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6900" tabRatio="939"/>
  </bookViews>
  <sheets>
    <sheet name="ABSTRACT" sheetId="1" r:id="rId1"/>
    <sheet name="MAMIT DIST" sheetId="3" r:id="rId2"/>
    <sheet name="KOLASIB DIST" sheetId="4" r:id="rId3"/>
    <sheet name="AIZAWL DISTRICT" sheetId="5" r:id="rId4"/>
    <sheet name="SAITUAL DIST" sheetId="6" r:id="rId5"/>
    <sheet name="KHAWZAWL DIST" sheetId="7" r:id="rId6"/>
    <sheet name="CHAMPHAI DIST" sheetId="8" r:id="rId7"/>
    <sheet name="SERCHHIP DIST" sheetId="9" r:id="rId8"/>
    <sheet name="LUNGLEI DIST" sheetId="10" r:id="rId9"/>
    <sheet name="HNAHTHIAL DIST" sheetId="11" r:id="rId10"/>
    <sheet name="LAWNGTLAI DIST" sheetId="12" r:id="rId11"/>
    <sheet name="SIAHA DIST" sheetId="13" r:id="rId12"/>
  </sheets>
  <externalReferences>
    <externalReference r:id="rId13"/>
  </externalReferences>
  <calcPr calcId="144525"/>
</workbook>
</file>

<file path=xl/calcChain.xml><?xml version="1.0" encoding="utf-8"?>
<calcChain xmlns="http://schemas.openxmlformats.org/spreadsheetml/2006/main">
  <c r="Q42" i="1" l="1"/>
  <c r="Q45" i="1"/>
  <c r="Q81" i="1"/>
  <c r="R79" i="1" l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P81" i="1"/>
  <c r="R41" i="1"/>
  <c r="R40" i="1"/>
  <c r="R39" i="1"/>
  <c r="R38" i="1"/>
  <c r="R34" i="1"/>
  <c r="R36" i="1"/>
  <c r="R35" i="1"/>
  <c r="R33" i="1"/>
  <c r="P17" i="1"/>
  <c r="P37" i="1"/>
  <c r="R37" i="1" s="1"/>
  <c r="P42" i="1"/>
  <c r="L81" i="1"/>
  <c r="U72" i="1"/>
  <c r="U68" i="1"/>
  <c r="L18" i="1"/>
  <c r="L6" i="1"/>
  <c r="L7" i="1"/>
  <c r="L8" i="1"/>
  <c r="L9" i="1"/>
  <c r="L5" i="1"/>
  <c r="K12" i="1"/>
  <c r="K46" i="1" s="1"/>
  <c r="J12" i="1"/>
  <c r="L11" i="1"/>
  <c r="L12" i="1" s="1"/>
  <c r="J9" i="1"/>
  <c r="T81" i="1" l="1"/>
  <c r="T45" i="1"/>
  <c r="S45" i="1"/>
  <c r="U44" i="1"/>
  <c r="U43" i="1"/>
  <c r="T42" i="1"/>
  <c r="S42" i="1"/>
  <c r="U39" i="1"/>
  <c r="U40" i="1"/>
  <c r="U41" i="1"/>
  <c r="U38" i="1"/>
  <c r="T37" i="1"/>
  <c r="S37" i="1"/>
  <c r="U34" i="1"/>
  <c r="U35" i="1"/>
  <c r="U36" i="1"/>
  <c r="U33" i="1"/>
  <c r="U31" i="1"/>
  <c r="T28" i="1"/>
  <c r="S28" i="1"/>
  <c r="U27" i="1"/>
  <c r="U26" i="1"/>
  <c r="T25" i="1"/>
  <c r="S25" i="1"/>
  <c r="U24" i="1"/>
  <c r="U23" i="1"/>
  <c r="U22" i="1"/>
  <c r="U21" i="1"/>
  <c r="T20" i="1"/>
  <c r="S20" i="1"/>
  <c r="U19" i="1"/>
  <c r="U18" i="1"/>
  <c r="T17" i="1"/>
  <c r="S17" i="1"/>
  <c r="U14" i="1"/>
  <c r="U15" i="1"/>
  <c r="U16" i="1"/>
  <c r="U13" i="1"/>
  <c r="T12" i="1"/>
  <c r="S12" i="1"/>
  <c r="U11" i="1"/>
  <c r="U10" i="1"/>
  <c r="T9" i="1"/>
  <c r="S9" i="1"/>
  <c r="U6" i="1"/>
  <c r="U7" i="1"/>
  <c r="U8" i="1"/>
  <c r="U5" i="1"/>
  <c r="E81" i="1"/>
  <c r="G81" i="1"/>
  <c r="H81" i="1"/>
  <c r="I81" i="1"/>
  <c r="J81" i="1"/>
  <c r="K81" i="1"/>
  <c r="M81" i="1"/>
  <c r="N81" i="1"/>
  <c r="O81" i="1"/>
  <c r="S81" i="1"/>
  <c r="U81" i="1" s="1"/>
  <c r="V81" i="1"/>
  <c r="W81" i="1"/>
  <c r="D81" i="1"/>
  <c r="X69" i="1"/>
  <c r="X68" i="1"/>
  <c r="U66" i="1"/>
  <c r="R81" i="1"/>
  <c r="F66" i="1"/>
  <c r="F81" i="1" s="1"/>
  <c r="P28" i="1"/>
  <c r="Q25" i="1"/>
  <c r="P25" i="1"/>
  <c r="R19" i="1"/>
  <c r="R18" i="1"/>
  <c r="Q20" i="1"/>
  <c r="P20" i="1"/>
  <c r="R12" i="1"/>
  <c r="Q12" i="1"/>
  <c r="P12" i="1"/>
  <c r="Q9" i="1"/>
  <c r="P9" i="1"/>
  <c r="P45" i="1"/>
  <c r="R44" i="1"/>
  <c r="R43" i="1"/>
  <c r="Q28" i="1"/>
  <c r="R27" i="1"/>
  <c r="R26" i="1"/>
  <c r="R24" i="1"/>
  <c r="R23" i="1"/>
  <c r="R13" i="1"/>
  <c r="R16" i="1"/>
  <c r="Q17" i="1"/>
  <c r="R6" i="1"/>
  <c r="R7" i="1"/>
  <c r="R8" i="1"/>
  <c r="R5" i="1"/>
  <c r="U28" i="1" l="1"/>
  <c r="U37" i="1"/>
  <c r="U25" i="1"/>
  <c r="U42" i="1"/>
  <c r="U12" i="1"/>
  <c r="S46" i="1"/>
  <c r="T46" i="1"/>
  <c r="U45" i="1"/>
  <c r="R20" i="1"/>
  <c r="U20" i="1"/>
  <c r="U17" i="1"/>
  <c r="U9" i="1"/>
  <c r="R25" i="1"/>
  <c r="R9" i="1"/>
  <c r="R28" i="1"/>
  <c r="Q46" i="1"/>
  <c r="R42" i="1"/>
  <c r="R45" i="1"/>
  <c r="X81" i="1"/>
  <c r="R17" i="1"/>
  <c r="P46" i="1"/>
  <c r="M9" i="1"/>
  <c r="M28" i="1"/>
  <c r="O26" i="1"/>
  <c r="O28" i="1" s="1"/>
  <c r="N17" i="1"/>
  <c r="M17" i="1"/>
  <c r="O13" i="1"/>
  <c r="O17" i="1" s="1"/>
  <c r="U46" i="1" l="1"/>
  <c r="R46" i="1"/>
  <c r="N9" i="1"/>
  <c r="O8" i="1"/>
  <c r="O9" i="1" s="1"/>
  <c r="E46" i="1" l="1"/>
  <c r="F46" i="1"/>
  <c r="G46" i="1"/>
  <c r="H46" i="1"/>
  <c r="I46" i="1"/>
  <c r="J46" i="1"/>
  <c r="L46" i="1"/>
  <c r="M46" i="1"/>
  <c r="N46" i="1"/>
  <c r="O46" i="1"/>
  <c r="V46" i="1"/>
  <c r="W46" i="1"/>
  <c r="X46" i="1"/>
  <c r="D46" i="1"/>
  <c r="E326" i="3"/>
  <c r="F326" i="3"/>
  <c r="G326" i="3"/>
  <c r="H326" i="3"/>
  <c r="I326" i="3"/>
  <c r="J326" i="3"/>
  <c r="K326" i="3"/>
  <c r="L326" i="3"/>
  <c r="M326" i="3"/>
  <c r="N326" i="3"/>
  <c r="O326" i="3"/>
  <c r="P326" i="3"/>
  <c r="Q326" i="3"/>
  <c r="R326" i="3"/>
  <c r="S326" i="3"/>
  <c r="T326" i="3"/>
  <c r="U326" i="3"/>
  <c r="D326" i="3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D450" i="4"/>
  <c r="U688" i="5"/>
  <c r="E688" i="5"/>
  <c r="F688" i="5"/>
  <c r="G688" i="5"/>
  <c r="H688" i="5"/>
  <c r="I688" i="5"/>
  <c r="J688" i="5"/>
  <c r="K688" i="5"/>
  <c r="L688" i="5"/>
  <c r="M688" i="5"/>
  <c r="N688" i="5"/>
  <c r="O688" i="5"/>
  <c r="P688" i="5"/>
  <c r="Q688" i="5"/>
  <c r="R688" i="5"/>
  <c r="S688" i="5"/>
  <c r="T688" i="5"/>
  <c r="V688" i="5"/>
  <c r="W688" i="5"/>
  <c r="X688" i="5"/>
  <c r="D688" i="5"/>
  <c r="K175" i="6"/>
  <c r="L175" i="6"/>
  <c r="M175" i="6"/>
  <c r="N175" i="6"/>
  <c r="O175" i="6"/>
  <c r="P175" i="6"/>
  <c r="Q175" i="6"/>
  <c r="R175" i="6"/>
  <c r="S175" i="6"/>
  <c r="T175" i="6"/>
  <c r="U175" i="6"/>
  <c r="J175" i="6"/>
  <c r="N264" i="8"/>
  <c r="O264" i="8"/>
  <c r="P264" i="8"/>
  <c r="Q264" i="8"/>
  <c r="R264" i="8"/>
  <c r="S264" i="8"/>
  <c r="T264" i="8"/>
  <c r="U264" i="8"/>
  <c r="M264" i="8"/>
  <c r="H233" i="9"/>
  <c r="I233" i="9"/>
  <c r="J233" i="9"/>
  <c r="K233" i="9"/>
  <c r="L233" i="9"/>
  <c r="M233" i="9"/>
  <c r="N233" i="9"/>
  <c r="O233" i="9"/>
  <c r="P233" i="9"/>
  <c r="Q233" i="9"/>
  <c r="R233" i="9"/>
  <c r="S233" i="9"/>
  <c r="T233" i="9"/>
  <c r="U233" i="9"/>
  <c r="G233" i="9"/>
  <c r="H383" i="10"/>
  <c r="I383" i="10"/>
  <c r="J383" i="10"/>
  <c r="K383" i="10"/>
  <c r="L383" i="10"/>
  <c r="M383" i="10"/>
  <c r="N383" i="10"/>
  <c r="O383" i="10"/>
  <c r="P383" i="10"/>
  <c r="Q383" i="10"/>
  <c r="R383" i="10"/>
  <c r="S383" i="10"/>
  <c r="T383" i="10"/>
  <c r="U383" i="10"/>
  <c r="G383" i="10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Q233" i="12"/>
  <c r="R233" i="12"/>
  <c r="S233" i="12"/>
  <c r="T233" i="12"/>
  <c r="U233" i="12"/>
  <c r="D233" i="12"/>
  <c r="E169" i="13"/>
  <c r="F169" i="13"/>
  <c r="G169" i="13"/>
  <c r="H169" i="13"/>
  <c r="I169" i="13"/>
  <c r="J169" i="13"/>
  <c r="K169" i="13"/>
  <c r="L169" i="13"/>
  <c r="M169" i="13"/>
  <c r="N169" i="13"/>
  <c r="O169" i="13"/>
  <c r="P169" i="13"/>
  <c r="Q169" i="13"/>
  <c r="R169" i="13"/>
  <c r="S169" i="13"/>
  <c r="T169" i="13"/>
  <c r="U169" i="13"/>
  <c r="D169" i="13"/>
  <c r="T123" i="13"/>
  <c r="S123" i="13"/>
  <c r="U122" i="13"/>
  <c r="U121" i="13"/>
  <c r="U180" i="12"/>
  <c r="U181" i="12"/>
  <c r="U182" i="12"/>
  <c r="U183" i="12"/>
  <c r="U184" i="12"/>
  <c r="U185" i="12"/>
  <c r="U186" i="12"/>
  <c r="U187" i="12"/>
  <c r="U188" i="12"/>
  <c r="U189" i="12"/>
  <c r="U190" i="12"/>
  <c r="U191" i="12"/>
  <c r="U192" i="12"/>
  <c r="U193" i="12"/>
  <c r="U194" i="12"/>
  <c r="U179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43" i="12"/>
  <c r="P195" i="12"/>
  <c r="U288" i="10"/>
  <c r="U115" i="9"/>
  <c r="U116" i="9"/>
  <c r="U117" i="9"/>
  <c r="U118" i="9"/>
  <c r="U114" i="9"/>
  <c r="T593" i="5"/>
  <c r="S593" i="5"/>
  <c r="U592" i="5"/>
  <c r="P117" i="12"/>
  <c r="Q117" i="12"/>
  <c r="R117" i="12"/>
  <c r="Q376" i="10"/>
  <c r="Q322" i="10"/>
  <c r="Q255" i="10"/>
  <c r="P25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5" i="10"/>
  <c r="R255" i="10" s="1"/>
  <c r="U224" i="9"/>
  <c r="Q228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0" i="9"/>
  <c r="R125" i="7"/>
  <c r="R126" i="7"/>
  <c r="R127" i="7"/>
  <c r="R128" i="7"/>
  <c r="Q170" i="6"/>
  <c r="P170" i="6"/>
  <c r="R161" i="6"/>
  <c r="R162" i="6"/>
  <c r="R163" i="6"/>
  <c r="R164" i="6"/>
  <c r="R165" i="6"/>
  <c r="R166" i="6"/>
  <c r="R167" i="6"/>
  <c r="R168" i="6"/>
  <c r="R169" i="6"/>
  <c r="R655" i="5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294" i="3"/>
  <c r="O8" i="5"/>
  <c r="L258" i="10"/>
  <c r="S140" i="12" l="1"/>
  <c r="P83" i="11"/>
  <c r="L4" i="10"/>
  <c r="J376" i="10"/>
  <c r="J228" i="9"/>
  <c r="S129" i="9"/>
  <c r="J129" i="9"/>
  <c r="P205" i="8"/>
  <c r="S228" i="9"/>
  <c r="P228" i="9"/>
  <c r="T205" i="8"/>
  <c r="T247" i="8"/>
  <c r="R163" i="7"/>
  <c r="R164" i="7"/>
  <c r="R162" i="7"/>
  <c r="L3" i="6"/>
  <c r="Q593" i="5"/>
  <c r="P593" i="5"/>
  <c r="N593" i="5"/>
  <c r="M593" i="5"/>
  <c r="T651" i="5"/>
  <c r="S651" i="5"/>
  <c r="Q651" i="5"/>
  <c r="P651" i="5"/>
  <c r="T680" i="5"/>
  <c r="S680" i="5"/>
  <c r="Q680" i="5"/>
  <c r="P680" i="5"/>
  <c r="T313" i="4"/>
  <c r="S313" i="4"/>
  <c r="Q313" i="4"/>
  <c r="P313" i="4"/>
  <c r="K313" i="4"/>
  <c r="J313" i="4"/>
  <c r="I313" i="4"/>
  <c r="E313" i="4"/>
  <c r="D313" i="4"/>
  <c r="T445" i="4"/>
  <c r="S445" i="4"/>
  <c r="Q445" i="4"/>
  <c r="P445" i="4"/>
  <c r="T317" i="3"/>
  <c r="S317" i="3"/>
  <c r="T245" i="3"/>
  <c r="S245" i="3"/>
  <c r="T213" i="3"/>
  <c r="S213" i="3"/>
  <c r="Q213" i="3"/>
  <c r="P213" i="3"/>
  <c r="S159" i="3"/>
  <c r="T159" i="3"/>
  <c r="Q159" i="3"/>
  <c r="N159" i="3"/>
  <c r="M159" i="3"/>
  <c r="F5" i="3"/>
  <c r="F161" i="3"/>
  <c r="Q260" i="8" l="1"/>
  <c r="P260" i="8"/>
  <c r="R252" i="8"/>
  <c r="R253" i="8"/>
  <c r="R254" i="8"/>
  <c r="R255" i="8"/>
  <c r="R256" i="8"/>
  <c r="R257" i="8"/>
  <c r="R258" i="8"/>
  <c r="R259" i="8"/>
  <c r="R251" i="8"/>
  <c r="R260" i="8" s="1"/>
  <c r="Q165" i="7"/>
  <c r="P165" i="7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85" i="6"/>
  <c r="R170" i="6" l="1"/>
  <c r="R165" i="7"/>
  <c r="T154" i="7"/>
  <c r="U153" i="7"/>
  <c r="U130" i="7"/>
  <c r="U131" i="7"/>
  <c r="U133" i="7"/>
  <c r="U134" i="7"/>
  <c r="U135" i="7"/>
  <c r="U136" i="7"/>
  <c r="U137" i="7"/>
  <c r="U138" i="7"/>
  <c r="U139" i="7"/>
  <c r="U140" i="7"/>
  <c r="U141" i="7"/>
  <c r="U142" i="7"/>
  <c r="U143" i="7"/>
  <c r="U144" i="7"/>
  <c r="U145" i="7"/>
  <c r="U146" i="7"/>
  <c r="U147" i="7"/>
  <c r="U148" i="7"/>
  <c r="U149" i="7"/>
  <c r="U150" i="7"/>
  <c r="U151" i="7"/>
  <c r="U152" i="7"/>
  <c r="U129" i="7"/>
  <c r="Q154" i="7"/>
  <c r="P154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5" i="7"/>
  <c r="N154" i="7"/>
  <c r="M154" i="7"/>
  <c r="O4" i="7"/>
  <c r="O154" i="7" s="1"/>
  <c r="O3" i="7"/>
  <c r="S132" i="7"/>
  <c r="S154" i="7" s="1"/>
  <c r="L82" i="6"/>
  <c r="T82" i="6"/>
  <c r="S82" i="6"/>
  <c r="Q82" i="6"/>
  <c r="P82" i="6"/>
  <c r="N82" i="6"/>
  <c r="M82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67" i="6"/>
  <c r="U82" i="6" s="1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7" i="6"/>
  <c r="R82" i="6" s="1"/>
  <c r="O6" i="6"/>
  <c r="O82" i="6" s="1"/>
  <c r="O5" i="6"/>
  <c r="L4" i="6"/>
  <c r="R677" i="5"/>
  <c r="R678" i="5"/>
  <c r="R679" i="5"/>
  <c r="U678" i="5"/>
  <c r="U679" i="5"/>
  <c r="U677" i="5"/>
  <c r="F680" i="5"/>
  <c r="F654" i="5"/>
  <c r="R680" i="5" l="1"/>
  <c r="R154" i="7"/>
  <c r="U132" i="7"/>
  <c r="U154" i="7" s="1"/>
  <c r="U680" i="5"/>
  <c r="T226" i="12"/>
  <c r="S226" i="12"/>
  <c r="Q226" i="12"/>
  <c r="P226" i="12"/>
  <c r="U221" i="12"/>
  <c r="U222" i="12"/>
  <c r="U223" i="12"/>
  <c r="U224" i="12"/>
  <c r="U225" i="12"/>
  <c r="U220" i="12"/>
  <c r="R198" i="12"/>
  <c r="R199" i="12"/>
  <c r="R200" i="12"/>
  <c r="R201" i="12"/>
  <c r="R202" i="12"/>
  <c r="R203" i="12"/>
  <c r="R204" i="12"/>
  <c r="R205" i="12"/>
  <c r="R206" i="12"/>
  <c r="R207" i="12"/>
  <c r="R208" i="12"/>
  <c r="R209" i="12"/>
  <c r="R210" i="12"/>
  <c r="R211" i="12"/>
  <c r="R212" i="12"/>
  <c r="R213" i="12"/>
  <c r="R214" i="12"/>
  <c r="R215" i="12"/>
  <c r="R216" i="12"/>
  <c r="R217" i="12"/>
  <c r="R218" i="12"/>
  <c r="R219" i="12"/>
  <c r="R197" i="12"/>
  <c r="S164" i="13"/>
  <c r="Q164" i="13"/>
  <c r="U147" i="13"/>
  <c r="U148" i="13"/>
  <c r="U149" i="13"/>
  <c r="U150" i="13"/>
  <c r="U151" i="13"/>
  <c r="U152" i="13"/>
  <c r="U153" i="13"/>
  <c r="U154" i="13"/>
  <c r="U155" i="13"/>
  <c r="U156" i="13"/>
  <c r="U158" i="13"/>
  <c r="U159" i="13"/>
  <c r="U160" i="13"/>
  <c r="U161" i="13"/>
  <c r="U162" i="13"/>
  <c r="U163" i="13"/>
  <c r="U146" i="13"/>
  <c r="R126" i="13"/>
  <c r="R127" i="13"/>
  <c r="R128" i="13"/>
  <c r="R129" i="13"/>
  <c r="R130" i="13"/>
  <c r="R164" i="13" s="1"/>
  <c r="R131" i="13"/>
  <c r="R132" i="13"/>
  <c r="R133" i="13"/>
  <c r="R134" i="13"/>
  <c r="R135" i="13"/>
  <c r="R137" i="13"/>
  <c r="R138" i="13"/>
  <c r="R139" i="13"/>
  <c r="R140" i="13"/>
  <c r="R141" i="13"/>
  <c r="R142" i="13"/>
  <c r="R143" i="13"/>
  <c r="R144" i="13"/>
  <c r="R145" i="13"/>
  <c r="R125" i="13"/>
  <c r="T157" i="13"/>
  <c r="T164" i="13" s="1"/>
  <c r="P136" i="13"/>
  <c r="R136" i="13" s="1"/>
  <c r="Q123" i="13"/>
  <c r="P123" i="13"/>
  <c r="F123" i="13"/>
  <c r="U117" i="13"/>
  <c r="U118" i="13"/>
  <c r="U119" i="13"/>
  <c r="U120" i="13"/>
  <c r="U116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4" i="13"/>
  <c r="R123" i="13" s="1"/>
  <c r="F3" i="13"/>
  <c r="U123" i="13" l="1"/>
  <c r="P164" i="13"/>
  <c r="U157" i="13"/>
  <c r="U164" i="13" s="1"/>
  <c r="R226" i="12"/>
  <c r="U226" i="12"/>
  <c r="T195" i="12"/>
  <c r="S195" i="12"/>
  <c r="Q195" i="12"/>
  <c r="R195" i="12"/>
  <c r="T140" i="12"/>
  <c r="Q140" i="12"/>
  <c r="P140" i="12"/>
  <c r="U130" i="12"/>
  <c r="U131" i="12"/>
  <c r="U132" i="12"/>
  <c r="U133" i="12"/>
  <c r="U134" i="12"/>
  <c r="U135" i="12"/>
  <c r="U136" i="12"/>
  <c r="U137" i="12"/>
  <c r="U138" i="12"/>
  <c r="U139" i="12"/>
  <c r="U129" i="12"/>
  <c r="R121" i="12"/>
  <c r="R122" i="12"/>
  <c r="R123" i="12"/>
  <c r="R124" i="12"/>
  <c r="R125" i="12"/>
  <c r="R126" i="12"/>
  <c r="R127" i="12"/>
  <c r="R128" i="12"/>
  <c r="R120" i="12"/>
  <c r="T117" i="12"/>
  <c r="S117" i="12"/>
  <c r="U103" i="12"/>
  <c r="U104" i="12"/>
  <c r="U105" i="12"/>
  <c r="U106" i="12"/>
  <c r="U107" i="12"/>
  <c r="U108" i="12"/>
  <c r="U109" i="12"/>
  <c r="U110" i="12"/>
  <c r="U111" i="12"/>
  <c r="U112" i="12"/>
  <c r="U113" i="12"/>
  <c r="U114" i="12"/>
  <c r="U115" i="12"/>
  <c r="U116" i="12"/>
  <c r="U102" i="12"/>
  <c r="U195" i="12" l="1"/>
  <c r="R140" i="12"/>
  <c r="U117" i="12"/>
  <c r="U140" i="12"/>
  <c r="T255" i="10"/>
  <c r="S255" i="10"/>
  <c r="U254" i="10"/>
  <c r="Q83" i="11"/>
  <c r="S83" i="11"/>
  <c r="T83" i="11"/>
  <c r="U83" i="11"/>
  <c r="U74" i="11"/>
  <c r="U75" i="11"/>
  <c r="U76" i="11"/>
  <c r="U77" i="11"/>
  <c r="U78" i="11"/>
  <c r="U79" i="11"/>
  <c r="U80" i="11"/>
  <c r="U81" i="11"/>
  <c r="U82" i="11"/>
  <c r="U7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3" i="11"/>
  <c r="R83" i="11" s="1"/>
  <c r="K376" i="10"/>
  <c r="M376" i="10"/>
  <c r="N376" i="10"/>
  <c r="S376" i="10"/>
  <c r="T376" i="10"/>
  <c r="U370" i="10"/>
  <c r="U371" i="10"/>
  <c r="U372" i="10"/>
  <c r="U373" i="10"/>
  <c r="U374" i="10"/>
  <c r="U375" i="10"/>
  <c r="U369" i="10"/>
  <c r="R327" i="10"/>
  <c r="R328" i="10"/>
  <c r="R329" i="10"/>
  <c r="R330" i="10"/>
  <c r="R331" i="10"/>
  <c r="R332" i="10"/>
  <c r="R334" i="10"/>
  <c r="R335" i="10"/>
  <c r="R336" i="10"/>
  <c r="R337" i="10"/>
  <c r="R339" i="10"/>
  <c r="R340" i="10"/>
  <c r="R341" i="10"/>
  <c r="R342" i="10"/>
  <c r="R343" i="10"/>
  <c r="R344" i="10"/>
  <c r="R345" i="10"/>
  <c r="R346" i="10"/>
  <c r="R347" i="10"/>
  <c r="R348" i="10"/>
  <c r="R349" i="10"/>
  <c r="R350" i="10"/>
  <c r="R351" i="10"/>
  <c r="R352" i="10"/>
  <c r="R353" i="10"/>
  <c r="R354" i="10"/>
  <c r="R355" i="10"/>
  <c r="R356" i="10"/>
  <c r="R357" i="10"/>
  <c r="R358" i="10"/>
  <c r="R359" i="10"/>
  <c r="R360" i="10"/>
  <c r="R361" i="10"/>
  <c r="R362" i="10"/>
  <c r="R363" i="10"/>
  <c r="R364" i="10"/>
  <c r="R365" i="10"/>
  <c r="R366" i="10"/>
  <c r="R367" i="10"/>
  <c r="R368" i="10"/>
  <c r="R326" i="10"/>
  <c r="J288" i="10"/>
  <c r="K288" i="10"/>
  <c r="M288" i="10"/>
  <c r="N288" i="10"/>
  <c r="O288" i="10"/>
  <c r="P288" i="10"/>
  <c r="Q288" i="10"/>
  <c r="P338" i="10"/>
  <c r="R338" i="10" s="1"/>
  <c r="P333" i="10"/>
  <c r="R333" i="10" s="1"/>
  <c r="O325" i="10"/>
  <c r="O376" i="10" s="1"/>
  <c r="L324" i="10"/>
  <c r="L376" i="10" s="1"/>
  <c r="U286" i="10"/>
  <c r="K322" i="10"/>
  <c r="M322" i="10"/>
  <c r="N322" i="10"/>
  <c r="O322" i="10"/>
  <c r="P322" i="10"/>
  <c r="S322" i="10"/>
  <c r="T322" i="10"/>
  <c r="J322" i="10"/>
  <c r="U317" i="10"/>
  <c r="U318" i="10"/>
  <c r="U319" i="10"/>
  <c r="U320" i="10"/>
  <c r="U321" i="10"/>
  <c r="U316" i="10"/>
  <c r="R292" i="10"/>
  <c r="R293" i="10"/>
  <c r="R294" i="10"/>
  <c r="R295" i="10"/>
  <c r="R296" i="10"/>
  <c r="R297" i="10"/>
  <c r="R298" i="10"/>
  <c r="R299" i="10"/>
  <c r="R300" i="10"/>
  <c r="R301" i="10"/>
  <c r="R302" i="10"/>
  <c r="R303" i="10"/>
  <c r="R304" i="10"/>
  <c r="R305" i="10"/>
  <c r="R306" i="10"/>
  <c r="R307" i="10"/>
  <c r="R308" i="10"/>
  <c r="R309" i="10"/>
  <c r="R310" i="10"/>
  <c r="R311" i="10"/>
  <c r="R312" i="10"/>
  <c r="R313" i="10"/>
  <c r="R314" i="10"/>
  <c r="R315" i="10"/>
  <c r="R291" i="10"/>
  <c r="L290" i="10"/>
  <c r="L322" i="10" s="1"/>
  <c r="R260" i="10"/>
  <c r="R261" i="10"/>
  <c r="R262" i="10"/>
  <c r="R263" i="10"/>
  <c r="R264" i="10"/>
  <c r="R265" i="10"/>
  <c r="R266" i="10"/>
  <c r="R267" i="10"/>
  <c r="R268" i="10"/>
  <c r="R269" i="10"/>
  <c r="R270" i="10"/>
  <c r="R271" i="10"/>
  <c r="R272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R259" i="10"/>
  <c r="L257" i="10"/>
  <c r="L288" i="10" s="1"/>
  <c r="H255" i="10"/>
  <c r="I255" i="10"/>
  <c r="J255" i="10"/>
  <c r="K255" i="10"/>
  <c r="L255" i="10"/>
  <c r="M255" i="10"/>
  <c r="N255" i="10"/>
  <c r="O255" i="10"/>
  <c r="G255" i="10"/>
  <c r="U253" i="10"/>
  <c r="U252" i="10"/>
  <c r="N247" i="8"/>
  <c r="O247" i="8"/>
  <c r="P247" i="8"/>
  <c r="Q247" i="8"/>
  <c r="S247" i="8"/>
  <c r="M247" i="8"/>
  <c r="U235" i="8"/>
  <c r="U236" i="8"/>
  <c r="U237" i="8"/>
  <c r="U238" i="8"/>
  <c r="U239" i="8"/>
  <c r="U240" i="8"/>
  <c r="U241" i="8"/>
  <c r="U242" i="8"/>
  <c r="U243" i="8"/>
  <c r="U244" i="8"/>
  <c r="U245" i="8"/>
  <c r="U246" i="8"/>
  <c r="U234" i="8"/>
  <c r="R209" i="8"/>
  <c r="R247" i="8" s="1"/>
  <c r="R210" i="8"/>
  <c r="R211" i="8"/>
  <c r="R212" i="8"/>
  <c r="R213" i="8"/>
  <c r="R214" i="8"/>
  <c r="R215" i="8"/>
  <c r="R216" i="8"/>
  <c r="R217" i="8"/>
  <c r="R218" i="8"/>
  <c r="R219" i="8"/>
  <c r="R220" i="8"/>
  <c r="R221" i="8"/>
  <c r="R222" i="8"/>
  <c r="R223" i="8"/>
  <c r="R224" i="8"/>
  <c r="R225" i="8"/>
  <c r="R226" i="8"/>
  <c r="R227" i="8"/>
  <c r="R228" i="8"/>
  <c r="R229" i="8"/>
  <c r="R230" i="8"/>
  <c r="R231" i="8"/>
  <c r="R232" i="8"/>
  <c r="R233" i="8"/>
  <c r="R208" i="8"/>
  <c r="R288" i="10" l="1"/>
  <c r="U255" i="10"/>
  <c r="U247" i="8"/>
  <c r="R322" i="10"/>
  <c r="U322" i="10"/>
  <c r="U376" i="10"/>
  <c r="R376" i="10"/>
  <c r="P376" i="10"/>
  <c r="Q205" i="8"/>
  <c r="S205" i="8"/>
  <c r="U196" i="8"/>
  <c r="U197" i="8"/>
  <c r="U198" i="8"/>
  <c r="U199" i="8"/>
  <c r="U200" i="8"/>
  <c r="U201" i="8"/>
  <c r="U202" i="8"/>
  <c r="U203" i="8"/>
  <c r="U204" i="8"/>
  <c r="U195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105" i="8"/>
  <c r="R106" i="8"/>
  <c r="R107" i="8"/>
  <c r="R108" i="8"/>
  <c r="R109" i="8"/>
  <c r="R110" i="8"/>
  <c r="R111" i="8"/>
  <c r="R112" i="8"/>
  <c r="R113" i="8"/>
  <c r="R114" i="8"/>
  <c r="R115" i="8"/>
  <c r="R116" i="8"/>
  <c r="R117" i="8"/>
  <c r="R118" i="8"/>
  <c r="R119" i="8"/>
  <c r="R120" i="8"/>
  <c r="R121" i="8"/>
  <c r="R122" i="8"/>
  <c r="R123" i="8"/>
  <c r="R124" i="8"/>
  <c r="R125" i="8"/>
  <c r="R126" i="8"/>
  <c r="R127" i="8"/>
  <c r="R128" i="8"/>
  <c r="R129" i="8"/>
  <c r="R130" i="8"/>
  <c r="R131" i="8"/>
  <c r="R132" i="8"/>
  <c r="R133" i="8"/>
  <c r="R134" i="8"/>
  <c r="R135" i="8"/>
  <c r="R136" i="8"/>
  <c r="R137" i="8"/>
  <c r="R138" i="8"/>
  <c r="R139" i="8"/>
  <c r="R140" i="8"/>
  <c r="R141" i="8"/>
  <c r="R142" i="8"/>
  <c r="R143" i="8"/>
  <c r="R144" i="8"/>
  <c r="R145" i="8"/>
  <c r="R146" i="8"/>
  <c r="R147" i="8"/>
  <c r="R148" i="8"/>
  <c r="R149" i="8"/>
  <c r="R150" i="8"/>
  <c r="R151" i="8"/>
  <c r="R152" i="8"/>
  <c r="R153" i="8"/>
  <c r="R154" i="8"/>
  <c r="R155" i="8"/>
  <c r="R156" i="8"/>
  <c r="R157" i="8"/>
  <c r="R158" i="8"/>
  <c r="R159" i="8"/>
  <c r="R160" i="8"/>
  <c r="R161" i="8"/>
  <c r="R162" i="8"/>
  <c r="R163" i="8"/>
  <c r="R164" i="8"/>
  <c r="R165" i="8"/>
  <c r="R166" i="8"/>
  <c r="R167" i="8"/>
  <c r="R168" i="8"/>
  <c r="R169" i="8"/>
  <c r="R170" i="8"/>
  <c r="R171" i="8"/>
  <c r="R172" i="8"/>
  <c r="R173" i="8"/>
  <c r="R174" i="8"/>
  <c r="R175" i="8"/>
  <c r="R176" i="8"/>
  <c r="R177" i="8"/>
  <c r="R178" i="8"/>
  <c r="R179" i="8"/>
  <c r="R180" i="8"/>
  <c r="R181" i="8"/>
  <c r="R182" i="8"/>
  <c r="R183" i="8"/>
  <c r="R184" i="8"/>
  <c r="R185" i="8"/>
  <c r="R186" i="8"/>
  <c r="R187" i="8"/>
  <c r="R188" i="8"/>
  <c r="R189" i="8"/>
  <c r="R192" i="8"/>
  <c r="R193" i="8"/>
  <c r="R194" i="8"/>
  <c r="R3" i="8"/>
  <c r="K228" i="9"/>
  <c r="L228" i="9"/>
  <c r="M228" i="9"/>
  <c r="N228" i="9"/>
  <c r="T228" i="9"/>
  <c r="U225" i="9"/>
  <c r="U226" i="9"/>
  <c r="U227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134" i="9"/>
  <c r="O133" i="9"/>
  <c r="O132" i="9"/>
  <c r="O228" i="9" s="1"/>
  <c r="L5" i="9"/>
  <c r="L129" i="9" s="1"/>
  <c r="H129" i="9"/>
  <c r="K129" i="9"/>
  <c r="M129" i="9"/>
  <c r="N129" i="9"/>
  <c r="P129" i="9"/>
  <c r="Q129" i="9"/>
  <c r="T129" i="9"/>
  <c r="G129" i="9"/>
  <c r="U119" i="9"/>
  <c r="U120" i="9"/>
  <c r="U121" i="9"/>
  <c r="U122" i="9"/>
  <c r="U123" i="9"/>
  <c r="U124" i="9"/>
  <c r="U125" i="9"/>
  <c r="U126" i="9"/>
  <c r="U127" i="9"/>
  <c r="U128" i="9"/>
  <c r="O8" i="9"/>
  <c r="O9" i="9"/>
  <c r="O7" i="9"/>
  <c r="I3" i="9"/>
  <c r="I129" i="9" s="1"/>
  <c r="E651" i="5"/>
  <c r="F651" i="5"/>
  <c r="G651" i="5"/>
  <c r="H651" i="5"/>
  <c r="I651" i="5"/>
  <c r="J651" i="5"/>
  <c r="K651" i="5"/>
  <c r="L651" i="5"/>
  <c r="M651" i="5"/>
  <c r="N651" i="5"/>
  <c r="O651" i="5"/>
  <c r="D651" i="5"/>
  <c r="U639" i="5"/>
  <c r="U640" i="5"/>
  <c r="U641" i="5"/>
  <c r="U642" i="5"/>
  <c r="U643" i="5"/>
  <c r="U644" i="5"/>
  <c r="U645" i="5"/>
  <c r="U646" i="5"/>
  <c r="U647" i="5"/>
  <c r="U648" i="5"/>
  <c r="U649" i="5"/>
  <c r="U650" i="5"/>
  <c r="U638" i="5"/>
  <c r="R598" i="5"/>
  <c r="R599" i="5"/>
  <c r="R600" i="5"/>
  <c r="R601" i="5"/>
  <c r="R602" i="5"/>
  <c r="R603" i="5"/>
  <c r="R604" i="5"/>
  <c r="R605" i="5"/>
  <c r="R606" i="5"/>
  <c r="R607" i="5"/>
  <c r="R608" i="5"/>
  <c r="R609" i="5"/>
  <c r="R610" i="5"/>
  <c r="R611" i="5"/>
  <c r="R612" i="5"/>
  <c r="R613" i="5"/>
  <c r="R614" i="5"/>
  <c r="R615" i="5"/>
  <c r="R616" i="5"/>
  <c r="R617" i="5"/>
  <c r="R618" i="5"/>
  <c r="R619" i="5"/>
  <c r="R620" i="5"/>
  <c r="R621" i="5"/>
  <c r="R622" i="5"/>
  <c r="R623" i="5"/>
  <c r="R624" i="5"/>
  <c r="R625" i="5"/>
  <c r="R626" i="5"/>
  <c r="R627" i="5"/>
  <c r="R628" i="5"/>
  <c r="R629" i="5"/>
  <c r="R630" i="5"/>
  <c r="R631" i="5"/>
  <c r="R632" i="5"/>
  <c r="R633" i="5"/>
  <c r="R634" i="5"/>
  <c r="R635" i="5"/>
  <c r="R636" i="5"/>
  <c r="R637" i="5"/>
  <c r="R597" i="5"/>
  <c r="F596" i="5"/>
  <c r="F595" i="5"/>
  <c r="H593" i="5"/>
  <c r="I593" i="5"/>
  <c r="G593" i="5"/>
  <c r="U577" i="5"/>
  <c r="U578" i="5"/>
  <c r="U579" i="5"/>
  <c r="U580" i="5"/>
  <c r="U581" i="5"/>
  <c r="U582" i="5"/>
  <c r="U583" i="5"/>
  <c r="U584" i="5"/>
  <c r="U585" i="5"/>
  <c r="U586" i="5"/>
  <c r="U587" i="5"/>
  <c r="U588" i="5"/>
  <c r="U589" i="5"/>
  <c r="U590" i="5"/>
  <c r="U591" i="5"/>
  <c r="U576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74" i="5"/>
  <c r="R575" i="5"/>
  <c r="R545" i="5"/>
  <c r="O544" i="5"/>
  <c r="O543" i="5"/>
  <c r="E540" i="5"/>
  <c r="F540" i="5"/>
  <c r="G540" i="5"/>
  <c r="H540" i="5"/>
  <c r="J540" i="5"/>
  <c r="K540" i="5"/>
  <c r="L540" i="5"/>
  <c r="M540" i="5"/>
  <c r="N540" i="5"/>
  <c r="P540" i="5"/>
  <c r="Q540" i="5"/>
  <c r="S540" i="5"/>
  <c r="T540" i="5"/>
  <c r="V540" i="5"/>
  <c r="W540" i="5"/>
  <c r="D540" i="5"/>
  <c r="O7" i="5"/>
  <c r="O6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7" i="5"/>
  <c r="X268" i="5"/>
  <c r="X269" i="5"/>
  <c r="X270" i="5"/>
  <c r="X271" i="5"/>
  <c r="X272" i="5"/>
  <c r="X273" i="5"/>
  <c r="X274" i="5"/>
  <c r="X275" i="5"/>
  <c r="X276" i="5"/>
  <c r="X277" i="5"/>
  <c r="X278" i="5"/>
  <c r="X279" i="5"/>
  <c r="X280" i="5"/>
  <c r="X281" i="5"/>
  <c r="X282" i="5"/>
  <c r="X283" i="5"/>
  <c r="X284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317" i="5"/>
  <c r="X318" i="5"/>
  <c r="X319" i="5"/>
  <c r="X320" i="5"/>
  <c r="X321" i="5"/>
  <c r="X322" i="5"/>
  <c r="X323" i="5"/>
  <c r="X324" i="5"/>
  <c r="X325" i="5"/>
  <c r="X326" i="5"/>
  <c r="X327" i="5"/>
  <c r="X328" i="5"/>
  <c r="X329" i="5"/>
  <c r="X330" i="5"/>
  <c r="X331" i="5"/>
  <c r="X332" i="5"/>
  <c r="X333" i="5"/>
  <c r="X334" i="5"/>
  <c r="X335" i="5"/>
  <c r="X336" i="5"/>
  <c r="X337" i="5"/>
  <c r="X338" i="5"/>
  <c r="X339" i="5"/>
  <c r="X340" i="5"/>
  <c r="X341" i="5"/>
  <c r="X342" i="5"/>
  <c r="X343" i="5"/>
  <c r="X344" i="5"/>
  <c r="X345" i="5"/>
  <c r="X346" i="5"/>
  <c r="X347" i="5"/>
  <c r="X348" i="5"/>
  <c r="X349" i="5"/>
  <c r="X350" i="5"/>
  <c r="X351" i="5"/>
  <c r="X352" i="5"/>
  <c r="X353" i="5"/>
  <c r="X354" i="5"/>
  <c r="X355" i="5"/>
  <c r="X356" i="5"/>
  <c r="X357" i="5"/>
  <c r="X358" i="5"/>
  <c r="X359" i="5"/>
  <c r="X360" i="5"/>
  <c r="X361" i="5"/>
  <c r="X362" i="5"/>
  <c r="X363" i="5"/>
  <c r="X364" i="5"/>
  <c r="X365" i="5"/>
  <c r="X366" i="5"/>
  <c r="X367" i="5"/>
  <c r="X368" i="5"/>
  <c r="X369" i="5"/>
  <c r="X370" i="5"/>
  <c r="X371" i="5"/>
  <c r="X372" i="5"/>
  <c r="X373" i="5"/>
  <c r="X374" i="5"/>
  <c r="X375" i="5"/>
  <c r="X376" i="5"/>
  <c r="X377" i="5"/>
  <c r="X378" i="5"/>
  <c r="X379" i="5"/>
  <c r="X380" i="5"/>
  <c r="X381" i="5"/>
  <c r="X382" i="5"/>
  <c r="X383" i="5"/>
  <c r="X384" i="5"/>
  <c r="X385" i="5"/>
  <c r="X386" i="5"/>
  <c r="X387" i="5"/>
  <c r="X388" i="5"/>
  <c r="X389" i="5"/>
  <c r="X390" i="5"/>
  <c r="X391" i="5"/>
  <c r="X392" i="5"/>
  <c r="X393" i="5"/>
  <c r="X394" i="5"/>
  <c r="X395" i="5"/>
  <c r="X396" i="5"/>
  <c r="X397" i="5"/>
  <c r="X398" i="5"/>
  <c r="X399" i="5"/>
  <c r="X400" i="5"/>
  <c r="X401" i="5"/>
  <c r="X402" i="5"/>
  <c r="X403" i="5"/>
  <c r="X404" i="5"/>
  <c r="X405" i="5"/>
  <c r="X406" i="5"/>
  <c r="X407" i="5"/>
  <c r="X408" i="5"/>
  <c r="X409" i="5"/>
  <c r="X410" i="5"/>
  <c r="X411" i="5"/>
  <c r="X412" i="5"/>
  <c r="X413" i="5"/>
  <c r="X414" i="5"/>
  <c r="X415" i="5"/>
  <c r="X416" i="5"/>
  <c r="X417" i="5"/>
  <c r="X418" i="5"/>
  <c r="X419" i="5"/>
  <c r="X420" i="5"/>
  <c r="X421" i="5"/>
  <c r="X422" i="5"/>
  <c r="X423" i="5"/>
  <c r="X424" i="5"/>
  <c r="X425" i="5"/>
  <c r="X426" i="5"/>
  <c r="X427" i="5"/>
  <c r="X428" i="5"/>
  <c r="X429" i="5"/>
  <c r="X430" i="5"/>
  <c r="X431" i="5"/>
  <c r="X432" i="5"/>
  <c r="X433" i="5"/>
  <c r="X434" i="5"/>
  <c r="X435" i="5"/>
  <c r="X436" i="5"/>
  <c r="X437" i="5"/>
  <c r="X438" i="5"/>
  <c r="X439" i="5"/>
  <c r="X440" i="5"/>
  <c r="X441" i="5"/>
  <c r="X442" i="5"/>
  <c r="X443" i="5"/>
  <c r="X444" i="5"/>
  <c r="X445" i="5"/>
  <c r="X446" i="5"/>
  <c r="X447" i="5"/>
  <c r="X448" i="5"/>
  <c r="X449" i="5"/>
  <c r="X450" i="5"/>
  <c r="X451" i="5"/>
  <c r="X452" i="5"/>
  <c r="X453" i="5"/>
  <c r="X454" i="5"/>
  <c r="X455" i="5"/>
  <c r="X456" i="5"/>
  <c r="X457" i="5"/>
  <c r="X458" i="5"/>
  <c r="X459" i="5"/>
  <c r="X460" i="5"/>
  <c r="X461" i="5"/>
  <c r="X462" i="5"/>
  <c r="X463" i="5"/>
  <c r="X464" i="5"/>
  <c r="X465" i="5"/>
  <c r="X466" i="5"/>
  <c r="X467" i="5"/>
  <c r="X468" i="5"/>
  <c r="X469" i="5"/>
  <c r="X470" i="5"/>
  <c r="X471" i="5"/>
  <c r="X472" i="5"/>
  <c r="X473" i="5"/>
  <c r="X474" i="5"/>
  <c r="X475" i="5"/>
  <c r="X476" i="5"/>
  <c r="X477" i="5"/>
  <c r="X478" i="5"/>
  <c r="X479" i="5"/>
  <c r="X480" i="5"/>
  <c r="X481" i="5"/>
  <c r="X482" i="5"/>
  <c r="X483" i="5"/>
  <c r="X484" i="5"/>
  <c r="X485" i="5"/>
  <c r="X486" i="5"/>
  <c r="X487" i="5"/>
  <c r="X488" i="5"/>
  <c r="X489" i="5"/>
  <c r="X490" i="5"/>
  <c r="X491" i="5"/>
  <c r="X492" i="5"/>
  <c r="X493" i="5"/>
  <c r="X494" i="5"/>
  <c r="X495" i="5"/>
  <c r="X496" i="5"/>
  <c r="X497" i="5"/>
  <c r="X498" i="5"/>
  <c r="X499" i="5"/>
  <c r="X500" i="5"/>
  <c r="X501" i="5"/>
  <c r="X502" i="5"/>
  <c r="X503" i="5"/>
  <c r="X504" i="5"/>
  <c r="X505" i="5"/>
  <c r="X506" i="5"/>
  <c r="X507" i="5"/>
  <c r="X508" i="5"/>
  <c r="X509" i="5"/>
  <c r="X510" i="5"/>
  <c r="X511" i="5"/>
  <c r="X512" i="5"/>
  <c r="X513" i="5"/>
  <c r="X514" i="5"/>
  <c r="X515" i="5"/>
  <c r="X516" i="5"/>
  <c r="X517" i="5"/>
  <c r="X518" i="5"/>
  <c r="X519" i="5"/>
  <c r="X520" i="5"/>
  <c r="X521" i="5"/>
  <c r="X522" i="5"/>
  <c r="X523" i="5"/>
  <c r="X524" i="5"/>
  <c r="X525" i="5"/>
  <c r="X526" i="5"/>
  <c r="X527" i="5"/>
  <c r="X528" i="5"/>
  <c r="X529" i="5"/>
  <c r="X530" i="5"/>
  <c r="X531" i="5"/>
  <c r="X532" i="5"/>
  <c r="X533" i="5"/>
  <c r="X534" i="5"/>
  <c r="X535" i="5"/>
  <c r="X536" i="5"/>
  <c r="X537" i="5"/>
  <c r="X538" i="5"/>
  <c r="X539" i="5"/>
  <c r="X60" i="5"/>
  <c r="C383" i="5"/>
  <c r="U52" i="5"/>
  <c r="U53" i="5"/>
  <c r="U54" i="5"/>
  <c r="U55" i="5"/>
  <c r="U56" i="5"/>
  <c r="U57" i="5"/>
  <c r="U58" i="5"/>
  <c r="U59" i="5"/>
  <c r="U51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9" i="5"/>
  <c r="R284" i="3"/>
  <c r="R285" i="3"/>
  <c r="R286" i="3"/>
  <c r="R287" i="3"/>
  <c r="R288" i="3"/>
  <c r="R289" i="3"/>
  <c r="R290" i="3"/>
  <c r="R291" i="3"/>
  <c r="R292" i="3"/>
  <c r="R293" i="3"/>
  <c r="R283" i="3"/>
  <c r="O256" i="3"/>
  <c r="I5" i="5"/>
  <c r="I4" i="5"/>
  <c r="H446" i="4"/>
  <c r="I446" i="4"/>
  <c r="K446" i="4"/>
  <c r="O446" i="4"/>
  <c r="P446" i="4"/>
  <c r="E445" i="4"/>
  <c r="E446" i="4" s="1"/>
  <c r="F445" i="4"/>
  <c r="G445" i="4"/>
  <c r="G446" i="4" s="1"/>
  <c r="H445" i="4"/>
  <c r="I445" i="4"/>
  <c r="J445" i="4"/>
  <c r="J446" i="4" s="1"/>
  <c r="K445" i="4"/>
  <c r="M445" i="4"/>
  <c r="M446" i="4" s="1"/>
  <c r="N445" i="4"/>
  <c r="N446" i="4" s="1"/>
  <c r="O445" i="4"/>
  <c r="D445" i="4"/>
  <c r="D446" i="4" s="1"/>
  <c r="U438" i="4"/>
  <c r="U439" i="4"/>
  <c r="U440" i="4"/>
  <c r="U441" i="4"/>
  <c r="U442" i="4"/>
  <c r="U443" i="4"/>
  <c r="U444" i="4"/>
  <c r="U437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319" i="4"/>
  <c r="L317" i="4"/>
  <c r="L316" i="4"/>
  <c r="L445" i="4" s="1"/>
  <c r="Q446" i="4"/>
  <c r="S446" i="4"/>
  <c r="T446" i="4"/>
  <c r="F4" i="4"/>
  <c r="F5" i="4"/>
  <c r="F6" i="4"/>
  <c r="F7" i="4"/>
  <c r="F3" i="4"/>
  <c r="U296" i="4"/>
  <c r="U297" i="4"/>
  <c r="U298" i="4"/>
  <c r="U299" i="4"/>
  <c r="U300" i="4"/>
  <c r="U301" i="4"/>
  <c r="U302" i="4"/>
  <c r="U303" i="4"/>
  <c r="U304" i="4"/>
  <c r="U305" i="4"/>
  <c r="U306" i="4"/>
  <c r="U307" i="4"/>
  <c r="U308" i="4"/>
  <c r="U309" i="4"/>
  <c r="U310" i="4"/>
  <c r="U311" i="4"/>
  <c r="U312" i="4"/>
  <c r="U295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11" i="4"/>
  <c r="L10" i="4"/>
  <c r="L9" i="4"/>
  <c r="I8" i="4"/>
  <c r="S318" i="3"/>
  <c r="T318" i="3"/>
  <c r="E317" i="3"/>
  <c r="G317" i="3"/>
  <c r="H317" i="3"/>
  <c r="I317" i="3"/>
  <c r="J317" i="3"/>
  <c r="K317" i="3"/>
  <c r="M317" i="3"/>
  <c r="N317" i="3"/>
  <c r="P317" i="3"/>
  <c r="Q317" i="3"/>
  <c r="D31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O255" i="3"/>
  <c r="U316" i="3"/>
  <c r="U311" i="3"/>
  <c r="U312" i="3"/>
  <c r="U313" i="3"/>
  <c r="U314" i="3"/>
  <c r="U315" i="3"/>
  <c r="U310" i="3"/>
  <c r="R258" i="3"/>
  <c r="R259" i="3"/>
  <c r="R260" i="3"/>
  <c r="R261" i="3"/>
  <c r="R262" i="3"/>
  <c r="R263" i="3"/>
  <c r="R264" i="3"/>
  <c r="R265" i="3"/>
  <c r="R266" i="3"/>
  <c r="R267" i="3"/>
  <c r="R257" i="3"/>
  <c r="O253" i="3"/>
  <c r="O252" i="3"/>
  <c r="L251" i="3"/>
  <c r="L250" i="3"/>
  <c r="L317" i="3" s="1"/>
  <c r="F248" i="3"/>
  <c r="F249" i="3"/>
  <c r="F247" i="3"/>
  <c r="F317" i="3" s="1"/>
  <c r="K245" i="3"/>
  <c r="M245" i="3"/>
  <c r="N245" i="3"/>
  <c r="O245" i="3"/>
  <c r="P245" i="3"/>
  <c r="Q245" i="3"/>
  <c r="J245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U239" i="3"/>
  <c r="U240" i="3"/>
  <c r="U241" i="3"/>
  <c r="U242" i="3"/>
  <c r="U243" i="3"/>
  <c r="U244" i="3"/>
  <c r="R217" i="3"/>
  <c r="L216" i="3"/>
  <c r="L215" i="3"/>
  <c r="E213" i="3"/>
  <c r="F213" i="3"/>
  <c r="G213" i="3"/>
  <c r="H213" i="3"/>
  <c r="I213" i="3"/>
  <c r="J213" i="3"/>
  <c r="K213" i="3"/>
  <c r="L213" i="3"/>
  <c r="M213" i="3"/>
  <c r="N213" i="3"/>
  <c r="O213" i="3"/>
  <c r="D213" i="3"/>
  <c r="U210" i="3"/>
  <c r="U211" i="3"/>
  <c r="U212" i="3"/>
  <c r="U209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165" i="3"/>
  <c r="L446" i="4" l="1"/>
  <c r="U593" i="5"/>
  <c r="U205" i="8"/>
  <c r="U313" i="4"/>
  <c r="R593" i="5"/>
  <c r="L313" i="4"/>
  <c r="U445" i="4"/>
  <c r="R445" i="4"/>
  <c r="R446" i="4" s="1"/>
  <c r="R651" i="5"/>
  <c r="U228" i="9"/>
  <c r="R313" i="4"/>
  <c r="F313" i="4"/>
  <c r="F446" i="4" s="1"/>
  <c r="L245" i="3"/>
  <c r="U317" i="3"/>
  <c r="R213" i="3"/>
  <c r="U213" i="3"/>
  <c r="R228" i="9"/>
  <c r="O593" i="5"/>
  <c r="U651" i="5"/>
  <c r="R317" i="3"/>
  <c r="U245" i="3"/>
  <c r="O317" i="3"/>
  <c r="Q318" i="3"/>
  <c r="R245" i="3"/>
  <c r="M318" i="3"/>
  <c r="N318" i="3"/>
  <c r="R205" i="8"/>
  <c r="R129" i="9"/>
  <c r="O129" i="9"/>
  <c r="U129" i="9"/>
  <c r="O540" i="5"/>
  <c r="U540" i="5"/>
  <c r="I540" i="5"/>
  <c r="R540" i="5"/>
  <c r="X540" i="5"/>
  <c r="U446" i="4"/>
  <c r="E159" i="3" l="1"/>
  <c r="E318" i="3" s="1"/>
  <c r="G159" i="3"/>
  <c r="G318" i="3" s="1"/>
  <c r="H159" i="3"/>
  <c r="H318" i="3" s="1"/>
  <c r="I159" i="3"/>
  <c r="I318" i="3" s="1"/>
  <c r="J159" i="3"/>
  <c r="J318" i="3" s="1"/>
  <c r="K159" i="3"/>
  <c r="K318" i="3" s="1"/>
  <c r="D159" i="3"/>
  <c r="D318" i="3" s="1"/>
  <c r="U151" i="3"/>
  <c r="U152" i="3"/>
  <c r="U153" i="3"/>
  <c r="U154" i="3"/>
  <c r="U155" i="3"/>
  <c r="U156" i="3"/>
  <c r="U157" i="3"/>
  <c r="U150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3" i="3"/>
  <c r="O9" i="3"/>
  <c r="O10" i="3"/>
  <c r="O11" i="3"/>
  <c r="O12" i="3"/>
  <c r="O8" i="3"/>
  <c r="L7" i="3"/>
  <c r="L6" i="3"/>
  <c r="F4" i="3"/>
  <c r="F3" i="3"/>
  <c r="P149" i="3"/>
  <c r="P159" i="3" s="1"/>
  <c r="P318" i="3" s="1"/>
  <c r="U159" i="3" l="1"/>
  <c r="U318" i="3" s="1"/>
  <c r="O159" i="3"/>
  <c r="O318" i="3" s="1"/>
  <c r="L159" i="3"/>
  <c r="L318" i="3" s="1"/>
  <c r="R149" i="3"/>
  <c r="R159" i="3" s="1"/>
  <c r="R318" i="3" s="1"/>
  <c r="F159" i="3"/>
  <c r="F318" i="3" s="1"/>
</calcChain>
</file>

<file path=xl/sharedStrings.xml><?xml version="1.0" encoding="utf-8"?>
<sst xmlns="http://schemas.openxmlformats.org/spreadsheetml/2006/main" count="3704" uniqueCount="3132">
  <si>
    <t>Sl No</t>
  </si>
  <si>
    <t>Name of District</t>
  </si>
  <si>
    <t>Name of Block</t>
  </si>
  <si>
    <t>National Highway</t>
  </si>
  <si>
    <t>State Highway</t>
  </si>
  <si>
    <t>Major District Road</t>
  </si>
  <si>
    <t>Other District Road</t>
  </si>
  <si>
    <t>Satelite Town Road</t>
  </si>
  <si>
    <t>Village Road</t>
  </si>
  <si>
    <t>Surface</t>
  </si>
  <si>
    <t>Total</t>
  </si>
  <si>
    <t>Unsurface</t>
  </si>
  <si>
    <t>Road length in KM</t>
  </si>
  <si>
    <t>Mamit</t>
  </si>
  <si>
    <t>TOTAL</t>
  </si>
  <si>
    <t>Kolasib</t>
  </si>
  <si>
    <t>City Road</t>
  </si>
  <si>
    <t>Serchhip</t>
  </si>
  <si>
    <t>Champhai</t>
  </si>
  <si>
    <t>Name of the Road</t>
  </si>
  <si>
    <t>Name of District &amp; Block</t>
  </si>
  <si>
    <t>NH-6 (Spur)</t>
  </si>
  <si>
    <t xml:space="preserve">NH-44 'A'/108 /Rockfall Area ByPass </t>
  </si>
  <si>
    <t>Khedacherra-Damcherra-Zamuang-Kawrthah-Tuilutkawn (KDZKT) Road (From Mitdellui to Putara Lui).</t>
  </si>
  <si>
    <t>Khedachera-Damcherra-Zamuang-Kawrthah-Tuilutkawn Road (KDZKT) (Putara Lui - Kawrthah dai)</t>
  </si>
  <si>
    <t>Bairabi - Zamuang Road (Suarhliap Peng to Zamuang Check Gate)</t>
  </si>
  <si>
    <t>Zamuang-Hriphaw-Kawlalian Road (Zamuang to Kolalian)</t>
  </si>
  <si>
    <t>Dampui approach road
(NH- Diverted Road)</t>
  </si>
  <si>
    <t>New approach road to Dampui from NH 44 "A'</t>
  </si>
  <si>
    <t>Mamit approach road
(NH- Diverted Road)</t>
  </si>
  <si>
    <t>Approach Road to Power House(Bazar shed Power House)</t>
  </si>
  <si>
    <t>Approach Road to Bungthuam Town (Bungthuam Hall 4th IR Camp)</t>
  </si>
  <si>
    <t>Approach Road to Kanhmun Market (Zawlveng Peng MRB)</t>
  </si>
  <si>
    <t>Approach Road to St. Francis Xavier Complex (Near PWD IB St.Francis Xavier Complex)</t>
  </si>
  <si>
    <t>Approach Road to PWD IB (PWD IB PWD IB)</t>
  </si>
  <si>
    <t>Upper Town Road (Kanhmun Ring Road) (Zawl veng PCI)</t>
  </si>
  <si>
    <t>Approach Road to PWD Complex (Check Gate PWD Complex)</t>
  </si>
  <si>
    <t>Approach Road to High School Road(Bungthuam Bungthuam HS)</t>
  </si>
  <si>
    <t>Approach Road to R.Langkaih (Balu Kai) (Borai Balu Kai Borai)</t>
  </si>
  <si>
    <t>Approach Road to Borai Hmar Veng(Tennis Court Soil RO Office)</t>
  </si>
  <si>
    <t>Approach Road to Police Station via Borai H S (Police Complex Bethlehem Veng)</t>
  </si>
  <si>
    <t>Approach Road to Police Station to Thuampui (Thuampui Police Outpost)</t>
  </si>
  <si>
    <t>Approach Road to Hospital (PHC)(Vengpui Hospital)</t>
  </si>
  <si>
    <t>Approach Road to BDO Office (BDO Office Vengpui)</t>
  </si>
  <si>
    <t>Approach Road to Zawlnuam Vengthlang (Vengthlang PCI)</t>
  </si>
  <si>
    <t>Approach Road to State Bank to PWD IB(Zawlnuam BCM Thuampui Veng)</t>
  </si>
  <si>
    <t>Approach Road to Zawlnuam PWD IB Complex(BCM Thuampui PWD IB)</t>
  </si>
  <si>
    <t>Approach Road to Baptist Church (From KDZKT Road) (PC Laldina House Pu Hauva House)</t>
  </si>
  <si>
    <t>Approach Road to Police Quarter(Police station at KDZKT Police Quarter)</t>
  </si>
  <si>
    <t>Approach Road to Damcherra Market (From MVI Office)(MVI Office Zakamlova Building)</t>
  </si>
  <si>
    <t>Approach Road to Tlangveng from KDZKT Road (Pi Dangi House at KDZKT Lalbuatsaiha House)</t>
  </si>
  <si>
    <t>Approach Road to Bawrai Rubber Plantation Complex(Diversion Road Borai Rubber Complex)</t>
  </si>
  <si>
    <t>Approach Road to KR High School Zawlnuam (Society Dawr KR School)</t>
  </si>
  <si>
    <t>Approach Road to Bawrai Hmar Veng via Social Guidance Agency(Anganwadi Centre II Reputation Building)</t>
  </si>
  <si>
    <t xml:space="preserve">Approach Road to Borai Vengthar from Lalhmingliana(L) Building to Borai Sub Centre at Borai Veng(Lalhmingliana House Sub Centre) </t>
  </si>
  <si>
    <t>Approach Road to Zawlnuam College Road(Zawlnuam College Gate Zawlnuam College)</t>
  </si>
  <si>
    <t>Puksut Kawn to HS Veng Road at Kawrthah</t>
  </si>
  <si>
    <t>Jubilee Road (Kawrthah Bazar to Hmar Veng) at Kawrthah</t>
  </si>
  <si>
    <t>Appproach Road to Police Station &amp; Police Quarters at Kawrthah</t>
  </si>
  <si>
    <t>Kawrthah Main Town Road ( PWD Office to Damdawiin Veng) at Kawrthah</t>
  </si>
  <si>
    <t>Rengdil Main Town Road ( Hmuntha Kawn to Diakkawn) at Rengdil</t>
  </si>
  <si>
    <t>Appproach Road to Hmuntha Fied Veng at Rengdil</t>
  </si>
  <si>
    <t>Hmuntha Kawn to KDZKT Road via Huntha Tlang at Rengdil</t>
  </si>
  <si>
    <t>Hriphaw Main Town Road (Chhim Veng to Lalveng) and spur road (Venghnuai to PS-I) at Hriphaw</t>
  </si>
  <si>
    <t>Approach Road to PWD IB at Kawrthah</t>
  </si>
  <si>
    <t>Forest Complex - Civil SDO Office - Park Tlang - PWD Godown Road (Ring Road) at Kawrthah</t>
  </si>
  <si>
    <t>Approach Road to FCI Godown from KSZKT Road at Kawrthah</t>
  </si>
  <si>
    <t>Approach Road to Indoor Stadium, HS Veng at Kawrthah</t>
  </si>
  <si>
    <t>Damveng to Bazar Road at Kawrthah</t>
  </si>
  <si>
    <t>Damveng to Post Office Road at Kawrthah</t>
  </si>
  <si>
    <t>Tlang Veng Road near Post Office (VC House to Pu Khiangthuama House) at Kawrthah</t>
  </si>
  <si>
    <t>KDZKT to UT Veng Road at Kawrthah</t>
  </si>
  <si>
    <t>Champion Road (Lungthir Veng to Police Veng) at Kawrthah</t>
  </si>
  <si>
    <t>Sub-Centre - Hmarveng Kawn (Near Asangpuii Dawr) Road at Kawrthah</t>
  </si>
  <si>
    <t>Hmarveng Kawn to VC House via Hmarveng Tlang at Kawrthah</t>
  </si>
  <si>
    <t>Approach Road to MS-I (Hmarveng MS) at Kawrthah</t>
  </si>
  <si>
    <t>Approach Road to FCI Godown from Hmarveng Thlanmual Road at Kawrthah</t>
  </si>
  <si>
    <t>PWD Gate2 to Division Office at Kawrthah</t>
  </si>
  <si>
    <t>Approach Road to EE PWD Qtrs (PWD Division Office - EE Qtrs) at Kawrthah</t>
  </si>
  <si>
    <t>PWD Main Gate to SDO, PWD Quarters site at Kawrthah</t>
  </si>
  <si>
    <t>Approach Road to Saron Veng ( Diakkawn to Saron Veng) at Rengdil</t>
  </si>
  <si>
    <t>Approach Road to Bethel Veng ( Hmar Veng to Bethel Veng) at Zamuang</t>
  </si>
  <si>
    <t>Hmar Veng to Electric Sub-Station at Zamuang</t>
  </si>
  <si>
    <t>Approach Road to Playground ( Zamuang Playground) at Zamuang</t>
  </si>
  <si>
    <t>Approach Road to Hmarveng Biakin at Zamuang</t>
  </si>
  <si>
    <t>Vengthar Road near Forest Check Gate ( Pi Hmangaihi House to KDZKT Road) at Zamuang</t>
  </si>
  <si>
    <t>Approach Road to Hmarveng ( KDZKT Road to Zoramliana House) at Zamuang</t>
  </si>
  <si>
    <t>Playground DC Complex via Hmunsam
(GSA Playground - DC Office)</t>
  </si>
  <si>
    <t>H/S Veng Charkawn via Bazar(H/S Veng - Charkawn)</t>
  </si>
  <si>
    <t>PWD Complex Playground via Dist.Hospital
(SDO Office - GSA Playground)</t>
  </si>
  <si>
    <t>Old Godown Bairabi Road(Dinthar Veng)</t>
  </si>
  <si>
    <t>DC Complex to Bairabi Road via Revenue Office
(DC Office - Judicial Building)</t>
  </si>
  <si>
    <t>Approach Road to Revenue Office (Hmar Veng-Revenue Office)</t>
  </si>
  <si>
    <t>Approach Road to Vety Office (Vaubekawn - Vety Office)</t>
  </si>
  <si>
    <t>Field Veng-Vaubekawn via DIET(Mamit Ring Road Eastern Side)</t>
  </si>
  <si>
    <t>Approach Road to Mizo Veng (PCI - Vengthar)</t>
  </si>
  <si>
    <t>Charkawn - Bungveng</t>
  </si>
  <si>
    <t>Field Veng to Vaubekawn via Bung Veng
(Mamit Ring Road Western Side)</t>
  </si>
  <si>
    <t>Approach Road to S.P Qrtrs (Chhim Veng - SP Qtrs)</t>
  </si>
  <si>
    <t>Approach Road to SFAS (Bazar Veng - SFAS Church)</t>
  </si>
  <si>
    <t>Bazar - Ring Road (Bazar Veng - Leitlahniam)</t>
  </si>
  <si>
    <t>H/S Veng Traffic Point - P/S VII</t>
  </si>
  <si>
    <t>Hmusam Ring Road (PCI - Chhim Veng)</t>
  </si>
  <si>
    <t>Liando Run - Pu Remsiama In Bazar Veng
(Chhim Veng-Bazar Veng)</t>
  </si>
  <si>
    <t>Approach Road to EE PHED Qtrs.(GSA Playgound PHE Office)</t>
  </si>
  <si>
    <t>Approach Road to PHED Complex (Near PHE Office PHE Qtr)</t>
  </si>
  <si>
    <t>Ramrikawn Field Veng via Thlanmual (PHE Qtr-New Mamit)</t>
  </si>
  <si>
    <t>Approach Road to Tourist Lodge</t>
  </si>
  <si>
    <t>Approach Road to P&amp;E Office (GSA Playground - P&amp;E Office)</t>
  </si>
  <si>
    <t>PWD Complex-Playground via Ngharpet
(Lungsir-Near Playground)</t>
  </si>
  <si>
    <t>Approach Road to Govt P/S VI (Lungsir Govt Primary School)</t>
  </si>
  <si>
    <t>PWD Complex Internal Road (PCI-Lungsir YMA Hall)</t>
  </si>
  <si>
    <t>Ramrikawn to Kanhmun Road(Ramrikawn to SFA High School)</t>
  </si>
  <si>
    <t>Approach Road to DFO Office(E&amp;F Complex-DFO Office)</t>
  </si>
  <si>
    <t>Luangpawl Approach Road(Forest Complex-PCI)(Part 1)</t>
  </si>
  <si>
    <t>Luangpawl Appraoch Road(PCI Church DIET Mamit)(Part 2)</t>
  </si>
  <si>
    <t>Approach Road to 4th IR Complex (Near 4th IR Complex)</t>
  </si>
  <si>
    <t>Approach Raod to DFO Qtrs(DFO Qtr Gate DFO Qtr)</t>
  </si>
  <si>
    <t>Approach Road to Agriculture Office (Hospital- Agri Office)</t>
  </si>
  <si>
    <t>Approach Road to CMO Qtrs (CMO Qtr Gate CMO Qtr)</t>
  </si>
  <si>
    <t>CMO Qtr to Ngharpet(CMO Qtr Gate-Ngharpet)</t>
  </si>
  <si>
    <t>Approach Road to St.Francis of Assisi H/S (NH 44A-High School)</t>
  </si>
  <si>
    <t>Medical Canteen to Ngharpet (ART Centre-Ngharpet)</t>
  </si>
  <si>
    <t>Approach Road to District Hospital (ART Centre-Hospital)</t>
  </si>
  <si>
    <t>Charkawn-Vengthar via P.E.S (YMA Road)(PCI-Vengthar)</t>
  </si>
  <si>
    <t>PHE Office-PCI Field Veng Kohhran (Near PHE Office-PCI)</t>
  </si>
  <si>
    <t>D.C Complex Internal Road(Hmar Veng Academic Block)(Part 1)</t>
  </si>
  <si>
    <t>D.C Complex Internal Road(Dinthar Veng DC Residence)(Part 2)</t>
  </si>
  <si>
    <t>D.C Complex Internal Road(Dinthar Veng DC Residence)(Part 3)</t>
  </si>
  <si>
    <t>D.C Complex Internal Road(LAD Gate DLAO Residence)(Part 4)</t>
  </si>
  <si>
    <t>Charkawn to Bungzawl (Charkawn-Bungzawl)</t>
  </si>
  <si>
    <t>Approach Road   Electric Substation (Luangpawl)(Part 1)</t>
  </si>
  <si>
    <t>Approach Road   Electric Substation(Luangpawl)(Part 2)</t>
  </si>
  <si>
    <t xml:space="preserve">Ramrikawn-Forest Complex </t>
  </si>
  <si>
    <t>Approach Road to Lungsir Thlanmual(Mizofed-Thlanmual)</t>
  </si>
  <si>
    <t>Leitlahniam-NR Road(Leitlahniam-VL Hruaia House)</t>
  </si>
  <si>
    <t>Indoor to Ring Road</t>
  </si>
  <si>
    <t>Approach Road  Luangpawl Vengthar(Serhmun)(Part 1)</t>
  </si>
  <si>
    <t>Approach Road  Luangpawl Vengthar(Serhmun)(NH 44 A)(Part 2)</t>
  </si>
  <si>
    <t>Approach Road  Luangpawl Vengthar (Serhmun)(Hmingthanpuia House RK House)(Part 3)</t>
  </si>
  <si>
    <t>Approach Road  Luangpawl Vengthar (Serhmun)
(Roberta House Tea House)(Part 4)</t>
  </si>
  <si>
    <t>Vengthar Footpath - Mamit Ring Road</t>
  </si>
  <si>
    <t>Approach Road to District Jail</t>
  </si>
  <si>
    <t>Approach Road to N.Sabual Village</t>
  </si>
  <si>
    <t>Forest Complex to Agape M/S, Luangpawl</t>
  </si>
  <si>
    <t>PuThuamluaia In - Lower Ngharpet</t>
  </si>
  <si>
    <t>Pu Dula In - Hmunsam Sub-Centre</t>
  </si>
  <si>
    <t>Approach Road to 4th IR Battalion Hqrs from NH 44A</t>
  </si>
  <si>
    <t>Hmunsam Public School - Chhimveng Thlanmual</t>
  </si>
  <si>
    <t>B.H Thanzauva House to Hmarveng Kawn Road at Kawrthah</t>
  </si>
  <si>
    <t>Approach Road to SDPO Office at Kawrthah</t>
  </si>
  <si>
    <t>Pu Dinliana House to KDZKT Road near CHC at Kawrthah</t>
  </si>
  <si>
    <t>Approach Road to Thlanmual via Pu Lalliansawta House at Kawrthah</t>
  </si>
  <si>
    <t>Approach Road to Thlanmual via Pu Hmingmawia House at Kawrthah</t>
  </si>
  <si>
    <t>Approach Road to Thlanmual via Pu Rengdingliana House (Hmarveng Kawn to Thlanmual) at Kawrthah</t>
  </si>
  <si>
    <t>Approach Road to Ngurlianthanga Hall at Kawrthah</t>
  </si>
  <si>
    <t>Approach Road to Baptist Pastor Quarters at Kawrthah</t>
  </si>
  <si>
    <t>KDZKT to Sub-Centre Road near UPC, NEI Church at Kawrthah</t>
  </si>
  <si>
    <t>Pu Rinzuala (L) House to SDO (Civil) Office Road at Kawrthah</t>
  </si>
  <si>
    <t>Pi Zorami House to Rintluanga House via PS-II at Hriphaw</t>
  </si>
  <si>
    <t>Approach Road to Thlanmual (Pu Sanglura House to Thlanmual) at Hriphaw</t>
  </si>
  <si>
    <t>Approach Road to Quarters No-9 (Type-II) at PWD Complex, Kawrthah</t>
  </si>
  <si>
    <t>Pu Vanlalrema House to Forest Complex via Anganwadi at Kawrtethawveng</t>
  </si>
  <si>
    <t>Approach Road to Borai Zawl veng(Soil RO Office Borai Bridge)</t>
  </si>
  <si>
    <t>Vengpui to CSF Approach Road(Centenary Building Zonun Veng)</t>
  </si>
  <si>
    <t>Approach Road to Qtr no-2 (Type-I) at PWD Complex Kawrthah.</t>
  </si>
  <si>
    <t>Appraoch Road to Presbyterian Church (Kawrthah South PCI) at Kawrthah.</t>
  </si>
  <si>
    <t>Moroicherra(Luimawi)- Lushaicherra(Thinghlun)</t>
  </si>
  <si>
    <t>Zawlnuam - Zawlpui Road</t>
  </si>
  <si>
    <t>Thinghlun-Hriphaw Road</t>
  </si>
  <si>
    <t>Chuhvel to Sihthiang ( Sihthiang Junction to Sihthiang Vengthar)</t>
  </si>
  <si>
    <t>Kawrthah to K Sarali ( Damdawiin Veng to K Sarali)</t>
  </si>
  <si>
    <t>Saikhawthlir to R.Hnanglui Road</t>
  </si>
  <si>
    <t>Chuhvel to R.Hnanglui Road</t>
  </si>
  <si>
    <t>Mamit-Phaizau Road</t>
  </si>
  <si>
    <t>NH - 6 (Spur) Bairabi to Damdiai (0.00 Km - 16.80 Km)</t>
  </si>
  <si>
    <t>TOTAL OF ZAWLNUAM BLOCK</t>
  </si>
  <si>
    <t>NH -44 'A'/108/Rock fall area Bypass</t>
  </si>
  <si>
    <t>Khedachera-Damcherra-Zamuang-Kawrthah- Tuilutkawn Road (KDZKT) (Kawrthah Dai - Tuilutkawn)</t>
  </si>
  <si>
    <t>Tuidam approach road
(NH- Diverted Road)</t>
  </si>
  <si>
    <t>Tumpanglui diverted road
(NH- Diverted Road)</t>
  </si>
  <si>
    <t>Sub-Center to Agri Godown(Dilkawn to Agri godown) at Kawrtethawveng.</t>
  </si>
  <si>
    <t>Approach Road to Forest IB at Kawrtethawveng.</t>
  </si>
  <si>
    <t>P/S-I to Thlanmual(Kawn Veng-Thlanmual/Anganwadi Centre) at Kawrtethawveng.</t>
  </si>
  <si>
    <t>Approach Road to Tennis Court to P/S-I (Tennis Court-Kawn Veng) at Kawrtethawveng</t>
  </si>
  <si>
    <t>Tennis Court to Thlanmual.(Govt. Kawrtethawveng M/S-I -Tennis Court) at Kawrtethawveng.</t>
  </si>
  <si>
    <t>Approach Road to Tennis Court(Hmar Veng-Tennis Court) at Kawrtethawveng</t>
  </si>
  <si>
    <t>Huliana's house to Tuikhur(Huliana's house-Tuikhur) at Kawrtethawveng.</t>
  </si>
  <si>
    <t>Approach Road to Community Hall(KDZKT Road- Community Hall) at Kawrtethawveng.</t>
  </si>
  <si>
    <t>Approach Road to Siampuii Road(Vanapa Section - Hmar Veng) at Kawrtethawveng.</t>
  </si>
  <si>
    <t>Approach Road to Vanapa Road(Hmar Veng- Vanapa Section) at Kawrtethawveng</t>
  </si>
  <si>
    <t>Approach Road to Thlanmual(Vanapa Section-Thlanmual) at Kawrtethawveng.</t>
  </si>
  <si>
    <t>Approach Road to Presbyterian Church via Pastor Qtrs(Hmar Veng-PCI) at Kawrtethawveng</t>
  </si>
  <si>
    <t>Approach Road to Field(Chhim Veng-Field) at Kawrtethawveng</t>
  </si>
  <si>
    <t>Approach Road to High School(Field-High School) at Kawrtethawveng</t>
  </si>
  <si>
    <t>Approach Road to IKK Church(Hmar Veng-IKK Church) at Kawrtethawveng</t>
  </si>
  <si>
    <t>Approach Road to Volleyball Court(Hmar Veng-Volleyball Court) at Kawrtethawveng</t>
  </si>
  <si>
    <t>Approach Road to Godown to Helipad(FCI Godown-Near Helipad) at Kawrtethawveng</t>
  </si>
  <si>
    <t>Approach Road to FCI Godown(Hmar Veng-FCI Godown) at Kawrtethawveng</t>
  </si>
  <si>
    <t>Approach Road to Hospital(Hmar Veng-Hospital) at Kawrtethawveng</t>
  </si>
  <si>
    <t>Approach Road to VC House(Salvation Hall-VC House) Part-I at Tuidam</t>
  </si>
  <si>
    <t>Approach Road to VC House(M/S-II-M/S-II) Part-II at Tuidam</t>
  </si>
  <si>
    <t>Approach Road to Aitiang Tlang(MUP Chawlhbuk-Aitiang Tlang) at Tuidam</t>
  </si>
  <si>
    <t>Approach Road to SDO PWD Office(KDZKT Road-SDO Office) at Tuidam</t>
  </si>
  <si>
    <t>Approach Road to Presbyterian Church(Dawr kawn-PCI) at Tuidam</t>
  </si>
  <si>
    <t>Approach Road to In Peng(Pastor Qtrs-Near PCI) at Tuidam</t>
  </si>
  <si>
    <t>Approach Road to JE Qtrs(PWD Qtrs-JE Qtrs) at Tuidam</t>
  </si>
  <si>
    <t>Approach Road to FCI Godown(Near FCI Godown-FCI Godown)</t>
  </si>
  <si>
    <t>Approach Road to BBEC Church(Tuidam Field-BBEC Church) at Tuidam</t>
  </si>
  <si>
    <t>Approach Road to Dilral Road(Near PWD SDO Office-BBEC Church) at Tuidam</t>
  </si>
  <si>
    <t>Approach Road to Salvation Hall(Near FCI Godown- Salvation Hall) at Tuidam</t>
  </si>
  <si>
    <t>Sub-Centre to Horti Complex(Near Sub-Centre-Horti Complex) at Tuidam</t>
  </si>
  <si>
    <t>Baptist Church to Dawr Kawn(BCM-Dawr Kawn) at Tuidam</t>
  </si>
  <si>
    <t>Van kawtthler Road(MHIP Run-Dawr Kawn Road) at Tuidam</t>
  </si>
  <si>
    <t>Approach Road to Community Hall(Dawr Kawn-Bazar Shed) at Tuidam</t>
  </si>
  <si>
    <t>Approach Road to PWD IB(Horti Complex - PWD IB at Tuidam</t>
  </si>
  <si>
    <t>Approach Road to SDO Qtrs(BCM- SDO Qtrs) at Tuidam</t>
  </si>
  <si>
    <t>Approach Road to P/S-II(PHE Office- P/S-II) at Tuidam</t>
  </si>
  <si>
    <t>Approach Road to Thlanmual(Thlertawi-Thlanmual) at Tuidam</t>
  </si>
  <si>
    <t>Thlanmual Peng to Sub-Centre(Thlanmual Peng-PHE Office) at Tuidam</t>
  </si>
  <si>
    <t>Approach road to Zotui road(Dilkawn-Dilkawn) at Kawrtethawveng.</t>
  </si>
  <si>
    <t>Dil Peng to Pasaltha Riah Kawn</t>
  </si>
  <si>
    <t>Tuikhur to Chhim Veng Field at Kawtethawveng.</t>
  </si>
  <si>
    <t>Approach Road to Dilral Road (KDZKT Road - Dilral) at Tuidam</t>
  </si>
  <si>
    <t>W.Mualthuam to Belkhai Road</t>
  </si>
  <si>
    <t>W.Mualthuam to Sotapa Road</t>
  </si>
  <si>
    <t>Kawrtethawveng-W.Mualthuam-Thaidawr(Kawrtethawveng-W.Mualthuam)(Part-1)</t>
  </si>
  <si>
    <t>Kawrtethawveng-W.Mualthuam-Thaidawr(W.Mualthuam-Thaidawr)(Part-2)</t>
  </si>
  <si>
    <t>TOTAL OF KAWRTETHAWVENG BLOCK</t>
  </si>
  <si>
    <t>Tuipuibari - W.Kawnpui Road</t>
  </si>
  <si>
    <t>W. Phaileng - Marpara Road</t>
  </si>
  <si>
    <t>Dintharkawn-SDO(C) Complex(PWD Road SDO Complex)</t>
  </si>
  <si>
    <t>Venghlui to Helipad Road(Kawn Veng-A109:F123Helipad Ground)</t>
  </si>
  <si>
    <t>Belleikawn-Helipad(Belleikawn Helipad Ground)</t>
  </si>
  <si>
    <t>Venghlui to Helipad Road(Kawn Veng Helipad Ground)</t>
  </si>
  <si>
    <t>Approach Road to PHE Complex(Belleikawn PHE Complex)</t>
  </si>
  <si>
    <t>Tourist Cottage to PHC Road(Tourist Lodge PHC Complex)</t>
  </si>
  <si>
    <t>Approach Road to PHC Complex(H/S Veng PHC Complex)</t>
  </si>
  <si>
    <t>Approach Road to Playground(H/S Veng W.Phaileng Playground)</t>
  </si>
  <si>
    <t>Rahhnem Veng to Venghlui(Hall Veng W.Phaileng Playground)</t>
  </si>
  <si>
    <t>Approach Road to Soil and Water Conservation Department Complex(Govt P/S Soil Complex)</t>
  </si>
  <si>
    <t>Approach Road to Agriculture Complex(Bethlehem Agri Complex)</t>
  </si>
  <si>
    <t>Approach Road to ITI(Agri Complex ITI College)</t>
  </si>
  <si>
    <t>Approach Road to PWD Complex (MRB PWD IB)</t>
  </si>
  <si>
    <t>Lallen Town Road(Zero Point Lallen)</t>
  </si>
  <si>
    <t>Phuldungsei Town Road(Phulbial Venghlun)</t>
  </si>
  <si>
    <t>Marpara Town Road(Mizo Veng Synod Mission Compound)</t>
  </si>
  <si>
    <t>Pukzing Internal Road(Field Peng BSF Camp)(Part 1)</t>
  </si>
  <si>
    <t>Pukzing Internal Road(Vengchung IB Building)(Part 2)</t>
  </si>
  <si>
    <t>Damparengpui Internal Road(Vengthar BRTF Road)(Part 1)</t>
  </si>
  <si>
    <t>Damparengpui Internal Road(Tlangnuam Tlangnuam)(Part 2)</t>
  </si>
  <si>
    <t>Damparengpui Internal Road(Vengthar Vengthar)(Part 3)</t>
  </si>
  <si>
    <t>Damparengpui Internal Road(Hall Veng Chhim Veng)(Part 4)</t>
  </si>
  <si>
    <t>W.Phaileng-Damparengpui Road</t>
  </si>
  <si>
    <t>W.Phaileng-Tuirum Road</t>
  </si>
  <si>
    <t>Tuipuibari-Andermanik Road</t>
  </si>
  <si>
    <t>Phuldungsei-Parvatui Road</t>
  </si>
  <si>
    <t>Kawnmawi-N.Chhippui Road</t>
  </si>
  <si>
    <t>Andermanik-N.Belkhai Road</t>
  </si>
  <si>
    <t>TOTAL OF W.PHAILENG BLOCK</t>
  </si>
  <si>
    <t>NH-44A to Lengpui Airport</t>
  </si>
  <si>
    <t>Lengpui to Dialdawk (NH- Diverted road)</t>
  </si>
  <si>
    <t>Rawpuichhip approach road (NH- Diverted)</t>
  </si>
  <si>
    <t>NH-44A to Rawpuichhip approach road</t>
  </si>
  <si>
    <t>Airport Junction to Community Health Centre (CHC)</t>
  </si>
  <si>
    <t>Mini Sport Complex Road</t>
  </si>
  <si>
    <t>BRTF Road to Vengthar</t>
  </si>
  <si>
    <t>CHC internal Road</t>
  </si>
  <si>
    <t>BSNL Road</t>
  </si>
  <si>
    <t>Airport Road to A.O.Quarter</t>
  </si>
  <si>
    <t>Airport Staff Quarter Road</t>
  </si>
  <si>
    <t>Approach Road to NIT Road</t>
  </si>
  <si>
    <t>W.Serzawl Internal Road</t>
  </si>
  <si>
    <t>Hmunpui Internal Road</t>
  </si>
  <si>
    <t>Approach road to Industrial Area (Ispat)</t>
  </si>
  <si>
    <t>Agricultural link road from Old NH-44A to Hmunpui</t>
  </si>
  <si>
    <t>Lengpui - Hmunpui</t>
  </si>
  <si>
    <t>Lengte- Nghalchawm</t>
  </si>
  <si>
    <t>Lengpui - W. Serzawl</t>
  </si>
  <si>
    <t>Serzawl - Saiphal - Hortoki</t>
  </si>
  <si>
    <t>Hmunpui - DVOR Tlang</t>
  </si>
  <si>
    <t>Hreichhuk-Khawrihnim Road</t>
  </si>
  <si>
    <t>Rawpuichhip Town Road (Khangte Rawpuichhip Bungveng)(Part 1)</t>
  </si>
  <si>
    <t>Rawpuichhip Town Road(Hmunpui Peng Partlan)(Part 2)</t>
  </si>
  <si>
    <t>Rawpuichhip Town Road (Partlan Venglai)(Part 3)</t>
  </si>
  <si>
    <t>Rawpuichhip Town Road (Falkawn Venglai)(Part 4)</t>
  </si>
  <si>
    <t>Rawpuichhip Town Road (Dawrveng Biakin)(Part 5)</t>
  </si>
  <si>
    <t>Approach Road to PHC Complex at Rawpuichhip</t>
  </si>
  <si>
    <t>Approach Road to Horticulture Complex at Rawpuichhip</t>
  </si>
  <si>
    <t>Khawhluikawn-Park Peng at Rawpuichhip</t>
  </si>
  <si>
    <t>Approach Road to Park at Rawpuichhip</t>
  </si>
  <si>
    <t>Approach Road to Playground at Rawpuichhip</t>
  </si>
  <si>
    <t>Approach Road to IB W.Lungdar(W.Lungdar W.Lungdar IB)</t>
  </si>
  <si>
    <t>W.Lungdar Town Road (Kawn Veng-Govt Primary School)</t>
  </si>
  <si>
    <t>W.Lungdar Internal Road (Sakeihniaksiamkawn-PHE Tanky)</t>
  </si>
  <si>
    <t>Khawrihnim Town Road(Khawrihnim Tlang Veng)</t>
  </si>
  <si>
    <t>Approach Road to SA Qtrs(Kanghmun PWD staff Qtr)</t>
  </si>
  <si>
    <t>Approach Road to Kanghmun PHC</t>
  </si>
  <si>
    <t>Muallungthu - Lungphun Road</t>
  </si>
  <si>
    <t>Rawpuichhip to Buarpui( Rawpuichhip to Bawlte)</t>
  </si>
  <si>
    <t>TOTAL OF REIEK BLOCK</t>
  </si>
  <si>
    <t>TOTAL OF MAMIT DISTRICT</t>
  </si>
  <si>
    <t>NH - 6 (Old NH-54) Bilkhawthlir to Kolasib (70 Km- 95.00 Km)</t>
  </si>
  <si>
    <t>NH - 306A  Vairengte to Saiphai (0.00 Km- 45.00 Km)</t>
  </si>
  <si>
    <t>NH - 6 (Old NH-154) Bairabi to Pangbalkawn (89 Km- 105.00 Km)</t>
  </si>
  <si>
    <t>NH - 6 (Old NH-154) Pangbalkawn to Kolasib Zero Point (105 Km- 119.00 Km)</t>
  </si>
  <si>
    <t>NH - 6 (Old NH-154) Bairabi to Bilkhawthlir (119 Km- 147.00 Km)</t>
  </si>
  <si>
    <t xml:space="preserve">Rengtekawn - NH-154 (Zero Point) </t>
  </si>
  <si>
    <t xml:space="preserve">Buhchang to Phaisen Road </t>
  </si>
  <si>
    <t>Serkhan - Bagha Road (Portion under Kolasib Division = 113 - 16.70 = 96.30)</t>
  </si>
  <si>
    <t xml:space="preserve">Approach Road to Challui Veng  from Vankungas Shopping Centre(Diakkawn(NH 54) Challui Veng) </t>
  </si>
  <si>
    <t xml:space="preserve">Approach Road to Upper Kolasib From NH 54 Khuangpuilam(Vengthar Khuangpuilam(NH 54) </t>
  </si>
  <si>
    <t xml:space="preserve">KVK Complex to Diakkawn Field via Presbyterian Church(Kawnglai Phei) Vengthar(Vengthar Diakkawn) </t>
  </si>
  <si>
    <t xml:space="preserve">Diakkawn Bazar to College Veng Diakkawn(Diakkawn College Veng) </t>
  </si>
  <si>
    <t xml:space="preserve">Approach Road to College Veng From Parkkawn via Sertawklui Peng(Parkkawn College Veng) </t>
  </si>
  <si>
    <t>Civil Hospital to Park Kawn via St.Maria School  Venglai(Venglai Parkkawn)</t>
  </si>
  <si>
    <t>Main Feeder From Diakkwan to Hmarveng Thlanmual Peng Kolasib(Diakkawn Hmarveng)</t>
  </si>
  <si>
    <t>Thirhruiban Kawn to Electric Veng Junction Kolasib(Venglai Electric Veng)</t>
  </si>
  <si>
    <t>Road From Irrigation Complex to Industry Electric Veng(Electric Veng Hmarveng)</t>
  </si>
  <si>
    <t>Electric Veng Junction to Saidan Road via Fire Station Hmarveng(Hmarveng Electric Veng)</t>
  </si>
  <si>
    <t>Hmar Veng to NH 54 via Saidan Kolasib(Hmarveng Saidan Peng(NH 54))</t>
  </si>
  <si>
    <t>Approach Road to Thianghlimas House(Behind Cindy Workshop) at Khuangpuilam(Khuangpuilam(NH 54) Khuangpuilam)</t>
  </si>
  <si>
    <t>Approach Road to Judicial Officers Quarter at Khuangpuilam(Khuangpuilam Khuangpuilam)</t>
  </si>
  <si>
    <t>Approach Road to Audrene Scism Orphange Home Khuangpuilam(Khuangpuilam(NH 54) Khuangpuilam)</t>
  </si>
  <si>
    <t>Approach Road to TNT Complex Khuangpuilam(Khuangpuilam(NH 54) TNT Complex)</t>
  </si>
  <si>
    <t>Approach Road to S.P Ouarter at Khuangpuilam(Khuangpuilam(NH 54) Khuangpuilam)</t>
  </si>
  <si>
    <t>Approach Road to Shalom Veng Khuangpuilam(Khuangpuilam(NH 54) Khuangpuilam)</t>
  </si>
  <si>
    <t>Approach Road to Shalom P/S at Khuangpuilam(Khuangpuilam Khuangpuilam)</t>
  </si>
  <si>
    <t>Approach Road to S.P Office Complex From NH 54 Khuangpuilam(Khuangpuilam(NH 54) S.P Office Khuangpuilam)(Part 1)</t>
  </si>
  <si>
    <t>Approach Road to S.P Office Complex From NH 54 Khuangpuilam(Khuangpuilam Khuangpuilam(NH 54))(Part 2)</t>
  </si>
  <si>
    <t>Approach Road to Excise Office Khuangpuilam(Khuangpuilam(NH 54) Excise Office Khuangpuilam)</t>
  </si>
  <si>
    <t>Approach Road to Challui Veng From NH 54 Diakkawn(Venglai Challui)</t>
  </si>
  <si>
    <t>Challui Veng to Main Road Diakkawn(Challui Challui)</t>
  </si>
  <si>
    <t>Approach Road No.2 to Challui Veng From NH 54 Diakkawn(Challui Challui(NH 54))</t>
  </si>
  <si>
    <t>Challui Veng to New Diakkawn Thlanmual Diakkawn(Challui Challui)</t>
  </si>
  <si>
    <t>NH 54 to Diakkawn Thlanmual Diakkawn(Diakkawn Diakkawn)</t>
  </si>
  <si>
    <t>Approach Road to R.Thanzualas House Galilee Veng Diakkawn(Galilee Veng R.Thanzualas House)</t>
  </si>
  <si>
    <t>Galilee Road to Ramthangas House Challui Veng Diakkawn(Galilee Galilee)</t>
  </si>
  <si>
    <t>Galilee Road to Thlanmual Road Challui Veng Diakkawn(Galilee Galilee)</t>
  </si>
  <si>
    <t>Kualmawi to Hebron Tuitha Veng(Rengtekawn Rengtekawn)</t>
  </si>
  <si>
    <t>Approach Road to Rengtekawn High School  Rengtekawn(Rengtekawn(NH 54) Rengtekawn School)</t>
  </si>
  <si>
    <t>Approach Road to Davidas Home at Khuangpuilam(Khuangpuilam Khuangpuilam)</t>
  </si>
  <si>
    <t>Road From NH 54(Leitan) to ICAR Complex Vengthar(Vengthar Vengthar)</t>
  </si>
  <si>
    <t>Approach Road to SIRD Complex From KVK Office Vengthar(Vengthar Vengthar)</t>
  </si>
  <si>
    <t>Kumtluang Run to Pu Rammawias House Vengthar(Diakkawn Diakkawn)</t>
  </si>
  <si>
    <t>Road From Khuangkungis House to Bethel Tuikhur Vengthar(Vengthar(NH 54) Vengthar)</t>
  </si>
  <si>
    <t>Bethel Tuikhur to Khuangkungis House Vengthar(Vengthar(NH 54) Vengthar)</t>
  </si>
  <si>
    <t>Approach Road to Intergrated School Vengthar(Vengthar Vengthar)</t>
  </si>
  <si>
    <t>Approach Road to Salvation Army Officer Quarter Vengthar(Salvation Army Officer Quarter Salvation Army Officer Quarter)</t>
  </si>
  <si>
    <t>Approach Road to Tourist Lodge Vengthar(Tourist Lodge Area Tourist Lodge Area)</t>
  </si>
  <si>
    <t>Approach Road to Enna In Vengthar(Vengthar Vengthar)</t>
  </si>
  <si>
    <t>Vengthar Hall to KVK Complex Vengthar(Vengthar Vengthar)</t>
  </si>
  <si>
    <t>New Diakkawn Community Hall to CAR Office via Sapmawia Tuikhuah Vengthar(New Diakkawn Vengthar)</t>
  </si>
  <si>
    <t>Approach Road to Vengthar Thlanmual Vengthar(Vengthar Vengthar)</t>
  </si>
  <si>
    <t>Approach Road to Vengthar Dinthar Veng Vengthar(Vengthar Dinthar Veng Vengthar Dinthar Veng)</t>
  </si>
  <si>
    <t>Internal Roads within ICAR Office Complex Vengthar(Vengthar Vengthar)(Part 1)</t>
  </si>
  <si>
    <t>Internal Roads within ICAR Office Complex Vengthar(Icar Complex Icar Complex)(Part 2)</t>
  </si>
  <si>
    <t>Internal Roads within ICAR Office Complex Vengthar(Icar Complex Icar Complex)(Part 3)</t>
  </si>
  <si>
    <t>Approach Road to District Court Building College(College District Court)</t>
  </si>
  <si>
    <t>Approach Road to Govt. Kolasib College Kolasib(Govt.College College Veng)</t>
  </si>
  <si>
    <t>Thanmawia Workshop to Bawihthuama Zawl(Liandala Road) College Veng(College Veng College Veng)</t>
  </si>
  <si>
    <t>Road From Salem Veng to College Veng Kolasib(Salem Veng College Veng)</t>
  </si>
  <si>
    <t>Main Feeder to Salem Veng upto Govt. Primary School VI Salem Veng (Venglai Salem Veng)</t>
  </si>
  <si>
    <t>Approach Road to Diakkawn Bazar From NH 54 Diakkawn(Diakkawn Diakkawn)</t>
  </si>
  <si>
    <t>Diakkawn Bazar to New Diakkawn Community Hall Diakkawn(Diakkawn Diakkawn)</t>
  </si>
  <si>
    <t>C.P Road From NH 54 to NH 54 New Diakkawn(New Diakkawn New Diakkawn)</t>
  </si>
  <si>
    <t>Approach Road to Forest Tlang upto Salvation Army Divisional Office New Diakkawn(New Diakkawn New Diakkawn)</t>
  </si>
  <si>
    <t>C.P Road to NH 54 via New Diakkawn Presbyterian Church New Diakkawn(New Diakkawn New Diakkawn)</t>
  </si>
  <si>
    <t>Forest Tlang upto NH 54 New Diakkawn(New Diakkawn New Diakkawn)</t>
  </si>
  <si>
    <t>C.P Road to New Diakkawn Community Hall New Diakkawn(New Diakkawn New Diakkawn)</t>
  </si>
  <si>
    <t>C.P. Road to Fundamental Baptist Church New Diakkawn(New Diakkawn New Diakkawn)</t>
  </si>
  <si>
    <t>Approach Road to Hermon Veng.New Diakawn(New Diakkawn New Diakkawn)</t>
  </si>
  <si>
    <t>Approach Road to A.G Veng New Diakkawn(New Diakkawn New Diakkawn)</t>
  </si>
  <si>
    <t>Diakkawn Bazar to College Veng Hnuai upto Ni Remsiamis House Diakkawn(Diakkawn College Veng)</t>
  </si>
  <si>
    <t>K.Lalrinthangas House to Nl.Remsiamis House College Veng(College Veng College Veng)</t>
  </si>
  <si>
    <t>College Veng Presbyterian Church to Selluaia M S College Veng(College Veng College Veng)</t>
  </si>
  <si>
    <t>Daikkawn Bazar to Salem Veng Daikkawn(Diakkawn Salem Veng)</t>
  </si>
  <si>
    <t>Salem Veng to Diakkawn Square via C.T Bakery Salem Veng(Diakkawn Diakkawn)</t>
  </si>
  <si>
    <t>Salem Veng to Diakkawn Square via Apex Bank Salem Veng(Diakkawn Diakkawn)</t>
  </si>
  <si>
    <t>Thirhruikawn(CZS) to Parkkawn Venglai(Parkkawn Parkkawn)</t>
  </si>
  <si>
    <t>Electric Veng Junction to Zosanglianis House Electric Veng(Electric Veng Electric Veng)</t>
  </si>
  <si>
    <t>Leihlawnsang to Electric Veng Kolasib(Venglai Electric Veng)</t>
  </si>
  <si>
    <t>Electric Veng Junction to Irrigation Complex Electric Veng(Electric Veng Electric Veng)</t>
  </si>
  <si>
    <t>Approach Road to Hamarveng Thlamual Hmar Veng(Hmarveng Hmarveng)</t>
  </si>
  <si>
    <t>Main Feeder to Pu Chhunas House Hmarveng(Hmarveng Hmarveng)</t>
  </si>
  <si>
    <t>Approach Road to Saidan Thlanmual Kolasib(Saidan Thlanmual Saidan Thlanmual)</t>
  </si>
  <si>
    <t>Approach Road to District Jail From Saidan Main Road(Saidan Kolasib District Jail)</t>
  </si>
  <si>
    <t>Road From DIET to Chawngfianga M S via Library Saidan(Saidan Saidan Chawngfianga M S)</t>
  </si>
  <si>
    <t>Road From DIETto Library via Omega Lalruatfelas House Saidan(Saidan Saidan)</t>
  </si>
  <si>
    <t>Approach Road to Government P S X From Diet Saidan(Saidan Chawngfianga M S Saidan)</t>
  </si>
  <si>
    <t>Approach Road to Mini Sport Complex Saidan(Hmarveng Hmarveng)</t>
  </si>
  <si>
    <t>Upper Hmar Veng to Saidan Field Hmar Veng(Hmarveng Saidan)</t>
  </si>
  <si>
    <t>Main Feeder to PHE Reservoir Hmar Veng(Hmarveng Hmarveng)</t>
  </si>
  <si>
    <t>Approach Road to Rokhumas House Hamr Veng(Hmarveng Hmarveng)</t>
  </si>
  <si>
    <t>Approach Road to Bawnpu Veng From Industry Hmar Veng(Hmarveng Hmarveng)</t>
  </si>
  <si>
    <t>Approach Road to Electric Veng Presbyterian Church Electric Veng(Electric Veng Electric Veng)</t>
  </si>
  <si>
    <t>Approach Road to Electric Veng From Banglakawn Kolasib(Banglakawn Electric Veng)</t>
  </si>
  <si>
    <t>Approach Road and Courtyard of Circuit House Kolasib(Kolasib Town Kolasib Town)</t>
  </si>
  <si>
    <t>Approach Road to P &amp; E Divisional Office Electric Veng(Electric Veng Electric Veng)</t>
  </si>
  <si>
    <t>Main Feeder to PHE Office via Spring Field School Hmar Veng(Electric Veng Hmarveng)</t>
  </si>
  <si>
    <t>Banglakawn to Sarpet Road via Hmar Veng H S  Hmar Veng(Tumpui Hmarveng)</t>
  </si>
  <si>
    <t>Hmar Veng Pastor Quarter to Pl Liantluangas House Hmarveng(Hmarveng Hmarveng)</t>
  </si>
  <si>
    <t>Sarpet Veng to Hmarveng Kawng Hnuai Hmarveng(Hmarveng Hmarveng)</t>
  </si>
  <si>
    <t>Approach Road and Courtyard of PHE EE Quarters Electric Veng(Electric Veng Electric Veng)</t>
  </si>
  <si>
    <t>Karkawn to Helipad at Tumpui(Tumpui Tumpui)</t>
  </si>
  <si>
    <t>Approach Road to Pi Thangis House Tumpui(Tumpui Tumpui)</t>
  </si>
  <si>
    <t>Doremis House to Saberas House Tumpui(Tumpui Tumpui)</t>
  </si>
  <si>
    <t>Banglakawn to Helipad via PWD Staff Lodge  Tumpui(Tumpui Tumpui)</t>
  </si>
  <si>
    <t>Pu Ramengas House to Helipad at Tumpui(Tumpui Tumpui)</t>
  </si>
  <si>
    <t>Internal Road within PWD Quarter Complex Tumpui(Tumpui Tumpui)</t>
  </si>
  <si>
    <t>Tumpui Field to Pi Hlunengi's Residence at Tumpui(Tumpui Tumpui)</t>
  </si>
  <si>
    <t>Approach Road and Courtyard of PWD Staff Lodge Tumpui(Tumpui Tumpui PWD Staff Lodge)</t>
  </si>
  <si>
    <t>Approach Road to PWD EE  Quarter Tumpai(PWD Quarters Kolasib EE Office)</t>
  </si>
  <si>
    <t>Approach Road to PWD Division Office Tumpui(PWD Office PWD Office)</t>
  </si>
  <si>
    <t>PWD Office to Salvation Hall Hmar Veng(PWD Office Hmarveng)</t>
  </si>
  <si>
    <t>Approach Road Police Station Hmarveng(Hmarveng Hmarveng)</t>
  </si>
  <si>
    <t>Medical Quarters to Karkawn via Thlanmual Road Tumpai(Tumpai Tumpai)</t>
  </si>
  <si>
    <t>C.Lalramzauvas House to Johnnas House Tumpui(Tumpui Tumpui)</t>
  </si>
  <si>
    <t>Tumpui Community Hall to Zonunmawias Residence Tumpui(Tumpui Tumpui)</t>
  </si>
  <si>
    <t>Approach Road to H.T School and V C House Tumpai(Tumpai Tumpai)</t>
  </si>
  <si>
    <t>Zahmuaka House to Romawia(L)s House at Tumpai(Tumpai Tumpai)</t>
  </si>
  <si>
    <t>Approach Road to Civil Hospital Complex Venglai(Venglai Venglai)</t>
  </si>
  <si>
    <t>Approach Road to CMOs Quarter Venglai(Venglai Venglai)</t>
  </si>
  <si>
    <t>Approach Road to Medical Superintendent Quarter  Venglai(Venglai Venglai)</t>
  </si>
  <si>
    <t>Venglai Traffic Point to St Johns HSS Venglai(Venglai Venglai)</t>
  </si>
  <si>
    <t>Approach Road to St Johns HSS Venglai(Venglai Venglai)</t>
  </si>
  <si>
    <t>Presbyterian Church at Main Feeder to Upc Mual  Venglai(Venglai Venglai)</t>
  </si>
  <si>
    <t>Mainfeeder to C.Vanlalruatas House via Presbyterian Church(Venglai Venglai)</t>
  </si>
  <si>
    <t>Main Feeder to M/S Tlang Venglai(Venglai Venglai)</t>
  </si>
  <si>
    <t>Main Feeder to St.Maria Road via Presbyterian Pastor Quarter(Venglai Venglai)</t>
  </si>
  <si>
    <t>Pa Hnuna House at Main Feeder to Parkkawn  Venglai(Parkkawn Parkkawn)</t>
  </si>
  <si>
    <t>Approach Road to Revenue Office Project Veng(Project Veng Project Veng)</t>
  </si>
  <si>
    <t>Approach Road to SDEO Office Project Veng(Project Veng Project Veng)</t>
  </si>
  <si>
    <t>Vety Office to DEO Office via Fishery Office Project Veng(Project Veng Project Veng)</t>
  </si>
  <si>
    <t>Approach Road and Courtyard of D.C Office Kolasib(Project Veng D.C Office Project Veng)</t>
  </si>
  <si>
    <t>Approach Road to Venglai Thlanmual Project Veng(Project Veng Project Veng)</t>
  </si>
  <si>
    <t>Approach Road to Kolasib Sport Complex From DEO(Project Veng Project Veng)</t>
  </si>
  <si>
    <t>Approach Road to Tennis Court From Kolasib H S  Project Veng(Project Veng Project Veng)</t>
  </si>
  <si>
    <t>BSNL Office to DRDA Office Project Veng(Project Veng Project Veng)</t>
  </si>
  <si>
    <t>BSNL Office Presbyterian Church Project Veng(Project Veng Project Veng)</t>
  </si>
  <si>
    <t>Approach Road to SDPO Quarter Complex up to Thangtea's House College Veng(College Veng College Veng)</t>
  </si>
  <si>
    <t>Approach Road and Courtyard of SDPO Quarters College Veng(College Veng College Veng)</t>
  </si>
  <si>
    <t>College Veng Presbyterian Church to MHIP Building(College Veng College Veng)</t>
  </si>
  <si>
    <t>Approach Road to Chief Conservator of Forest Office(Forest Complex Forest Complex)</t>
  </si>
  <si>
    <t>Kolasib Sport to Power Sub Station Project Veng(Project Veng Project Veng)</t>
  </si>
  <si>
    <t>Approach Road to Mulco Project Veng(Project Veng Project Veng)</t>
  </si>
  <si>
    <t>Internal Road within D.C and DRDA Staff Quarter(Project Veng DC Staff Quarter)(Part 1)</t>
  </si>
  <si>
    <t>Internal Road within D.C  and DRDA Staff Quarter(Project Veng PD Bangla)(Part 2)</t>
  </si>
  <si>
    <t>Roads below DRDA Office to C.Lianzuala Complex  Project Veng(Project Veng Project Veng)</t>
  </si>
  <si>
    <t>Approach Road to Kolasib H S Project Veng(Project Veng Project Veng)</t>
  </si>
  <si>
    <t>Approach Road to Lalrinliana Complex Project Veng(Project Veng Project Veng)</t>
  </si>
  <si>
    <t>Approach Road to Saprinpuia Complex Project Veng(Project Veng Project Veng)</t>
  </si>
  <si>
    <t>Parkkawn to Kolasib DC Office Venglai(Parkkawn Project Veng)</t>
  </si>
  <si>
    <t>Approach Road to DC Bangla Venglai(Project Veng DC Bangla)</t>
  </si>
  <si>
    <t>Approach Road to St.Maria School Venglai(Venglai Venglai)</t>
  </si>
  <si>
    <t>Banglakawn to Karkawn via Primary School V at Tumpai(Banglakawn Tumpai)</t>
  </si>
  <si>
    <t>Tumpai Field to Tumpai Kawnghnuai Tumpai(Tumpai Tumpai)</t>
  </si>
  <si>
    <t>Presbyterian Church to PHE Tlang via Old Brtf Camp Hmarveng(Hmarveng Hmarveng)</t>
  </si>
  <si>
    <t>Approach Road to Taitesena Hall  Kolasib Venglai(Venglai Venglai)</t>
  </si>
  <si>
    <t>Approach Road to Polytechnic Thingdawl(Thingdawl Thingdawl Polytechnic College)</t>
  </si>
  <si>
    <t>Parkkawn to College Veng upto Presbyterian Church College(Venglai College Veng)</t>
  </si>
  <si>
    <t>Kolasib DC Office to FCI Godown upto Bakpuk Peng  Project Veng(Project Veng Project Veng)</t>
  </si>
  <si>
    <t>Banglakawn to Karkawn via UPC Biakin Tumpui(Bangla Kawn Tumpui)</t>
  </si>
  <si>
    <t>Approach Road to Electric Sub Station From NH 54 at Bawktlang(Rengtekawn(NH 54) Rengtekawn)</t>
  </si>
  <si>
    <t>Approach Road to Presbyterian Church From Tumpui Playground(Tumpui Tumpui)</t>
  </si>
  <si>
    <t>Hmarveng Presbyterian Centenary Hall to Hmarveng Kawnghnuai(Hmarveng Presbyterian Hmarveng Kawnghnuai)</t>
  </si>
  <si>
    <t>Approach Road to Government P/S-X from Salvation Army Hall Saidan(Salvation Church Pakungs House MGA)</t>
  </si>
  <si>
    <t>Lalhruaias House to Hmarveng Kawnghnuai Kolasib(Lalhruaias House Hmarveng Kawnghnuai)</t>
  </si>
  <si>
    <t>Thanchungnungas House to Thanghrimas House  Challui Veng New Diakkawn(Thanchungnungas House Thanghrimas House)</t>
  </si>
  <si>
    <t>Approach Road to Challui Veng Tuikhur New Diakkawn(New Diakkawn IWMP Waiting Shed)</t>
  </si>
  <si>
    <t>R.Thanzualas House to Diakkawn Thlanmual Galili Veng(R.Thanzualas House Galili Veng)</t>
  </si>
  <si>
    <t>Nl.Remsiamis House to Lalthazualas House College Veng Kolasib(NI.Remsiamis House C Z SCAM)</t>
  </si>
  <si>
    <t>Tuilutpeng to College Veng Thlanmual Kolasib(Tuilutpeng Thlanmual)</t>
  </si>
  <si>
    <t>Approach Road to College Veng YMA Hall Kolasib(College Veng YMA Hall)</t>
  </si>
  <si>
    <t>Approach Road to Thlertawi from New Diakkawn Community Hall  New Diakkawn(New Diakkawn YMA Hall Hrangthiangas House)</t>
  </si>
  <si>
    <t>Approach Road to Primary School IV  New Diakkawn(New Diakkawn Primary School IV)</t>
  </si>
  <si>
    <t>Approach Road to Venglai Ramhlun Veng Kolasib(Main Feeder Road NH54)</t>
  </si>
  <si>
    <t>Main Feeder to LAD Road via Angelica Hostel Venglai(Main Feeder LAD Road)</t>
  </si>
  <si>
    <t>Approach Road to Venglai Mizoram UPC Complex  Venglai(Presbyterian Pastor Qtr UPC Complex)</t>
  </si>
  <si>
    <t>Approach Road to Middle School II(Kualmaur Middle School II)</t>
  </si>
  <si>
    <t>Approach Road to Kualmawi Cemetry(Kualmaur Hmuchianga Garden)</t>
  </si>
  <si>
    <t>Lalramengas House to P.C. Lalthanzauvas House  New Builum(Lalramengas House P.C. Lalthanzauvas House)</t>
  </si>
  <si>
    <t>College Veng to FCI Godown via Forest Complex  Kolasib(College Veng Project Veng)</t>
  </si>
  <si>
    <t>Laldawnglianas House to Pu Lalbiakas House  Tumpui(Tumpui Tumpui)</t>
  </si>
  <si>
    <t>Jeromeas House toTumpui Thlanmual Tumpui(Jeromeas House Tumpui Thlanmual)</t>
  </si>
  <si>
    <t>F.Aithuamas House to Ramthangas House Challui Veng(F.Aithuamas House Ramthangas House)</t>
  </si>
  <si>
    <t>Venglai Thlanmual to College Veng Kolasib(Project Veng College Veng)</t>
  </si>
  <si>
    <t>Kolasib Stadium to P.C. Rohliras House Project Veng(Kolasib Stadium P.C. Rohliras House)</t>
  </si>
  <si>
    <t>Kolasib Stadium to Lalsanglianas House College Veng(Kolasib Stadium Lalsanglianas House)</t>
  </si>
  <si>
    <t>Tuilut Peng to NI.Remsiamis House College Veng(Tuilut Peng NI. Remsiamis House)</t>
  </si>
  <si>
    <t>SIRD Complex to R.Thangmawias House  Vengthar(Sr Scientist Qr Complex K Thangmawias House)</t>
  </si>
  <si>
    <t>SIRD Complex to Sr.Scientists Quarter KVK Complex  Vengthar(SIRD Complex Sr Scientist Qr Complex K)</t>
  </si>
  <si>
    <t>SIRD Complex to SIRD Hostel Vengthar(SIRD Complex SIRD Hostel)</t>
  </si>
  <si>
    <t>Rengtekawn High School to Bawktlang New Builum(Rengtekawn High School Bawktlang)</t>
  </si>
  <si>
    <t>Tlanglawmas House to V.C House New Builum(Tlanglawmas House VC House)</t>
  </si>
  <si>
    <t>Rualhleias House New Builum to FCI Godown  Rengtekawn Pui(Rualhleias House FCI Godown  Rengtekawn Pui)</t>
  </si>
  <si>
    <t>Approach Road to Home Mission School  New Diakkawn(Presbyterian Church Home Mission School)</t>
  </si>
  <si>
    <t>Pu Lalduhzualas House to Pu Thanthuamas House(Pu Lalduhzuala House Pu Thanthuamas House)</t>
  </si>
  <si>
    <t>Govt. Middle School Approach Road (Vengthar)(Govt Middle School Vengthar)</t>
  </si>
  <si>
    <t>Approach Road of Baptist Church of Mizoram, Kolasib, Venglai</t>
  </si>
  <si>
    <t>PCC flooring from pu Siamliana House to Kawngthar, Electric Veng</t>
  </si>
  <si>
    <t>PCC flooring from Tuithaveng Hebron to Industry Vengthar, Tuitha veng</t>
  </si>
  <si>
    <t>Pcc flooring from Pioneer Tuikhur to Pu PL Liansanga House</t>
  </si>
  <si>
    <t>Approach Road to Kualmawi Cemetery 
(Kualmawi Hmuchianga Garden)</t>
  </si>
  <si>
    <t>Road From NH-54 Near MHIP Building to Football Playground (Kawnveng MHIP Building, Bilkhawthlir Playground)</t>
  </si>
  <si>
    <t>Kualmawi Community Hall to NH-54 via BDO Quarters Approach Road 
(Kualmawi-Dawrveng)</t>
  </si>
  <si>
    <t>Buhchangphai Internal Road (Buhchangphai)</t>
  </si>
  <si>
    <t>Vengthlang Road Phaisen (Phaisen)</t>
  </si>
  <si>
    <t>Vengchhak Road Phaisen (Phaisen)</t>
  </si>
  <si>
    <t>Approach Road to IR Border Out Post, Phaisen (Phaisen IR Border Out Post)</t>
  </si>
  <si>
    <t>Centenary road (Kawnveng to Tuithaveng)</t>
  </si>
  <si>
    <t>Ring Road at Dawrveng (Dawrveng) (Part-1)</t>
  </si>
  <si>
    <t>Ring Road at Dawrveng (Dawrveng) (Part-2)</t>
  </si>
  <si>
    <t>Play Ground Approach Road (Kawnveng) (Part-1)</t>
  </si>
  <si>
    <t>Play Ground Approach Road (Kawnveng) (Part-2)</t>
  </si>
  <si>
    <t>Hospital Approach Road (Kualmawi) (NH-54) PHC Area (Part-1)</t>
  </si>
  <si>
    <t>Hospital Approach Road (Kualmawi) (NH-54) PHC Area (Part-2)</t>
  </si>
  <si>
    <t>PWD Complex Road via IB Bilkhawthlir (Kualmawi NH-54)</t>
  </si>
  <si>
    <t>BDO Office Approach Road (Dawrveng BDO Office, Bilkhawthlir)</t>
  </si>
  <si>
    <t>BDO Quarters Approach Road (BDO Quarters Dawrveng)</t>
  </si>
  <si>
    <t>YMA Monument to Bazar (Dawrveng-Kawnveng) (Part-1)</t>
  </si>
  <si>
    <t>YMA Monument to Bazar (Dawrveng-Kawnveng) (Part-2)</t>
  </si>
  <si>
    <t>Approach Road to Police Complex (Dawrveng, Police Out Post, Bilkhawthlir) (Part-1)</t>
  </si>
  <si>
    <t>Approach Road to Police Complex (Dawrveng, Police Out Post, Bilkhawthlir) (Part-2)</t>
  </si>
  <si>
    <t>Phainuam - Buarchep Road (Phainuam-Buarchaep)</t>
  </si>
  <si>
    <t>Road From Pu Neuva House to Pu Malsawma House, Saiphai</t>
  </si>
  <si>
    <t>YMA Road Saiphai</t>
  </si>
  <si>
    <t>Approach Road to Health Sub Centre, Saiphai</t>
  </si>
  <si>
    <t>Road From Hall veng to Gosen Veng,Buhchangphai</t>
  </si>
  <si>
    <t>Road From GES to Centenary Hall,Phainuam</t>
  </si>
  <si>
    <t>Road From Khawthar to Phaihnar,Phainuam</t>
  </si>
  <si>
    <t>Road From Pi Thlengi House to Pu K. Ngama House, Phainuam</t>
  </si>
  <si>
    <t>Approach Road to Thlanmaual, N.Chawnpui</t>
  </si>
  <si>
    <t>Road From Pu Lallawmthanga House to Pu Lalhluna House at Saihapui V</t>
  </si>
  <si>
    <t>Kualmawi to Saronveng ( Lower Lane) Road, Bilkhawthlir</t>
  </si>
  <si>
    <t>YMA Park to Centenary Road, Bilkhawthlir</t>
  </si>
  <si>
    <t>Approach Road to Play Ground Pavillion, Bilkhawthlir</t>
  </si>
  <si>
    <t>Bilkhawthlir PlayGround to Lane Hnuai Road via 7th Day Adventist Church</t>
  </si>
  <si>
    <t>Approach Road to S.A Biak In, Bilkhawthlir</t>
  </si>
  <si>
    <t>Bilkhawthlir Community Hall to Pu RK Zosanga House</t>
  </si>
  <si>
    <t>Pi Lalmuani House to Pu Ralchhuana House, Bilkhawthlir</t>
  </si>
  <si>
    <t>Pu Saprema House to Pu Rinenga House, Bilkhawthlir</t>
  </si>
  <si>
    <t>Middle School-II to Kualmawi Cemetery Road, Bilkhawthlir</t>
  </si>
  <si>
    <t>Road From Pu Robendro House to Football PlayGround, Saihapui K</t>
  </si>
  <si>
    <t>Approach Road to Saihapui V Police Camp</t>
  </si>
  <si>
    <t>Road From Pu Lalhmuaklien House to Football Playground, Saiphai</t>
  </si>
  <si>
    <t>Approach Road to Middle School-II, Kualmawi</t>
  </si>
  <si>
    <t>Saihapui V Internal Road</t>
  </si>
  <si>
    <t>Approach Road to Baptist Church via Forest Department Complex,Bilkhawthlir</t>
  </si>
  <si>
    <t>Road from NH-306 to Lenhnuai,Bilkhawthlir</t>
  </si>
  <si>
    <t>Approach Road to Middle School, Buhchangphai</t>
  </si>
  <si>
    <t>Saron Veng Road, Buhchangphai</t>
  </si>
  <si>
    <t>N. Chawnpui Road to Chepte Bypass Road</t>
  </si>
  <si>
    <t>Approach Road to NF Railway Godown Bairabi (NH 154 - NF Railway Godown Bairabi) (Part 1)</t>
  </si>
  <si>
    <t>Approach Road to NF Railway Godown Bairabi (NF Railway - NH 154)) (Part 2)</t>
  </si>
  <si>
    <t>Approach Road to Old Bazar Road Bairabi (NH 154 - Railway Station)</t>
  </si>
  <si>
    <t xml:space="preserve">Approach Road to Police Station </t>
  </si>
  <si>
    <t>Approach Road to High School (NH 154 - Govt. High School)</t>
  </si>
  <si>
    <t xml:space="preserve">Approach Road to Zampuimanga Hall </t>
  </si>
  <si>
    <t>Approach Road to PWD Complex upto PWD IB</t>
  </si>
  <si>
    <t xml:space="preserve">Approach Road to Forest Complex </t>
  </si>
  <si>
    <t>Approach Road to PHC (NH 154 - PHC) (Part 1)</t>
  </si>
  <si>
    <t>Approach Road to PHC (PHC - NH 154) (Part 2)</t>
  </si>
  <si>
    <t xml:space="preserve">Approach Road to Govt Middle School </t>
  </si>
  <si>
    <t xml:space="preserve">Approach Road to Supply Godown </t>
  </si>
  <si>
    <t>Approach Road to Tourist Lodge (NH 154 - Tourist Lodge)</t>
  </si>
  <si>
    <t>Vety Office to Approach Road of FCI Godown (Vety Office - FCI Godown)</t>
  </si>
  <si>
    <t>Approach Road to Bairabi Bazar from NH 154  (Muantea's house - Bazar)</t>
  </si>
  <si>
    <t xml:space="preserve">Hmingsanga's House to Dengkhuma's House </t>
  </si>
  <si>
    <t>Approach Road to Railway Rest House</t>
  </si>
  <si>
    <t>State Bank of India to Muantea's House (SBI - Muantea's house)</t>
  </si>
  <si>
    <t>Romantic Road ( Approach Road to High School and Higher Secondary School)</t>
  </si>
  <si>
    <t>Approach Road from St Vincent School to Bairabi Leitan</t>
  </si>
  <si>
    <t>Saihapui Road (Zalen Veng Venglai)</t>
  </si>
  <si>
    <t>NH 54 to PWD Complex and PWD IB (Tlangnuam)</t>
  </si>
  <si>
    <t>Hospital Road (Venglai Hospital Area)</t>
  </si>
  <si>
    <t>Taxation Court Yard (Godown Veng)</t>
  </si>
  <si>
    <t>YMA Field Approach Road (Field Veng)</t>
  </si>
  <si>
    <t>PWD IB to Khasi Veng (Tlangnuam)</t>
  </si>
  <si>
    <t>Dinthar Veng Road (Dinthar)</t>
  </si>
  <si>
    <t>Approach Road to PWD Staff Quarter (Tlangnuam)</t>
  </si>
  <si>
    <t>Hall Kual NH 54 (Hall Veng)</t>
  </si>
  <si>
    <t>SBI to Vaiveng Road (Venglai)</t>
  </si>
  <si>
    <t>Excise Approach Road (Excise Office Venglai)</t>
  </si>
  <si>
    <t>Bazar Approach Road (Zalen Veng)</t>
  </si>
  <si>
    <t>Approach road to Filed No 1 at Vairengte</t>
  </si>
  <si>
    <t>Lalramsangi's house to NH-54, Vairengte</t>
  </si>
  <si>
    <t>Vengthar Lane 1 from Remtlingi's house, Vairengte</t>
  </si>
  <si>
    <t>Pu Vanlalhuma's house to Pu Lallawmzuala's House, Vairengte</t>
  </si>
  <si>
    <t>Zero point to Pi Zonunmawii's house, Vairengte</t>
  </si>
  <si>
    <t>Approach road of Venghnuai to Bethel Veng, Phainuam</t>
  </si>
  <si>
    <t>Vengthar Road to Highway NH-54, Vairengte</t>
  </si>
  <si>
    <t>NH-306A to Primary School-VI at State Veng, Vairengte</t>
  </si>
  <si>
    <t>Saihapui-V Hall to Pump House</t>
  </si>
  <si>
    <t>Vairengte to Phaisen Road (IOC Veng Saiphai)</t>
  </si>
  <si>
    <t>Bairabi to Zophai Road ( NH-154 - Zophai Police Camp)</t>
  </si>
  <si>
    <t>IR Camp to Ramrilui, Bairabi</t>
  </si>
  <si>
    <t>Vairengte - Phaisen Road</t>
  </si>
  <si>
    <t>Bilkhawthlir to Saiphai Road</t>
  </si>
  <si>
    <t>IR Camp to Ramri Lui</t>
  </si>
  <si>
    <t>Phainuam to Saihapui V</t>
  </si>
  <si>
    <t>Saihapui K to N. Thinglian</t>
  </si>
  <si>
    <t>Bukvannei to N. Thinglian Road</t>
  </si>
  <si>
    <t>Saronveng to Chemphai Road</t>
  </si>
  <si>
    <t>Kharzawl to Chemphai Road</t>
  </si>
  <si>
    <t xml:space="preserve">Dawrveng to Society Zau </t>
  </si>
  <si>
    <t>Phainuam to Bilkhawthlir Buarchep Link Road</t>
  </si>
  <si>
    <t>Panelled Concrete Pavement for Approach road to Dochhumhmun Rubber Plantation at Bilkhawthlir</t>
  </si>
  <si>
    <t>Agriculture Link Road from NH-306 (PHE Pump House) to R.Aitlang Lui Basin Crop Land :</t>
  </si>
  <si>
    <t>Agriculture Link Road from NH-306 (Vairengte) to Sabual Mual Arable Crop Land</t>
  </si>
  <si>
    <t>Agriculture Link Road from NH-306 A to Buarchep Arable Crop Land</t>
  </si>
  <si>
    <t>Rengtekawn - Builum</t>
  </si>
  <si>
    <t>TOTAL OF BILKHAWTHLIR BLOCK</t>
  </si>
  <si>
    <t>NH - 6 (Old NH-54) Kawnpui Bazar to New Khamrang (118 Km- 133.00 Km)</t>
  </si>
  <si>
    <t>Khamrang bye-pass road</t>
  </si>
  <si>
    <t xml:space="preserve">Kawnpui - Hortoki Road </t>
  </si>
  <si>
    <t>Approach road from NH-54 to Polytechnic Building at  Thingdawl ( NHD-III Office)</t>
  </si>
  <si>
    <t xml:space="preserve">Approach road from  Polytechnic Building Road to School of Nursing at  Thingdawl </t>
  </si>
  <si>
    <t>BDO's Office to ITI Building , Thingdawl</t>
  </si>
  <si>
    <t>Approach road to District Park Thingdawl from NH-54  Part 1</t>
  </si>
  <si>
    <t>Approach road to District Park Thingdawl from NH-54 Part 2</t>
  </si>
  <si>
    <t>Approach road to PHE water tank, Thingdawl from NH-54</t>
  </si>
  <si>
    <t>Approach road to Highway Restaurant, Thingdawl from NH-54</t>
  </si>
  <si>
    <t>NH-54 to BDO's Office at Thingdawl RD Block</t>
  </si>
  <si>
    <t>Approach road from NH-54, Venglai near Pu B.Vanlalngheta's house to Vengthar via Thingdawl High School, Thingdawl</t>
  </si>
  <si>
    <t>Approach road to Vengthar UPC Biak In, Thingdawl from NH-54</t>
  </si>
  <si>
    <t>Approach road to Vengthar Presbyterian Biak In, Thingdawl from NH-54</t>
  </si>
  <si>
    <t>Approach  Road from RS Lalthakima's house to NH-54  at Thingdawl</t>
  </si>
  <si>
    <t>Approach road to Chhim Veng thlanmual from NH-54 at Thingdawl Part 1.</t>
  </si>
  <si>
    <t>Approach road to Chhim Veng thlanmual from NH-54 at Thingdawl Part 2.</t>
  </si>
  <si>
    <t>Approach road to Jeep Road from NH-54 at Thingdawl Part 1</t>
  </si>
  <si>
    <t>Approach road to Jeep Road from NH-54 at Thingdawl Part 2</t>
  </si>
  <si>
    <t>Approach Road from NH-54 to  Thingdawl Thingdawl Playground</t>
  </si>
  <si>
    <t>Approach road  from NH-54 to Vaihlo Godown at Thingdawl Hmar Veng</t>
  </si>
  <si>
    <t xml:space="preserve">Approach road to  Kawn Veng Presbyterian Church, Thingdawl </t>
  </si>
  <si>
    <t>Approach road from NH-54 to Mizoram Rural Bank near R.Thangchia's House, Thingdawl</t>
  </si>
  <si>
    <t xml:space="preserve">Approach road to Presbyterian English School Thingdawl </t>
  </si>
  <si>
    <t xml:space="preserve">Approach road to Middle School at Thingdawl ( Thingdawl Middle School) </t>
  </si>
  <si>
    <t xml:space="preserve">Approach road to  Venglai Presbyterian  Church at Thingdawl </t>
  </si>
  <si>
    <t>Approach Road to Hmar veng YMA Park, Thingdawl from NHD-III Site road</t>
  </si>
  <si>
    <t>Approach Road to ICDS Office from NH-54</t>
  </si>
  <si>
    <t>Approach road to Vety Office from NH-54 at Thingdawl</t>
  </si>
  <si>
    <t>Approach road from NH-54 to Horeb Veng, Tlang nuam , Thingdawl</t>
  </si>
  <si>
    <t>Approach road from NH-54 to Pi Rothangi's House</t>
  </si>
  <si>
    <t>Approach Road from NH-54 (Near Pi Biakfel's Hous) to Pi Sawmthangi House, Tlangnuam Thingdawl</t>
  </si>
  <si>
    <t>Approach road of  Health Wellness Centre, Thingdawl</t>
  </si>
  <si>
    <t>Approach Road from NH-54  to Vengthar Thlanmual</t>
  </si>
  <si>
    <t>Approach road from NH-54 near R.Tawnkima's House to Govt. H/S Field, Thingdawl</t>
  </si>
  <si>
    <t>Approach road from  Govt. H/S to Govt.High school Field  , Thingdawl</t>
  </si>
  <si>
    <t>Approach road  to Anganwadi, Vengthar, Thingdawl</t>
  </si>
  <si>
    <t>Approach road to Sethawn Thlanmual, Thingdawl</t>
  </si>
  <si>
    <t>Approach road from Pu Zonunthara's House to Chhim Veng Thlanmual</t>
  </si>
  <si>
    <t>Approach road from Pu Lalkhuma's House to Chhim Veng Thlanmual</t>
  </si>
  <si>
    <t>Approach Road to PWD IB(N.Hlimen PWD IB)</t>
  </si>
  <si>
    <t>Approach Road to PWD IB(Vengchhak PWD IB)</t>
  </si>
  <si>
    <t>Remruatas House to Kaphrangas House(Remruatas House Kaphrangas House)</t>
  </si>
  <si>
    <t>Zanghawras House to NH 54 via Field No II(Vengthar Bazar NH 54)</t>
  </si>
  <si>
    <t>Zachungas House to Pianrualas House via Chhimveng YMA Hall(Zachungas House Pianrualas House)</t>
  </si>
  <si>
    <t>NH 306 to RMSA High School(NH 306 RMSA High School)</t>
  </si>
  <si>
    <t>Bazar to YMA Hall(Bazar YMA Hall)</t>
  </si>
  <si>
    <t>Approach Road to Supply Godown(Vengthar Sentlang)</t>
  </si>
  <si>
    <t>Hospital Approach Road(Sentlang PHC)</t>
  </si>
  <si>
    <t>Zonundangis House to VC House(Zonundangis House VC House)</t>
  </si>
  <si>
    <t>Ramthianghlimas House to K.thangmawiis House(Ramthianghlimas House K.Thangmawiis House)</t>
  </si>
  <si>
    <t>Lalhmachhuanas House to Thlanmual(Lalhmachhuanas House Thlanmual)</t>
  </si>
  <si>
    <t xml:space="preserve">Thanglianchhungas House to Govt.High School(PCI Govt.H S)      </t>
  </si>
  <si>
    <t>Rongengis House to PES(Rongengis House PES)</t>
  </si>
  <si>
    <t>Pianmawias House to HD Hulianas House(Pianmawias House Hulianas House)</t>
  </si>
  <si>
    <t>Dawlis House to Lalrinmawis House(Dawlis House Lalrinmawias House)</t>
  </si>
  <si>
    <t>Lalropuias(L) to Chhanas House(Lalropuias(L) House Chhanas House)</t>
  </si>
  <si>
    <t>Ruatas House to Zairemtluangas House(Vengthar Zairemtluangas House)</t>
  </si>
  <si>
    <t>Zolianas House to R.Tlawng(Zolianas House R.Tlawng)</t>
  </si>
  <si>
    <t>J.Lalhmangaihas House to Sangluaias House(J.Lalhmangaihas House Sangluaias House)</t>
  </si>
  <si>
    <t>Venglai Bazar to Civil SDO Office(Venglai Bazar Venglai Bazar)(Part 1)</t>
  </si>
  <si>
    <t>Venglai Bazar to Civil SDO Office(Venglai Bazar Civil SDO Office)(Part 2)</t>
  </si>
  <si>
    <t>Main Gate to Church(Main Gate Church)</t>
  </si>
  <si>
    <t>Battalion Park to Commandant Bangalow(Battalion Park Commandant Bungalow)</t>
  </si>
  <si>
    <t>Signal to Main Office(Signal Main Office)</t>
  </si>
  <si>
    <t>G.Os Club to S.Os Club(G.Os Club S.Os Club)</t>
  </si>
  <si>
    <t>Hospital to Church(Hospital Church)</t>
  </si>
  <si>
    <t>Parade Ground to Tuikhur(Parade Ground Tuikhur)</t>
  </si>
  <si>
    <t>Church to Magazine Guard(Church Magazine Guard)</t>
  </si>
  <si>
    <t>Church to Jawan Mess(Church Jawan Mess)</t>
  </si>
  <si>
    <t>YMA Volley Ball Court to Church(YMA Volleyball Court Church)</t>
  </si>
  <si>
    <t>Church to Hav.C.Lianzawnas House(Church Hav.Lianzawnas House)</t>
  </si>
  <si>
    <t>Hav.Lalthalawras Quarter to D G I C. Laltlansangas Quarter
(Hav.Lalthalawras Qtr DG I C.Laltlansangas Qtr)</t>
  </si>
  <si>
    <t>Hav.C.Lianzawnas House to YMA Volley Ball Court(Hav.Lianzawnas House YMA Volleyball Court)</t>
  </si>
  <si>
    <t>Jawan Mess to Anganwadi I(Jawan Mess Anganwadi I)</t>
  </si>
  <si>
    <t>Civil SDO Office Road to Hockey Academy Approach(Agri.Office Hockey Academy)</t>
  </si>
  <si>
    <t>Zahliras House to Zathangvungas House(Zahliras House Zathangvungas House)</t>
  </si>
  <si>
    <t>Middle School I to Saitulerha Memorial Stone(M S I Saitulerha Memorial Stone)</t>
  </si>
  <si>
    <t>NH 306 to PHC(PCI(NH 306) PHC)</t>
  </si>
  <si>
    <t>IR Junction to Kawnpui Town Hall Approach(IR Junction Near Kawnpui Town Hall)</t>
  </si>
  <si>
    <t>Field No II to College(Field No II College)</t>
  </si>
  <si>
    <t>Public Urinal to Sub Centre(Public Urinal Sub Centre)</t>
  </si>
  <si>
    <t>Pu Vanlalhruaias House to R.Tlawng(Pu Vanlalhruaias House R.Tlawng)</t>
  </si>
  <si>
    <t>Aganwadi Centre II Approach Road(Vengthar Aganwadi Centre II)</t>
  </si>
  <si>
    <t>PWD IB Approach Road(PWD IB PWD IB)</t>
  </si>
  <si>
    <t>Pu Darthantluangas House to R.Tlawng(Pu Darthantluangas House Tlawngkam)</t>
  </si>
  <si>
    <t>NH 306 to Academy Approach(NH 306 Academy)</t>
  </si>
  <si>
    <t>Hockey Stadium to Tourist Lodge(Hockey Academy Tourist Lodge)</t>
  </si>
  <si>
    <t>MC Khawma Road(Hmar Veng Hmar Veng)</t>
  </si>
  <si>
    <t>Pu Sakhawlianas House to UPC Church(Pu Sakhawliana House UPC Church)</t>
  </si>
  <si>
    <t>NH to St.Thomas School(NH St. Thomas School)</t>
  </si>
  <si>
    <t>NH PWD IB(NH PWD IB)</t>
  </si>
  <si>
    <t>Chhim Veng YMA Hall to Green Hill H S via Salem Veng(Chhim Veng YMA Hall Salem Veng)</t>
  </si>
  <si>
    <t>NH PWD SDO Quarter(NH SDO Quarter)</t>
  </si>
  <si>
    <t>Kawnpui PS to Vengthar Thlanmual Approach Road(Kawnpui PS Vengthar Thlanmual)</t>
  </si>
  <si>
    <t>NH 306 to Vety Office(NH 306 Vety Office)</t>
  </si>
  <si>
    <t>Pu Tharas House to Pu Lianahnunas House(Tharas House Pu Lianas House)</t>
  </si>
  <si>
    <t xml:space="preserve">Approach Road from Forest complex gate to Lalfak Memorial High School at Kawnpui, Bangla Veng </t>
  </si>
  <si>
    <t>Pu Pakungas House to Sister Convent(Pa Kungas House Sister Convent)</t>
  </si>
  <si>
    <t>Commandant Bangalow to Parade Ground(Commandant Bungalow Parade Ground)</t>
  </si>
  <si>
    <t>Main Road to Asst.Commandant Quarter II(Main Road Quarter)</t>
  </si>
  <si>
    <t>Main Road to Asst.Commandant Quarter III(Main Road Quarter)</t>
  </si>
  <si>
    <t>Signal to Main Road(Signal Main Road)</t>
  </si>
  <si>
    <t>Jawan Mess to Edenthar PHE Water Point(Jawan Mess PHE Water Point)</t>
  </si>
  <si>
    <t>Hospital to Jawan Mess(Kawng Hnuai)(Jawan Mess Hospital)</t>
  </si>
  <si>
    <t>D G I Laltlansanmgas Quarter to Hav.R. Laklmuankimas Quarter(D G Laltlansanga Qtr Hav. R Lalmuankimas House)</t>
  </si>
  <si>
    <t>Hav.C Vanlalsangas Quarter to Govt.M S(Hav. C Vanlalsangas Qtr Govt. M S)</t>
  </si>
  <si>
    <t>Govt. School to YMA Volley Ball Court(Govt.School YMA Volley Ball Court)</t>
  </si>
  <si>
    <t>Hav. H Vanlalvuanas Quarter to Bawngin(Hav. H Vanlalvuanas Qtr Bawngin)</t>
  </si>
  <si>
    <t>Main Road to Asst.Commandant Quarter I(Main Road Quarter)</t>
  </si>
  <si>
    <t>Pu Lalthanglianas House to Field No II Approach Road(Pu Lalthanglianas House Field No II)</t>
  </si>
  <si>
    <t>Hockey Academy Field to Higher Secondary School at Kawnpui</t>
  </si>
  <si>
    <t>N. Chaltiang internal Road (Approach Road to PWD IB)</t>
  </si>
  <si>
    <t>Zanlawn Bazar to Ngaihtuahkima house</t>
  </si>
  <si>
    <t>High school Road at Zanlawn</t>
  </si>
  <si>
    <t>Sub-Center Road at Zanlawn</t>
  </si>
  <si>
    <t>Primary School Road at Zanlawn</t>
  </si>
  <si>
    <t>BRTF Road to UPC Biakin at Zanlawn</t>
  </si>
  <si>
    <t>BRTF Road to Upa Zau Road at Zanlawn</t>
  </si>
  <si>
    <t>BRTF Road to Rinthanga house at Zanlawn</t>
  </si>
  <si>
    <t>NH to Old Godown, Lungdai</t>
  </si>
  <si>
    <t>Pangbalkawn to S.Chhimluang</t>
  </si>
  <si>
    <t>Kawnpui - Mualvum(Venglai Main Gate)</t>
  </si>
  <si>
    <t>Khamrang to Hortoki</t>
  </si>
  <si>
    <t>Khamrang - Khuailui(Khamrang Khuailui) road</t>
  </si>
  <si>
    <t>Khamrang  - Mualkhang(Khamrang(NH 54) Mualkhang) Road</t>
  </si>
  <si>
    <t>Tuirial Air Field - Bukpui</t>
  </si>
  <si>
    <t>Mualvum Approach Road</t>
  </si>
  <si>
    <t>Bamboo Plantation Link road from Tuirial air field to Bukpui</t>
  </si>
  <si>
    <t>TOTAL OF THINGDAWL BLOCK</t>
  </si>
  <si>
    <t>TOTAL OF KOLASIB DISTRICT</t>
  </si>
  <si>
    <t>MAMIT DISTRICT              KAWRTETHAWVENG  BLOCK</t>
  </si>
  <si>
    <t>MAMIT   DISTRICT           W PHAILENG    BLOCK</t>
  </si>
  <si>
    <t>MAMIT   DISTRICT          REIEK   BLOCK</t>
  </si>
  <si>
    <t>MAMIT   DISTRICT                 ZAWLNUAM   BLOCK</t>
  </si>
  <si>
    <t>KOLASIB   DISTRICT         BILKHAWTHLIR   BLOCK</t>
  </si>
  <si>
    <t>KOLASIB   DISTRICT                THINGDAWL   BLOCK</t>
  </si>
  <si>
    <t>NH-54/6</t>
  </si>
  <si>
    <t>Aizawl Bypass Road</t>
  </si>
  <si>
    <t xml:space="preserve">Aizawl - Thenzawl Lunglei Road </t>
  </si>
  <si>
    <t>Hualngohmun to Samtlang Road</t>
  </si>
  <si>
    <t xml:space="preserve">Aizawl-Reiek- W Lungdar Road </t>
  </si>
  <si>
    <t>Approach Road to Reiek Tourist resort (Zokhua and Cafetaria)</t>
  </si>
  <si>
    <t>Approach Road to Reiek Playfield</t>
  </si>
  <si>
    <t>Approach Road to Reiek PHC via PWD IB</t>
  </si>
  <si>
    <t>Cmmunity Hall to Health Sub-Centre Road at Ailawng</t>
  </si>
  <si>
    <t>Lalrammuana's house to Reiek Playfield</t>
  </si>
  <si>
    <t>Saikai to Multi Farming Cooperative Society Godown at Reiek.</t>
  </si>
  <si>
    <t>Ailawng Iinternal Road</t>
  </si>
  <si>
    <t>Approach road to Ailawng Cemetry from MHIP Building</t>
  </si>
  <si>
    <t>Community Hall to Health Sub Centre road at Ailawng</t>
  </si>
  <si>
    <t>Mualnuam road at Ailawng</t>
  </si>
  <si>
    <t>Aizawl - Reiek - W Lungdar Road</t>
  </si>
  <si>
    <t xml:space="preserve">Melthum - Samtlang - Lungleng Road     </t>
  </si>
  <si>
    <t xml:space="preserve">Approach Road to Chamdur at Sihphir(Sihphir Road Chamdur)      </t>
  </si>
  <si>
    <t xml:space="preserve">Approach Road to Tuirial Airfiled(NH 54 Air Field)    </t>
  </si>
  <si>
    <t xml:space="preserve">Sihphir Nausel Road(Sihphir Nausel Field)      </t>
  </si>
  <si>
    <t>Biakin kawn to hmunhnuai chhuahlam at Muthi</t>
  </si>
  <si>
    <t>Hmunhnuai to Transformer III at Muthi Bethel Veng</t>
  </si>
  <si>
    <t>Biakin kawn to Kawnpui Zokawng lam at Muthi</t>
  </si>
  <si>
    <t>Approach Road to Aisih Ruam at Tlawng River(Saizahawlas Boarding Scl Tlawng River)</t>
  </si>
  <si>
    <t xml:space="preserve">Zuangtui to Muthi (Zuangtui - Muthi road)      </t>
  </si>
  <si>
    <t xml:space="preserve">Arpu Veng to Tlang Veng(Sihphir Urban Primary Health Centre)  </t>
  </si>
  <si>
    <t xml:space="preserve">Sihphir Lower Lane(Indoor Stadium Indoor Stadium)    </t>
  </si>
  <si>
    <t>Approach Road to MKVI Zemabawk(KVI Peng KVI)</t>
  </si>
  <si>
    <t>CRPF Camp to Kailiana Road at Thuampui(BRTF Complex Kailiana Road)</t>
  </si>
  <si>
    <t>Approach Road to Ramhlun N Cemetry at Zemabawk(Sericulture Gate Zemabawk N Thlanmual)(Part 1)</t>
  </si>
  <si>
    <t>Approach Road to Ramhlun N Cemetry at Zemabawk(Waiting Shed Sericulture Complex)(Part 2)</t>
  </si>
  <si>
    <t>Basketball Court to Zotui at Durtlang(Basketball Court Lalchhuana(L) House)</t>
  </si>
  <si>
    <t>Approach Road to Special Blind School  at Durtlang(Thuampui Selesih Road Special Blind School)</t>
  </si>
  <si>
    <t>Approach Road to Lower Zotui Veng at Durtlang Leitan(Zotui Kawng Pu Dokhumas House)</t>
  </si>
  <si>
    <t>Zuangtui PWD Complex Internal Road(Govt School Zuangtui PWD Complex Main Road)</t>
  </si>
  <si>
    <t>Approach Road to Cheuva Hill at Thuampui(Old Pushpak Cinema Hall C.Lalchhuana House)</t>
  </si>
  <si>
    <t>Approach Road to Thuampui Cemetry(BRTF Complex Thuampui Cemetry)</t>
  </si>
  <si>
    <t>Approach Road to Biak in at Zemabawk High school Veng(Biak In Workshop)</t>
  </si>
  <si>
    <t>Zemabawk Vengthar Road(Anganwadi Center II RIPANS Road)</t>
  </si>
  <si>
    <t>Thangruma House to Hualhmuna House at Sihphir Venghlun(Hualhnuna House Thangrumas House)</t>
  </si>
  <si>
    <t>Approach Road SBI Office to Sihphir Lower Lane Road(SBI Office Sihphir Lower Lane)</t>
  </si>
  <si>
    <t>Approach Road to Zuangtui Vengthar(Zuangtui Main Road Zuangtui Vengthar)</t>
  </si>
  <si>
    <t>Rinchhan veng to Sihphir By-pass Road at Sihphir</t>
  </si>
  <si>
    <t>Sihphir By-pass Road</t>
  </si>
  <si>
    <t>Pu Buka Road, Sihphir</t>
  </si>
  <si>
    <t>Kaichhunga Road, Chhanhim veng, Sihphir</t>
  </si>
  <si>
    <t xml:space="preserve">Sairang to Lower Sihhmui (Sairang Police Station (NH 54) Lengpui Road)  </t>
  </si>
  <si>
    <t>YMA Road at Hunthar Veng(Kapkimas House Darzualas House)</t>
  </si>
  <si>
    <t>MHNL Road to Kangthelkawn at Chawnpui(MHNL Road Kangthelhkawn)</t>
  </si>
  <si>
    <t>Ebenezar to Kangthelhkawn at Chawnpui(Ebenezar Kangthelhkawn)</t>
  </si>
  <si>
    <t>MZU Road to Luangmual Cemetry(MZU Road Cemetry)</t>
  </si>
  <si>
    <t>Ramrikawn to Zihnghal Kawn via Sub Station(Ramrikawn Zihnghal Kawn Peng)(Part 1)</t>
  </si>
  <si>
    <t>Ramrikawn to Zihnghal Kawn via Sub Station(Ruata Sailo House Zihnghal Kawn)(Part 2)</t>
  </si>
  <si>
    <t>PTC Lungverh to Power Grid(PTC IR Bn Liando Resort Junction)</t>
  </si>
  <si>
    <t>Approach Road to Edenthar Cemetry 2(Edenthar Cemetry)</t>
  </si>
  <si>
    <t>BT Bakery to Turning Point via Middle School  Hunthar(Police Station Turning Point)</t>
  </si>
  <si>
    <t>Approach Road to PHC at Sairang(Tlawng Peng PHC Sairang)</t>
  </si>
  <si>
    <t>Chanmari West to NH 54(Chanmari West NH 54 Peng NH 54)</t>
  </si>
  <si>
    <t>Approach Road to Ainawn Street at Hunthar Veng(Ainawn Peng Zama Garage)</t>
  </si>
  <si>
    <t>Approach Road to Chawnpui Tlang Veng(Chawnpui MHNL Road)</t>
  </si>
  <si>
    <t>Approach Road to Gansabra at Luangmual(K Vanlalzauvas House Gan Sabra)</t>
  </si>
  <si>
    <t>Sairang Zero Point to Dawrpuiveng( Rochhing Road)(Sairang Zero Point Sairang Dawrpui)</t>
  </si>
  <si>
    <t>Approach Road to St Pio Church Sairang(Sairang Dawrpui Pu Kawlhlira's House)</t>
  </si>
  <si>
    <t>Sakawrtuichhun Internal Road(PCI to Bus Turning Point) (Sakawrtuichhun Bus Turning Point) (Part 1)</t>
  </si>
  <si>
    <t>Sakawrtuichhun Internal Road(PCI to Bus Turning Point)(Zawlbuk YMA Sakawrtuichhun)(Part 2)</t>
  </si>
  <si>
    <t>Approach Road to PHC Sairang(Sairang police station(NH)) Sairang PHC)</t>
  </si>
  <si>
    <t>Approach Road to R.Tlawng Sairang(NH 54 Tlawng River)</t>
  </si>
  <si>
    <t xml:space="preserve">Bazar Bungkawn to Chite(Bazar Bungkawn Falkland)      </t>
  </si>
  <si>
    <t>Bawngkawn to ITI upto Junction on Bazar Bungkawn to Chite Road (Bungkawn Chite Road)</t>
  </si>
  <si>
    <t xml:space="preserve">Vertical Link Road Near T.Khumtiris House(Ramhlun North Ramhlun North)      </t>
  </si>
  <si>
    <t>St.Thomas Church Circular Road(Ramhlun North Petrol Pump Ramhlun North Petrol Pump)</t>
  </si>
  <si>
    <t xml:space="preserve">Bawngkawn to Chanmari via Ramhlun(Bawngkawn Traffic Point Chanmari Traffic Point)      </t>
  </si>
  <si>
    <t xml:space="preserve">Circular Road Near Ramhlun N Presbyterian Church(Ramhlun North Basketball Court Ramhlun North Basketball Court)  </t>
  </si>
  <si>
    <t xml:space="preserve">Link Road Below Ramhlun N Presbyterian Church(Ramhlun North Model School Ramhlun North YMA Hall)    </t>
  </si>
  <si>
    <t>Approach Road to SE (Highway Circle) Office at Ramhlun Venglai</t>
  </si>
  <si>
    <t xml:space="preserve">Carmel Road(Ramhlun South L.C. Sofa Shop)      </t>
  </si>
  <si>
    <t xml:space="preserve">Industry Junction to Ramhlun Vengthar(Industry Peng Ramhlun Vengthar Biak In)      </t>
  </si>
  <si>
    <t xml:space="preserve">Bazar Bungkawn to Sihpui(Electric Veng Ramthar Sihpui)(Part 1)      </t>
  </si>
  <si>
    <t xml:space="preserve">Bazar Bungkawn to Sihpui(Bazar Bungkawn Electric Veng)(Part 2)    </t>
  </si>
  <si>
    <t xml:space="preserve">Elim Road(Elim Electric Veng Chhinga Veng Kawn)      </t>
  </si>
  <si>
    <t>Tlaklui to Sihpui Road(Ramthar Sihpui Sihpui)</t>
  </si>
  <si>
    <t xml:space="preserve">Sihpui toThuampui(Sihpui Ramhlun Falkland Veng)      </t>
  </si>
  <si>
    <t xml:space="preserve">Sihpui to Ramhlun Vengthar BusTurning Point(Sihpui Ramhlun Bus Turning Point)      </t>
  </si>
  <si>
    <t xml:space="preserve">Electric Veng Cemetry toTurning Point via ME School(Electric Veng Cemetry Sihpui)    </t>
  </si>
  <si>
    <t xml:space="preserve">Ramthar N to Sport Complex (Vertical Extension)(Ramthar Thanglai Veng Ramthar North Biak In)      </t>
  </si>
  <si>
    <t xml:space="preserve">Ramthar Tlang Veng to St.Lowrence School(Ramthar Taxi Stand Ramthar)      </t>
  </si>
  <si>
    <t xml:space="preserve">Ramhlun S Thlanmual Local Council Road(Ramhlun Vengthlang Ramhlun Vengthlang)      </t>
  </si>
  <si>
    <t xml:space="preserve">Vertical Link Road Below Ramhlun S Presbyterian Church(Ramhlun South Ramhlun South Cemetry)      </t>
  </si>
  <si>
    <t xml:space="preserve">Darnam Lui to Chite(New Complex)(Darnam Lui Chite)      </t>
  </si>
  <si>
    <t xml:space="preserve">Ramhlun Sport Complex Road(Ramhlun Venglai Ramhlun Sport Complex)      </t>
  </si>
  <si>
    <t xml:space="preserve">Tluangpui Road(Ramhlun Sports Complex Ramhlun Vengthar Biak In)      </t>
  </si>
  <si>
    <t xml:space="preserve">Ramthar Cemetry to Sihpui via Upper Galilee(Ramthar Sihpui Electric Veng Cemetry)      </t>
  </si>
  <si>
    <t xml:space="preserve">Theihai Lui Road(Ramthar North Ramthar North)      </t>
  </si>
  <si>
    <t xml:space="preserve">Approach Road to Republic High School(Ramthar Veng Republic Hr.Sec.School)      </t>
  </si>
  <si>
    <t>Ramhlun Venglai Presbyterian Church Circular Road(Ramhlun Venglai Biak In Ramhlun Venglai)</t>
  </si>
  <si>
    <t xml:space="preserve">Armed Veng to Electric Veng Cemetry Road(Lower Armed Veng Electric Veng Cemetry)  </t>
  </si>
  <si>
    <t xml:space="preserve">Chanmari to Bazar Bawngkawn via Zarkawt(Chanmari Bazar Bawngkawn)    </t>
  </si>
  <si>
    <t xml:space="preserve">Falkland to Chite(Chite Falkland)      </t>
  </si>
  <si>
    <t xml:space="preserve">Armed Veng S to Bethlehem Vengthlang Zoo Road(Armed Veng S Bethlehem Vengthlang Zoo Road)    </t>
  </si>
  <si>
    <t xml:space="preserve">Armed Veng South Local Council Road(Armed Veng South Armed Veng South)      </t>
  </si>
  <si>
    <t xml:space="preserve">District Jail to Lower Armed Veng (Service Rd)(District Jail Lower Armed Veng)      </t>
  </si>
  <si>
    <t xml:space="preserve">District Jail to CRPF Field(District Jail CRPF Field)      </t>
  </si>
  <si>
    <t xml:space="preserve">Lower Armed Veng Road(Lower Armed Veng Lower Armed Veng)      </t>
  </si>
  <si>
    <t xml:space="preserve">Armed Veng S to Bethlehem(Armed Veng S Bethlehem)      </t>
  </si>
  <si>
    <t xml:space="preserve">Magazine Kawn to Armed Veng S Cemetry(1st BN MAP Point Armed Veng S Cemetry)      </t>
  </si>
  <si>
    <t xml:space="preserve">First Bn MAP Complex Internal Road(Lower Armed Veng First Bn MAP Complex)      </t>
  </si>
  <si>
    <t>Dawrpui Cemetry Internal Road(Chhinga Veng Dawrpui Cemetry End Road)</t>
  </si>
  <si>
    <t xml:space="preserve">Chhinga Vengthar Road(Chhinga Vengthar Chhinga Vengthar)      </t>
  </si>
  <si>
    <t xml:space="preserve">Chhinga Vengthar Lower Lane Road(Chhinga Vengthar Lower Lane  Chhinga Vengthar Lower Lane)   </t>
  </si>
  <si>
    <t xml:space="preserve">Saron Veng Internal Road(Saron Veng )      </t>
  </si>
  <si>
    <t xml:space="preserve">Chanmari to Israel Point via Electric Veng(Chanmari Traffic Point Israel Point)    </t>
  </si>
  <si>
    <t xml:space="preserve">Electric 3rd Row(Electric Veng Yma Hall UBI ATM)      </t>
  </si>
  <si>
    <t xml:space="preserve">Electric 2nd Row Road upto Zirtiri College(Electric Veng Zirtiri College Laboratory)  </t>
  </si>
  <si>
    <t xml:space="preserve">Link Road Near St.Marys School at Electric Veng(Electric Veng Bazar Road)    </t>
  </si>
  <si>
    <t xml:space="preserve">Chhinga Veng Internal Road(Bazar Road Bazar Road)      </t>
  </si>
  <si>
    <t xml:space="preserve">New Market Internal Road(New Market Road New Market Road)    </t>
  </si>
  <si>
    <t>Zarkawt to Dawrpui Vengthar (Zarkawt Traffic Point Dawrpui Vengthar)</t>
  </si>
  <si>
    <t xml:space="preserve">Civil Hospital Complex Internal Road(Bazar Bungkawn Civil Hospital Complex)  </t>
  </si>
  <si>
    <t xml:space="preserve">Approach Road to Engineering Club(Engineering Club Engineering Club)    </t>
  </si>
  <si>
    <t xml:space="preserve">Millenium Bye Pass Road(Millenium Bye Pass Millenium Centre)    </t>
  </si>
  <si>
    <t>Bazar Bungkawn to Millenium Centre via Upper Bazar(Bazar Bungkawn Millenium Centre)</t>
  </si>
  <si>
    <t xml:space="preserve">Police Thana Complex Circular Road(Police Thana Complex Police Thana Complex)      </t>
  </si>
  <si>
    <t xml:space="preserve">Dawrpui Jail Veng Internal Road(Dawrpui Jail Veng Dawrpui Jail Veng)      </t>
  </si>
  <si>
    <t xml:space="preserve">Approach Road to Dawrpui School(Dawrpui School Dawrpui School)      </t>
  </si>
  <si>
    <t>Senior Officer Quarters Internal Road(Mac Donald Hill Zarkawt Traffic Point)</t>
  </si>
  <si>
    <t xml:space="preserve">Chanmari to Zarkawt via MC Donald Hill(Chanmari Kawn Zarkawt Traffic Point)      </t>
  </si>
  <si>
    <t xml:space="preserve">Zarkawt Biak In to CM Bungalow(Zarkawt Biak In CM Bungalow)      </t>
  </si>
  <si>
    <t xml:space="preserve">Govt Mizo High School Approach Road at MC Donald Hill Zarkawt Upper Lane(Mizo High School Mizo High School)(Part 1)    </t>
  </si>
  <si>
    <t xml:space="preserve">Govt Mizo High School Approach Road at MC Donald Hill Zarkawt Upper Lane(Mizo High School Mizo High School)(Part 2)      </t>
  </si>
  <si>
    <t>Chite Junction to Ramthar North Cemetery via 1st MAP land (Armed Veng)</t>
  </si>
  <si>
    <t>High School road Ramhlun Vengthar</t>
  </si>
  <si>
    <t>CH.Thawnmawia Road Ramhlun Vengthar</t>
  </si>
  <si>
    <t>Pa.Denga Road Ramhlun Vengthar</t>
  </si>
  <si>
    <t>Jubilee Road Ramhlun Vengthar</t>
  </si>
  <si>
    <t>Approach road to New Cemetry Ramthar</t>
  </si>
  <si>
    <t>Tetea Road Ramthar North</t>
  </si>
  <si>
    <t>Pu.Chuailova House to Kiamlova House Ramhlun Sport Complex Vengthlang</t>
  </si>
  <si>
    <t>Ramhlun Sport Complex Vengthlang Field Upper road</t>
  </si>
  <si>
    <t>Approach road to Presbyterian Church of India (PCI) Ramhlun Sport Complex Vengthlang</t>
  </si>
  <si>
    <t>Approach road to Indepentdent Church of India (ICI) Ramhlun Sport Complex Vengthlang</t>
  </si>
  <si>
    <t>Ramhlun Vengthar Bus Turning Point to Pu.Liansailova Road</t>
  </si>
  <si>
    <t>ICI road (Upper) Ramhlun Sport Complex</t>
  </si>
  <si>
    <t>Falkland VC road</t>
  </si>
  <si>
    <t>Approach road to Falkland East</t>
  </si>
  <si>
    <t>Local Council road Falkland</t>
  </si>
  <si>
    <t>Falkland Hebrai road (upper)</t>
  </si>
  <si>
    <t>Zamzo road Falkland</t>
  </si>
  <si>
    <t>VC road to RAY via YMA Tuikhur</t>
  </si>
  <si>
    <t xml:space="preserve">Lower Armed veng South Local Council Road </t>
  </si>
  <si>
    <t>Rabboni road Falkland</t>
  </si>
  <si>
    <t>Vengpui Road</t>
  </si>
  <si>
    <t>BS Farm to UPC Biakin at Pi.Vani Lui</t>
  </si>
  <si>
    <t>LPS Arena to BS Farm Falkland</t>
  </si>
  <si>
    <t>Falkland Hebrai road (lower)</t>
  </si>
  <si>
    <t xml:space="preserve">Zarkawt Valley road </t>
  </si>
  <si>
    <t xml:space="preserve">SBI to Pushpak Primary School Road at Zemabawk(NH 54 Pushpak)      </t>
  </si>
  <si>
    <t xml:space="preserve">Approach Road to Cancer Hospital upto RIPANS Gate  (NH 54 RIPANS Gate) </t>
  </si>
  <si>
    <t xml:space="preserve">Berawtlang to Assam Rifle Complex(Tourist Complex Assam Rifle)      </t>
  </si>
  <si>
    <t xml:space="preserve">Approach Road to Synod Hospital Complex with Internal Road and Courtyard(Sihphir Road SYNOD Hospital)      </t>
  </si>
  <si>
    <t xml:space="preserve">Approach Road to ATC at Durtlang(Durtlang(SIRD Office) Gospel Centenary)      </t>
  </si>
  <si>
    <t xml:space="preserve">Chaltlang Dawrkawn to Pu Dunglenas House(Chatlang SDO Office Chanmari)    </t>
  </si>
  <si>
    <t xml:space="preserve">Chanmari to Bawngkawn via Chaltlang(Bawngkawn Traffic Point Chatlang Road)    </t>
  </si>
  <si>
    <t>Chaltlang Dawrkawn to Tourist Lodge</t>
  </si>
  <si>
    <t xml:space="preserve">Approach Road to Chaltlang S Presbyterian Church via UPC Headquarter(Tourist Lodge Road Chaltlang)      </t>
  </si>
  <si>
    <t xml:space="preserve">Chaltlang Indoor Stadium to Dingdi Veng(Tourist Lodge Road Dingdi Veng)      </t>
  </si>
  <si>
    <t xml:space="preserve">Chaltlang Lower Lane Road(Chaltlang)(Part 1)      </t>
  </si>
  <si>
    <t xml:space="preserve">Chaltlang Lower Lane Road(YMA Hall DC Workshop Road)(Part 2)      </t>
  </si>
  <si>
    <t xml:space="preserve">Indoor Stadium to Chaltlang Lower Lane Road(Chatlang Chaltlang)      </t>
  </si>
  <si>
    <t xml:space="preserve">DC Workshop to NH 54 via Lily Veng(Chaltlang Road Sairang Road Petrol Pump)      </t>
  </si>
  <si>
    <t xml:space="preserve">Chaltlang Field to Cemetry(Tourist Lodge Cemetry)      </t>
  </si>
  <si>
    <t xml:space="preserve">Chaltlang Lily Veng YMA Library via Chaltlang Cemetery Road(Cemetry Cemetry)      </t>
  </si>
  <si>
    <t xml:space="preserve">YMA Road Lily Veng Chaltlang North(Salem Veng Lily Veng)      </t>
  </si>
  <si>
    <t xml:space="preserve">Approach Road to State Guest House(Chaltlang Road  State Guest House)      </t>
  </si>
  <si>
    <t xml:space="preserve">Chaltlang to Ramhlun via DIET Complex and Laikungas House(Chaltlang Chaltlang)(Part 1)      </t>
  </si>
  <si>
    <t xml:space="preserve">Chaltlang to Ramhlun via DIET Complex and Laikungas House(DIET Laikungas House)(Part 2)  </t>
  </si>
  <si>
    <t>Laipuitlang Lower Lane Road</t>
  </si>
  <si>
    <t xml:space="preserve">Chanmari Y Road(SDO Office Chanmari Chaltlang Road)  </t>
  </si>
  <si>
    <t xml:space="preserve">Dwarban Road Chanmari(Y Road PCI Pastor Quarter)      </t>
  </si>
  <si>
    <t xml:space="preserve">Approach Road to Tatkawng Veng II(Chaltlang Dawrkawn Tatkawng Veng)      </t>
  </si>
  <si>
    <t xml:space="preserve">Approach Road toTatkawng Veng via S.W Office(Tatkawng Veng Rd Chaltlang Lower Lane Road)      </t>
  </si>
  <si>
    <t xml:space="preserve">Zemabawk Internal Road(Venglai Primary School)      </t>
  </si>
  <si>
    <t xml:space="preserve">Zemabawk Venglai to NH 54(Venglai NH 54)      </t>
  </si>
  <si>
    <t xml:space="preserve">Approach Road to Zemabawk GHSS(Venglai GHSS)      </t>
  </si>
  <si>
    <t>Approach Road to Galilee Veng upto Lungbial(Zembawk Home Mission School)</t>
  </si>
  <si>
    <t xml:space="preserve">Approach Road to Central Medical Store(Medical Store Medical Store)      </t>
  </si>
  <si>
    <t xml:space="preserve">Approach Road to RIPANS From NH 54 upto RIPANS Gate(Zembawk Bus Stand RIPANS Gate)      </t>
  </si>
  <si>
    <t xml:space="preserve">Approach Road to Tourist Complex at Berawtlang via Lungbial Diversion(Home Mission School Tourist Lodge)      </t>
  </si>
  <si>
    <t xml:space="preserve">Approach Road to Assam Rifle Complex at Zokhawsang (Beraw Assam Rifle Complex)    </t>
  </si>
  <si>
    <t xml:space="preserve">Approach Road to to Regional Science Centre at Berawtlang(Tourist Lodge Science Centre)      </t>
  </si>
  <si>
    <t xml:space="preserve">Zemabawk Field Approach Road (NH 54 Zemabawk Field)    </t>
  </si>
  <si>
    <t xml:space="preserve">Approach Road to Sericulture Complex at Zemabawk(Zembawk Field Sericulture)      </t>
  </si>
  <si>
    <t xml:space="preserve">Thuampui Internal Road(Thuampui Falkland)      </t>
  </si>
  <si>
    <t xml:space="preserve">Approach Road to MULCO at Thuampui(Thuampui Gate 2 Internal)      </t>
  </si>
  <si>
    <t>Thuampui to Selesih Road(Thuampui(NH 54) Agriculture Information Centre)</t>
  </si>
  <si>
    <t xml:space="preserve">Durtlang Dawrkawn to Zemabawk Selesih Road(Siphir Road Siphir Road)      </t>
  </si>
  <si>
    <t xml:space="preserve">Durtlang Thlanmual Approach Road(Selsesih Road Durtlang Thlanmual)      </t>
  </si>
  <si>
    <t xml:space="preserve">Approch Road to Community Hall at Durtlang(MC Hall Basket Ball Court)      </t>
  </si>
  <si>
    <t xml:space="preserve">Durtlang Jubilee Hall to Zemabawk Selesih Road (Centenary Road )(Durtlang Selesih Road)    </t>
  </si>
  <si>
    <t xml:space="preserve">Chhuahlam Tuikhur Road at Durtlang( Sihphir Road)    </t>
  </si>
  <si>
    <t xml:space="preserve">Durtlang Leitan to Selesih Road(Durtlang(SIRD Office) Selesih)      </t>
  </si>
  <si>
    <t xml:space="preserve">Durtlang Lower Lane(Durtlang Lower Lane Sihphir Road)      </t>
  </si>
  <si>
    <t xml:space="preserve">Kale House to Pu Lalbiakas House(Durtlang Lower Lane Durtlang)      </t>
  </si>
  <si>
    <t xml:space="preserve">Link Road No.1 at Durtlang Ramthar(Durtlang Cemetry)      </t>
  </si>
  <si>
    <t xml:space="preserve">Approach Road to Synod Rescue Centre at Durtlang  (ATC Gate Rescue Home)    </t>
  </si>
  <si>
    <t xml:space="preserve">Approach Road to Laipuitlang Cemetry(Zuangtui Road Laipuitlang Cemetry)      </t>
  </si>
  <si>
    <t xml:space="preserve">Leitan to Agape Centre via Govt.High School(ATC Road AGAPE Road)      </t>
  </si>
  <si>
    <t xml:space="preserve">Approach Road to Agape Centre at Durtlang(ATC Road AGAPE Home)      </t>
  </si>
  <si>
    <t xml:space="preserve">Approach Road to TV Centre at Durtlang(DDK Office ATC Road)      </t>
  </si>
  <si>
    <t xml:space="preserve">Upper Hermon Road at Durtlang(ATC Road ATC Road)      </t>
  </si>
  <si>
    <t xml:space="preserve">Bawngkawn Hmar Veng to Thuampui via Helipad(Bawngkawn Traffic Point Thuampui(NH 54))      </t>
  </si>
  <si>
    <t xml:space="preserve">Approach Road to Shalom Veng at Bawngkawn(Bawngkawn Helipad Road Shalom)      </t>
  </si>
  <si>
    <t xml:space="preserve">Approach Road to PWD Rest House at Zuangtui(Zuangtui Road PWD Site Office)      </t>
  </si>
  <si>
    <t xml:space="preserve">Approach Road to Damna In at Zuangtui(PWD Complex Damna In)      </t>
  </si>
  <si>
    <t xml:space="preserve">Approach Road to TNT(Zuangtui TNT Hostel)      </t>
  </si>
  <si>
    <t xml:space="preserve">Industrial Complex Road at Zuangtui(Zuangtui City Review Resort)      </t>
  </si>
  <si>
    <t xml:space="preserve">Approach Road to Muthi upto PEU Hill(Muthi PEU Hill)      </t>
  </si>
  <si>
    <t xml:space="preserve">Approach Road to Gospel Thunder Camping Centre  (Zuangtui Road Gospel Thunder Camping Centre)  </t>
  </si>
  <si>
    <t xml:space="preserve">Selesih Vety Farm Internal Road(Sihphir ICAR)(Part 1)    </t>
  </si>
  <si>
    <t xml:space="preserve">Selesih Vety Farm Internal Road(Junction Point Sihphir Road)(Part 2)      </t>
  </si>
  <si>
    <t xml:space="preserve">Approach Road to MPRO Office(ICFAI Road ICFAI Road)      </t>
  </si>
  <si>
    <t xml:space="preserve">Approach Road to Remand Home at Durtlang(ICFAI Road)      </t>
  </si>
  <si>
    <t xml:space="preserve">Approach Road to ICFAI University at Durtlang(Sihphir Road ICFAI)      </t>
  </si>
  <si>
    <t xml:space="preserve">BSNL to BRTF Road at Durtlang North(ICFAI Road Sihphir Road)      </t>
  </si>
  <si>
    <t xml:space="preserve">Approach Road to M.Suaka Veng Durtlang(Durtlang Cemetry Forest)    </t>
  </si>
  <si>
    <t xml:space="preserve">Approach Road to KVM School and Women Politechnic(Sihphir Road Hostel)      </t>
  </si>
  <si>
    <t xml:space="preserve">Romantic Road at Durtlang(Hmangaihna In)      </t>
  </si>
  <si>
    <t xml:space="preserve">Tri Junction to Pu Zodintluangas House(Trijunction Zodintluangas House)      </t>
  </si>
  <si>
    <t xml:space="preserve">Approach Road to Durtlang Leitan to Leitante(Durtlang)      </t>
  </si>
  <si>
    <t xml:space="preserve">Leitan to Tri Junction(Leitan)      </t>
  </si>
  <si>
    <t xml:space="preserve">Brigade Field Road  at Bawngkawn(NH 54 Brigade Field)      </t>
  </si>
  <si>
    <t xml:space="preserve">Approach Road to Bawngkawn Sobji Bazar(NH 54 KK Dairy)      </t>
  </si>
  <si>
    <t xml:space="preserve">Durtlang Biak In to Hmangaihna In(Hmangaihna In)     </t>
  </si>
  <si>
    <t xml:space="preserve">PWD Colony to DIET Complex(PWD Office Ramhlun Veng Chhak)  </t>
  </si>
  <si>
    <t>Vungkhama Road</t>
  </si>
  <si>
    <t>ICFAI Gate to Silchar Road</t>
  </si>
  <si>
    <t>Chhingtei Road</t>
  </si>
  <si>
    <t>Hmangaihna In to T. Malsawma In</t>
  </si>
  <si>
    <t>Durtlang Venglai to Durtlang Chhuahlam Thlanmual</t>
  </si>
  <si>
    <t>MC Hall to Arbai peng</t>
  </si>
  <si>
    <t>Durtlang playground to Suaka Veng</t>
  </si>
  <si>
    <t>Durtlang Local Council Road</t>
  </si>
  <si>
    <t>Approach road to Suaka veng Presbyterian Church</t>
  </si>
  <si>
    <t>Leitan thlanmual road</t>
  </si>
  <si>
    <t>Agape to Saisih peng, Durtlang</t>
  </si>
  <si>
    <t>Approach road to Saisih, Leitan</t>
  </si>
  <si>
    <t>Zotui Lane-3, Durtlang</t>
  </si>
  <si>
    <t>Hermon Lane-2</t>
  </si>
  <si>
    <t>Hermon Lane-4</t>
  </si>
  <si>
    <t>Hermon Lane-5</t>
  </si>
  <si>
    <t>Hermon Lane-6</t>
  </si>
  <si>
    <t>Leitan Ramthar Lane-2</t>
  </si>
  <si>
    <t>MULCO to Centenary School, Durtlang</t>
  </si>
  <si>
    <t>Bawngkawn thlanmual-Thuampui road</t>
  </si>
  <si>
    <t>Approach road to Bawngkawn Brigate Presbyterian Church</t>
  </si>
  <si>
    <t>Bawngkawn Slaughter House Road</t>
  </si>
  <si>
    <t>Bawngkawn Brigate Ring road</t>
  </si>
  <si>
    <t>Brigate veng Anganwadi road</t>
  </si>
  <si>
    <t>Brigate west side road</t>
  </si>
  <si>
    <t>NH to Kailiana Road at Zemabawk</t>
  </si>
  <si>
    <t>Sericulture Gate to Zemabawk North thlanmual road</t>
  </si>
  <si>
    <t>Jubilee Road at Zemabawk North</t>
  </si>
  <si>
    <t>Upper Dinthar Veng Road at Zemabawk North</t>
  </si>
  <si>
    <t>Zemabawk North thlanmual to Dinthar Veng</t>
  </si>
  <si>
    <t>Zemabawk North Dinthar Veng Futsal Ground to Pu Saitluanga Sailo In</t>
  </si>
  <si>
    <t>YMA Road at Zemabawk North (Bung veng kawng)</t>
  </si>
  <si>
    <t>Zemabawk North Field to Mel Veng Road</t>
  </si>
  <si>
    <t>Thuampui Primary School to Zuangtui thlanmual</t>
  </si>
  <si>
    <t>132KV Sub-Station peng to Bawngkawn Hmar Veng at Zuangtui Gosen Veng</t>
  </si>
  <si>
    <t>132KV Sub Station peng to ZEDA at Zuangtui</t>
  </si>
  <si>
    <t>Kawngkual to Zuangtui Venghlun (TNT hnuai)</t>
  </si>
  <si>
    <t>MCM peng to Sailung Tyre Works at Zuangtui</t>
  </si>
  <si>
    <t>Rivenga Road at Zuangtui</t>
  </si>
  <si>
    <t>Assam Rifle Internal Road at Zokhawsang, Zemabawk</t>
  </si>
  <si>
    <t>Zokhawsang By-pass road at Zemabawk</t>
  </si>
  <si>
    <t xml:space="preserve">Approach Road to Central Jail(Sakawrtuichhun Road)    </t>
  </si>
  <si>
    <t xml:space="preserve">Approach Road to Tanhril(FCI Tanhril)      </t>
  </si>
  <si>
    <t xml:space="preserve">Approach Road to PTC Lungverh From NH 54(NH 54 IR Camp Field)      </t>
  </si>
  <si>
    <t xml:space="preserve">Sakawrtuichhun to PTC Road(Sakawrtuichhun Zoological Park)      </t>
  </si>
  <si>
    <t xml:space="preserve">Approach Road to Social Guidance Agency at Sakawrtuichhun(Sakawrtuichhun Social Guidance Gate 2)      </t>
  </si>
  <si>
    <t xml:space="preserve">Approach Road to Blessing Home at Sakawrtuichhun  (Sakawrtuichhun Blessing Home Gate)    </t>
  </si>
  <si>
    <t xml:space="preserve">Approach Road to NIS and Tanhril(Tanhril Road Tanhril High School)      </t>
  </si>
  <si>
    <t xml:space="preserve">Tanhril to MZU Road(Tanhril MZU Gate 2)      </t>
  </si>
  <si>
    <t xml:space="preserve">Approach Road to Saizahawlas Boarding School(MZU Road Saizahawlas Boarding School)    </t>
  </si>
  <si>
    <t xml:space="preserve">Approach Road to AICS Shekina Hill Tanhril(Saizahawlas Boarding School AICS)    </t>
  </si>
  <si>
    <t xml:space="preserve">Approach Road to Solomons Temple at Chawlhhmun  (Chawlhhmun Solomons Temple)    </t>
  </si>
  <si>
    <t xml:space="preserve">Ropaiabawk to Tuithum via Chawlhhmun Cemetry upto PWD Camp(Ropaiabawk Site Office PWD)        </t>
  </si>
  <si>
    <t xml:space="preserve">Zohnuai to Ropaiabawk(Vaivakawn Ropaiabawk)      </t>
  </si>
  <si>
    <t xml:space="preserve">Approach Road to Co operative Building  Chawlhhmun (Chawlhhmun  Co operative Campus) </t>
  </si>
  <si>
    <t xml:space="preserve">Chawlhhmun Internal Road(Ropaiabawk Chawlhhmun)      </t>
  </si>
  <si>
    <t xml:space="preserve">Chawlhhmun Internal Road (Pu Sawma House to Pu VL. Dawngliana House)(Chawlhhmun Quarter)      </t>
  </si>
  <si>
    <t xml:space="preserve">Tlana Lungdawhkawn to Ropaiabawk(Ropaiabawk PWD Road)      </t>
  </si>
  <si>
    <t xml:space="preserve">Luangmual Internal Road(Chhangurkawn Lungmual Biak In)      </t>
  </si>
  <si>
    <t xml:space="preserve">Luangmual Presbyterian Church to Chawlhhmun Kawn(Lungmual Biak In Chawlhhmun)      </t>
  </si>
  <si>
    <t xml:space="preserve">Luangmual Presbyterian Church to Zonuam via Playground(Lungmual Biak In Play ground)      </t>
  </si>
  <si>
    <t xml:space="preserve">Luangmual to CC Peng(Luangmual CC Peng)      </t>
  </si>
  <si>
    <t xml:space="preserve">Remna Run Approach Road(Luangmual Remna Run)      </t>
  </si>
  <si>
    <t xml:space="preserve">Approach Road to Ch.Chhungas High School(School Gate School Campus)      </t>
  </si>
  <si>
    <t xml:space="preserve">Approach Road to Geology and Mining(CC Peng Mining Gate)      </t>
  </si>
  <si>
    <t xml:space="preserve">Luangmual to High Court Road(Ramrikawn Road High Court)      </t>
  </si>
  <si>
    <t xml:space="preserve">Zonuam Internal Road(Zonuam Ramrikawn Road Zonuam)(Part 1)      </t>
  </si>
  <si>
    <t xml:space="preserve">Zonuam Internal Road(Zonuam Complex Road)(Part 2)      </t>
  </si>
  <si>
    <t xml:space="preserve">Zonuam Police Outpost to Govt. Complex Road(Zonuam Govt.Complex)      </t>
  </si>
  <si>
    <t xml:space="preserve">Ramrikawn to Sakawrtuichhun(RamrikawnTraffic Point Sakawrtuichhun)      </t>
  </si>
  <si>
    <t xml:space="preserve">Ramrikawn to MZU(Ramrikawn Traffic Point Mzu Main Gate)  </t>
  </si>
  <si>
    <t xml:space="preserve">Approach Road to Govt.Housing Complex at Luangmual(Complex Road Luangmual)      </t>
  </si>
  <si>
    <t xml:space="preserve">Approach Road to Old Age Home via Cemetry at Govt.Complex (Concrete Road)(Old Age Home Gate Old Age Home Gate) </t>
  </si>
  <si>
    <t>Approach Road to 33KV Power Sub Station Aizawl West Chawnpui(Kangthelh Kawn 33KV Power Station)</t>
  </si>
  <si>
    <t xml:space="preserve">Vaivakawn to Bazaar Bungkawn(Vaivakawn Bazar Bungkawn)      </t>
  </si>
  <si>
    <t xml:space="preserve">MHNL Road Ph II (From Chhangurkawn to Dawrpui Vengthar)(Chhangurkawn Boundary Dinthar)      </t>
  </si>
  <si>
    <t xml:space="preserve">Vaivakawn to Zotlang Mara House(Zotlang MARA House)      </t>
  </si>
  <si>
    <t xml:space="preserve">Vaivakawn to Chhangurkawn via Zotlang(Vaivakawn Zotlang)(Part 1)    </t>
  </si>
  <si>
    <t xml:space="preserve">7th Day Tlang Gate to Zotlang(7th Day Tlang Zotlang)      </t>
  </si>
  <si>
    <t xml:space="preserve">Vaivakawn to Chawnpui via Upper Kanan(Vaivakawn Chawnpui)      </t>
  </si>
  <si>
    <t xml:space="preserve">Chawnpui Road to 7th Day Tlang(Chawnpui Helen Lowry School)      </t>
  </si>
  <si>
    <t xml:space="preserve">Vaivakawn to Kanan Road(Vaivakawn Bazar Kanan PCI)      </t>
  </si>
  <si>
    <t xml:space="preserve">Upper Kanan to Chawnpui via Pu Liansuamas House(Chawnpui 7 Day Tlang)      </t>
  </si>
  <si>
    <t xml:space="preserve">Chawnpui Kawn to MHNL Road(Chawnpui MHNL Road)    </t>
  </si>
  <si>
    <t xml:space="preserve">Lower Kanan to Dinthar Road via Kanan Cemetry(Cemetry Approach Road Kanan Veng Road)    </t>
  </si>
  <si>
    <t xml:space="preserve">Approach Road to Dawrpui Vengthar Cemetry (Concrete Road)(Field Cemetry Transformer)      </t>
  </si>
  <si>
    <t xml:space="preserve">Zotlang Mandir to Rokhumas House(Zotlang Zotlang)      </t>
  </si>
  <si>
    <t xml:space="preserve">Vaivakawn to Company Peng(Vaivakawn NH 54)    </t>
  </si>
  <si>
    <t xml:space="preserve">Approach Road to CADC(Hunthar Chakma House)      </t>
  </si>
  <si>
    <t xml:space="preserve">Approach Road to Fire Brigade(Company Peng Road Fire Brigade)      </t>
  </si>
  <si>
    <t xml:space="preserve">Chanmari West Central Road(Vaivakawn NH 54)      </t>
  </si>
  <si>
    <t xml:space="preserve">Chanmari Kawipui to Lalsanglianas Petrol Pump(Vaivakawn Road NH 54)      </t>
  </si>
  <si>
    <t xml:space="preserve">Vawk Road at Chanmari West(Chanmari West Chanmari West)      </t>
  </si>
  <si>
    <t xml:space="preserve">Vaivakawn to Ramrikawn(Vaivakawn Ramrikawn Traffic Point)      </t>
  </si>
  <si>
    <t xml:space="preserve">Zarkawt to Dawrpui Vengthar (ZarkawtTraffic Point Dawrpui Vengthar)      </t>
  </si>
  <si>
    <t xml:space="preserve">Approach Road to Chanmari Cemetry(NH 54 Cemetry)      </t>
  </si>
  <si>
    <t xml:space="preserve">Approach Road to Protective Home(Protective Home)      </t>
  </si>
  <si>
    <t xml:space="preserve">Approach Road to Edenthar from Chanmari Cemetry Road(Chandmari Cemetry Road Edenthar)      </t>
  </si>
  <si>
    <t xml:space="preserve">Edenthar Field to Maumual Road(Edenthar Maumual)      </t>
  </si>
  <si>
    <t xml:space="preserve">Edenthar Internal Road(Edenthar NH 54)      </t>
  </si>
  <si>
    <t xml:space="preserve">Approach Road to Edenthar Cemetry(Edenthar )      </t>
  </si>
  <si>
    <t xml:space="preserve">Approach Road to Hunthar Cemetry(NH 54 Cemetry)      </t>
  </si>
  <si>
    <t xml:space="preserve">Approach Road to Operation Kingdom Ministry at Phunchawng(NH 54 Operation Kingdom Ministry)    </t>
  </si>
  <si>
    <t xml:space="preserve">Phunchawng Internal Road(Phunchawng(NH 54) Govt.P S and UPS Phunchawng)     </t>
  </si>
  <si>
    <t xml:space="preserve">Approad Road to Maumual(NH 54 Maumual)      </t>
  </si>
  <si>
    <t xml:space="preserve">Temple Vaivakawn Road(Vaivakawn to Dinthar Peng)  </t>
  </si>
  <si>
    <t xml:space="preserve">Vaivakawn to Chhangurkawn via Zotlang(Zotlang Chhangurkawn)(Part 2)      </t>
  </si>
  <si>
    <t>Chanmari West to Vaivakawn(Chanmari West Vaivakawn Traffic Point)</t>
  </si>
  <si>
    <t>Khatla to Luangmual Road (MHNL Road - Luangmual) (Kangthelhkawn to High Court Road)</t>
  </si>
  <si>
    <t>Upper Kanan to Lower Kanan</t>
  </si>
  <si>
    <t>Zotlang Mandir to Seventhday Adventist Church</t>
  </si>
  <si>
    <t>Approach road to Israel Vengthar at Edenthar</t>
  </si>
  <si>
    <t>Community Complex at Edenthar</t>
  </si>
  <si>
    <t>Approach road to Edenthar Tuikhuah Veng</t>
  </si>
  <si>
    <t>Approach road to BSUP Edenthar</t>
  </si>
  <si>
    <t>Chanmari West Lunghlu Road</t>
  </si>
  <si>
    <t>Approach road to Vanlalzuiliana's House, Dawrpui Vengthar</t>
  </si>
  <si>
    <t>Construction of road at Tanhril</t>
  </si>
  <si>
    <t>Construction of road at Sakawrtuichhun</t>
  </si>
  <si>
    <t>Construction of Road at Chawnpui</t>
  </si>
  <si>
    <t>Approach road to Ainawn Chhim Veng Presbyterian Church</t>
  </si>
  <si>
    <t>Approach road to MPRO Quarters at Luangmual</t>
  </si>
  <si>
    <t>Bethlehem Vengthlang Ring Road</t>
  </si>
  <si>
    <t>Bethlehem Vengthlang Taxi Stand (Lower) to VL Chhunga Tuikhur</t>
  </si>
  <si>
    <t>Sihtuikhur to Aizawl Bypass Road</t>
  </si>
  <si>
    <t>Approach Road to Bethlehem Vengthlang Playfield</t>
  </si>
  <si>
    <t>Bethlehem Vengthlang to Armed Veng South</t>
  </si>
  <si>
    <t xml:space="preserve">Approach road to Bethlehem Vengthlang Playfield from High School Road </t>
  </si>
  <si>
    <t>Bethlehem Vengthlang to Lower Thingdawlruam</t>
  </si>
  <si>
    <t>Bethlehem Vengthlang to Upper Thingdawlruam</t>
  </si>
  <si>
    <t>Treasury Square to Sikulpuikawn via Upper Republic</t>
  </si>
  <si>
    <t>Pangi Junction to PU College Road</t>
  </si>
  <si>
    <t>PU College Internal Road</t>
  </si>
  <si>
    <t>College Vengthlang Approach Road (PUC to College Vengthlang Road)</t>
  </si>
  <si>
    <t>CP road from ARCBR Rest House Chite road via Thingdawlruam upto College Veng</t>
  </si>
  <si>
    <t>Bethlehem Nikang Veng Approach Road</t>
  </si>
  <si>
    <t>Bethlehem Vengthlang Internal Road</t>
  </si>
  <si>
    <t>Bethlehem Vengthlang High School to Tuithiang  Veng</t>
  </si>
  <si>
    <t>Sihtuikhur to Tuithiang</t>
  </si>
  <si>
    <t>Approach Road to Bethlehem Vengthlang High School</t>
  </si>
  <si>
    <t>College Veng Field to Central High School</t>
  </si>
  <si>
    <t>Approach Road to Central Hall, Venghlui</t>
  </si>
  <si>
    <t>Venghlui Approach Road</t>
  </si>
  <si>
    <t>PU College to Bethlehem Vengthlang Kawn</t>
  </si>
  <si>
    <t>Southern Gate of Raj Bhavan to Republic 6-B</t>
  </si>
  <si>
    <t>YMA Lungphun to Bethlehem Vengthlang Kawn</t>
  </si>
  <si>
    <t>B. Lalrinawma Road, College Veng</t>
  </si>
  <si>
    <t>Dartuahthanga Road, Mauhmun, College Veng</t>
  </si>
  <si>
    <t>PCCF Office to Sikulpuikawn</t>
  </si>
  <si>
    <t>Approach Road to Lagislator Home</t>
  </si>
  <si>
    <t>Kulikawn to Sikulpuikawn</t>
  </si>
  <si>
    <t>Sikulpuikawn to Synod Conference Centre</t>
  </si>
  <si>
    <t>Sikulpuikawn to Synod Moderator Quarter</t>
  </si>
  <si>
    <t>Synod Office to Sr. Executive Secretary Quarter</t>
  </si>
  <si>
    <t>Mission Veng Bazar to Kulikawn via Dam Veng</t>
  </si>
  <si>
    <t>Southern Gate of Raj Bhavan to E-in-C-Office, Tuikhuahtlang</t>
  </si>
  <si>
    <t xml:space="preserve">Republic Kawipui to Mission Veng Bazar </t>
  </si>
  <si>
    <t>Republic to Venghnuai Playfield</t>
  </si>
  <si>
    <t>Approach road to Republic Playfield North</t>
  </si>
  <si>
    <t>Republic Playfield to College Veng</t>
  </si>
  <si>
    <t>Republic Playfield to Hawla Indoor Stadium</t>
  </si>
  <si>
    <t>Republic Vengthlang to ITI (ITI Thlerpui)</t>
  </si>
  <si>
    <t>Approach road to Republic Playfield South</t>
  </si>
  <si>
    <t>Venghnuai to Salem Zero Point</t>
  </si>
  <si>
    <t>Approach road to Salem Chhim Veng</t>
  </si>
  <si>
    <t>Salem Diversion Road</t>
  </si>
  <si>
    <t>Salem Thlanmual Road</t>
  </si>
  <si>
    <t>Salem Zero Point to Rajiv Gandhi Stadium</t>
  </si>
  <si>
    <t>Approach road to Muanna In, Mualpui</t>
  </si>
  <si>
    <t>Approach Road to Old Forensic Science, Mualpui</t>
  </si>
  <si>
    <r>
      <t>3</t>
    </r>
    <r>
      <rPr>
        <vertAlign val="superscript"/>
        <sz val="11"/>
        <color theme="1"/>
        <rFont val="Times New Roman"/>
        <family val="1"/>
      </rPr>
      <t>rd</t>
    </r>
    <r>
      <rPr>
        <sz val="11"/>
        <color theme="1"/>
        <rFont val="Times New Roman"/>
        <family val="1"/>
      </rPr>
      <t xml:space="preserve"> Bn MAP Internal Road</t>
    </r>
  </si>
  <si>
    <t>ITI Junction to Vengchhak Presbyterian Church</t>
  </si>
  <si>
    <t>ITI Ring Road</t>
  </si>
  <si>
    <t>ITI Vengthar Approach Road</t>
  </si>
  <si>
    <t>Tuikhuahtlang Taxi Stand to DC Bungalow</t>
  </si>
  <si>
    <t>Approach Road to Maternity Centre at ITI</t>
  </si>
  <si>
    <t>ITI to Aizawl Bypass</t>
  </si>
  <si>
    <t>College Veng to ITI Junction</t>
  </si>
  <si>
    <t>ITI Junction to Mualpui Zero point</t>
  </si>
  <si>
    <t>Approach road to Speaker Bungalow including courtyard</t>
  </si>
  <si>
    <t>Salem Veng Presbyterian Church to Taivela Mual Road</t>
  </si>
  <si>
    <t>Kulikawn Deng Street</t>
  </si>
  <si>
    <t>Tuikhuahtlang to Sikulpuikawn, Eastern Side</t>
  </si>
  <si>
    <t>Thakthing Tlang Internal Road</t>
  </si>
  <si>
    <t>Thakthing to Kulikawn via Vengchung</t>
  </si>
  <si>
    <t>Venghlui to Bethlehem (Upper)</t>
  </si>
  <si>
    <t>Dak Inpui to Venghlui</t>
  </si>
  <si>
    <t>Hrawva School to Presbyterian Pastor Quarters, Venghlui</t>
  </si>
  <si>
    <t>Venghlui Biak In to Republic Biak In</t>
  </si>
  <si>
    <t>Venghlui to Republic (Vety) Road</t>
  </si>
  <si>
    <t>Venghlui to College Veng</t>
  </si>
  <si>
    <t>Hualtu Lodge to Lungli</t>
  </si>
  <si>
    <t>Rinna Kohhran to Community Hall</t>
  </si>
  <si>
    <t>ITI Mualmawi Ring Road-I</t>
  </si>
  <si>
    <t>ITI Baptist Biak In to LAD Picnic Spot</t>
  </si>
  <si>
    <t>Approach road to Mualmawi Church Northern Side</t>
  </si>
  <si>
    <t>ITI Mualmawi Ring Road-II</t>
  </si>
  <si>
    <t>ITI Mualmawi Ring Road-III</t>
  </si>
  <si>
    <t>Approach road to Lungrem Tuikhur, Venghnuai</t>
  </si>
  <si>
    <t>Venghlui to Bethlehem (Lower)</t>
  </si>
  <si>
    <t>Salem High School (Hrangchhunga HS) Approach Road</t>
  </si>
  <si>
    <t>Venghnuai Presbyterian Church to Aizawl Bypass Road via Sihpui Tuikhur</t>
  </si>
  <si>
    <t>ITI Internal Road</t>
  </si>
  <si>
    <t>Falkland Internal Road at ITI (Falkland Street)</t>
  </si>
  <si>
    <t>Zoramthanga's house to Bethlehem Vengthlang Kawn</t>
  </si>
  <si>
    <t>F.Lalthlamuana's house to R.Hranga's house, Upper Republic</t>
  </si>
  <si>
    <t>Chhinga Veng to College Veng</t>
  </si>
  <si>
    <t>Tuikhuahtlang taxi Stand to R.Lalawia's house</t>
  </si>
  <si>
    <t>Rozama's house to Nokungi's house at Venghlui (Thai Lane)</t>
  </si>
  <si>
    <t>Chhuanliana house to Rimawi Veng Mawng</t>
  </si>
  <si>
    <t>Thlanmual Peng to Lianluaia house and Chuanhnuai Kawn</t>
  </si>
  <si>
    <t>Rev. Lalhluma's house to Zawngtah Tuikhur, Republic Veng</t>
  </si>
  <si>
    <t>Approach Road to Bible School, Venghlui</t>
  </si>
  <si>
    <t>Approach Road to Anganwadi Centre VIII, Bethlehem Vengthlang</t>
  </si>
  <si>
    <t>Approach Road to Khurpui Kai Road</t>
  </si>
  <si>
    <t>Lungli Tuikhur to Lianga Tuikhur</t>
  </si>
  <si>
    <t>Approach Road to Govt. Aizawl College New Campus</t>
  </si>
  <si>
    <t>Approach Road to T. Romana College from ITI - Mualpui road</t>
  </si>
  <si>
    <t>Aizawl College Internal Road at Mualpui</t>
  </si>
  <si>
    <t>Aizawl College to Salvation OTC at Mualpui</t>
  </si>
  <si>
    <t>Approach Road to Synod Higher Secondary School Road</t>
  </si>
  <si>
    <t>Approach Road to S.R Vala's House</t>
  </si>
  <si>
    <t>Approach Road to Ramthar Hostel via Synod HSS Hostel Road, Mission Vengthlang</t>
  </si>
  <si>
    <t>Bulbule to Tlawng Road</t>
  </si>
  <si>
    <t>Darnam Road at Mission Vengthlang</t>
  </si>
  <si>
    <t>Hmingliani's Bakery to V.L. Nghaka's house road at Mission Vengthlang</t>
  </si>
  <si>
    <t>Lawipu to Bungkawn Camping Centre</t>
  </si>
  <si>
    <t>Lawipu to Tlawng road</t>
  </si>
  <si>
    <t>Lawipu Internal Road</t>
  </si>
  <si>
    <t>Lawipu to Tuikual Road</t>
  </si>
  <si>
    <t>Mission vengthlang to Pika road,Kulikawn</t>
  </si>
  <si>
    <t>Mission Vengthlang Ring road</t>
  </si>
  <si>
    <t>Maubawk Baptist Church to Kawn Veng</t>
  </si>
  <si>
    <t>Maubawk to Lawipu Road</t>
  </si>
  <si>
    <t>Maubawkkawn to Maubawk Tlang veng road</t>
  </si>
  <si>
    <t>Maubawk VC Road</t>
  </si>
  <si>
    <t>Mission Vengthlang Courtzawl to Tlawng Road</t>
  </si>
  <si>
    <t>Old Theological College to Tlang Veng at Mission Vengthlang</t>
  </si>
  <si>
    <t>Vailui to Khatla South Road.</t>
  </si>
  <si>
    <t>Maubawk Damveng to MINECO via Maubawk Field Road</t>
  </si>
  <si>
    <t>Maubawk Veng to Blessino Nursing School,Maubawk</t>
  </si>
  <si>
    <t>Maubawk veng to Anganwadi Centre</t>
  </si>
  <si>
    <t>Bazar Bungkawn to Sikulpuikawn via MG Road</t>
  </si>
  <si>
    <t>Approach Road to Lammual</t>
  </si>
  <si>
    <t>Canteen Kual to Sikulpuikawn via Khatlakawn</t>
  </si>
  <si>
    <t>Subway below Vanapa Hall</t>
  </si>
  <si>
    <t>A.O.C. to PWD Circle Office</t>
  </si>
  <si>
    <t>Approach Road to S.A Motherless Babies Home at Tuikual</t>
  </si>
  <si>
    <t>Tennis Court to Dinthar Road (Kaisara Road)</t>
  </si>
  <si>
    <t>Tuikual South Lower Lane</t>
  </si>
  <si>
    <t>Temple to Vaivakawn upto Pu Hauva's Junction (Pu PC Zoramsangliana's House)</t>
  </si>
  <si>
    <t>Pu Hauva's Junction (Pu PC Zoramsangliana house) to Dintharkawn Road</t>
  </si>
  <si>
    <t>H.Rammawia House to SA Temple Road</t>
  </si>
  <si>
    <t>MHNL Sec-I</t>
  </si>
  <si>
    <t>MHNL Sec-II</t>
  </si>
  <si>
    <t>MHNLSec-III</t>
  </si>
  <si>
    <t>Industries Directorate Office to MHNL Sec-II (JL H/S Road)</t>
  </si>
  <si>
    <t>Approach Road to M.L.A Hostel</t>
  </si>
  <si>
    <t>Approach Road to Chief Secretary Bungalow</t>
  </si>
  <si>
    <t>Approach Road to District Court at Treasury Square</t>
  </si>
  <si>
    <t>Approach Road to S.P Office at Treasury Square</t>
  </si>
  <si>
    <t>Approach Road to A.D.M (J) Quarter (BSNL Office)</t>
  </si>
  <si>
    <t>Northern Gate of Raj Bhavan to Tennis Court</t>
  </si>
  <si>
    <t>Approach Road to Hermon School Dinthar</t>
  </si>
  <si>
    <t>Lower Dinthar to Tuikual (Aichhinga Road)</t>
  </si>
  <si>
    <t>Approach Road to Dinthar Thlanmual (Hipheia Road)</t>
  </si>
  <si>
    <t>Dinthar Thlanmual to Kanaan Veng Road</t>
  </si>
  <si>
    <t>Sikulpuikawn to Mission veng Presbyterian Church (Saptawni Road Pi Tei Road)</t>
  </si>
  <si>
    <t>Sikulpuikawn to City Hospital Road (Theipalingkawh Road)</t>
  </si>
  <si>
    <t>Mission Veng to Nursery Road via City Hospital (Kawltheihuan Road)</t>
  </si>
  <si>
    <t>Nursery to Mission Vengthlangkawn via Vailui</t>
  </si>
  <si>
    <t>Approach Road to Police Headquarters &amp; PHQ Internal Road</t>
  </si>
  <si>
    <t>Khatla South to Khatla East Road</t>
  </si>
  <si>
    <t>Khatla  Ring Road (Chawnga Road)</t>
  </si>
  <si>
    <t>Approach Road to Bethel Veng, Khatla</t>
  </si>
  <si>
    <t>Khatlakawn to Vety Hospital via Bethel Veng</t>
  </si>
  <si>
    <t>Khatla Field Approach Road</t>
  </si>
  <si>
    <t>Zuang tuikhur to SA Hall at Khatla South</t>
  </si>
  <si>
    <t>Khatla South Presbyterian Church to Bungkawn High School</t>
  </si>
  <si>
    <t>Shivaji to Bungkawn Presbyterian Church</t>
  </si>
  <si>
    <t>Approach Road to New Secretariat Complex (Khatla to New Secretariat Complex)</t>
  </si>
  <si>
    <t>New Secretariat Internal Roads</t>
  </si>
  <si>
    <t>Dintharkawn to New Secretariat Office Gate</t>
  </si>
  <si>
    <t>ISPW Office to Khatla Thlanmual Road</t>
  </si>
  <si>
    <t>Nursery Lower Lane Road</t>
  </si>
  <si>
    <t>Bungkawn Vengthar to District Revenue Office at MINECO</t>
  </si>
  <si>
    <t>Approach Road to Circuit House</t>
  </si>
  <si>
    <t>Vailui to Khatla South Road</t>
  </si>
  <si>
    <t>T.Sangkunga Road at Dinthar Tlang Veng</t>
  </si>
  <si>
    <t>Nursery to Maubawk Kawn</t>
  </si>
  <si>
    <t>MissionVengthlang Damphei to Tlawng Road</t>
  </si>
  <si>
    <t>Bungkawn to Maubawk</t>
  </si>
  <si>
    <t>Bungkawn YMA Road</t>
  </si>
  <si>
    <t>Approach Road to CID Complex at Bungkawn</t>
  </si>
  <si>
    <t>Approach Road to Alpine Hut at S.Hlimen</t>
  </si>
  <si>
    <t>Approach Road to Pika Road</t>
  </si>
  <si>
    <t>Approach to PHC Lungleng</t>
  </si>
  <si>
    <t xml:space="preserve">Approach Road to Mauhakkawn to Tuikhuahtlang Cemetry  S.Hlimen     </t>
  </si>
  <si>
    <t>Approach Road to Huanbial Veng to Venglai kawn at S.Hlimen</t>
  </si>
  <si>
    <t>Approach Road to Community Hall Saikhamakawn</t>
  </si>
  <si>
    <t>Approach Road from Hridaikawn to Lalnghakliana School Tlangnuam</t>
  </si>
  <si>
    <t>Approach Road to Hridaikawn to Power Sub Station</t>
  </si>
  <si>
    <t>Approach Road to Zobawm Veng Kulikawn</t>
  </si>
  <si>
    <t>Approach Road to ICDS Complex at Tlangnuam</t>
  </si>
  <si>
    <t xml:space="preserve">Approach Road to PHE Pump House at Tlangnuam   </t>
  </si>
  <si>
    <t xml:space="preserve">Approach Road to Presby. Church Tlangnuam   </t>
  </si>
  <si>
    <t>Approach Road to Tlangnuam Playfield</t>
  </si>
  <si>
    <t xml:space="preserve">Approach Road to Kulikawn to Saikhamakawn via Hridaikawn    </t>
  </si>
  <si>
    <t xml:space="preserve">Approach Road from Tlangnuam to Hridaikawn     </t>
  </si>
  <si>
    <t xml:space="preserve">Approac Road to V C house at Tlangnuam    </t>
  </si>
  <si>
    <t xml:space="preserve">Approach Road to Kulikawn to Sakhamakawn via Tlangnuam      </t>
  </si>
  <si>
    <t xml:space="preserve">Approach Road to Gosen Veng Tlangnuam   </t>
  </si>
  <si>
    <t xml:space="preserve">Approach Road to Thlanmual Road at S. Hlimen    </t>
  </si>
  <si>
    <t>TOTAL OF TLANGNUAM BLOCK</t>
  </si>
  <si>
    <t>AIZAWL   DISTRICT          TLANGNUAM     BLOCK</t>
  </si>
  <si>
    <t>Aizawl - Thenzawl - Lunglei Road</t>
  </si>
  <si>
    <t>Chhiahtlang - Lamchhip Road</t>
  </si>
  <si>
    <t>Chiahtlang - Lamchhip Road</t>
  </si>
  <si>
    <t>Hualngohmun Internal road</t>
  </si>
  <si>
    <t>Kelsih Internal Road</t>
  </si>
  <si>
    <t>Muallungthu Internal Road</t>
  </si>
  <si>
    <t>Roads within PWD Complex at Aibawk</t>
  </si>
  <si>
    <t>Approach Road to Forest Rest House</t>
  </si>
  <si>
    <t>Sihtuikhur Approach Road</t>
  </si>
  <si>
    <t>Kawn veng to Venghlun Road</t>
  </si>
  <si>
    <t>Venghlun to Hermon Road</t>
  </si>
  <si>
    <t>Approach Road to PHC</t>
  </si>
  <si>
    <t>Approach Road to PWD Staff Lodge</t>
  </si>
  <si>
    <t>Venghlun to Hermon via BDO Office</t>
  </si>
  <si>
    <t>Second Link Road</t>
  </si>
  <si>
    <t>Approach Road to Sateek</t>
  </si>
  <si>
    <t>Approach Road to Lianphunga Bung, Sateek</t>
  </si>
  <si>
    <t>Thiak Internal Road</t>
  </si>
  <si>
    <t>Sumsuih Internal Road</t>
  </si>
  <si>
    <t>Hmuifang Internal Road</t>
  </si>
  <si>
    <t>Samlukhai Internal Road</t>
  </si>
  <si>
    <t>Approach road to Playground</t>
  </si>
  <si>
    <t>Lamchhip Internal Road</t>
  </si>
  <si>
    <t>Approach Road to Sialsuk IB</t>
  </si>
  <si>
    <t>Luiral Approach Road</t>
  </si>
  <si>
    <t>Police Station Approach Road</t>
  </si>
  <si>
    <t>Approach Road to Community Hall at Sialsuk</t>
  </si>
  <si>
    <t>PHC Approach Road at Sialsuk</t>
  </si>
  <si>
    <t>Sialsuk High School Approach Road</t>
  </si>
  <si>
    <t>Thlanmual Approach Road</t>
  </si>
  <si>
    <t>Vengthar to PWD IB via Agriculture Complex including Sialsuk Playground Approach Road</t>
  </si>
  <si>
    <t>Kawn Veng to Hmawnglui approach road</t>
  </si>
  <si>
    <t>PWD IB to Hmunchung Tlang</t>
  </si>
  <si>
    <t>Kawnveng to Vaiveng Internal Road (Kingkres)</t>
  </si>
  <si>
    <t>Melriat - Paikhai Picnic Spot</t>
  </si>
  <si>
    <t>Muallungthu - Rangtla Road</t>
  </si>
  <si>
    <t>Approach Road to Tachhip Northern Side Via Sibuta Lung</t>
  </si>
  <si>
    <t>Approach Road to Tachhip</t>
  </si>
  <si>
    <t>Aibawk - Darlung Road</t>
  </si>
  <si>
    <t>Sateek - Phulpui Road</t>
  </si>
  <si>
    <t>Lungsai - Maubuang Road</t>
  </si>
  <si>
    <t>Approach road to Maubuang (Southern Approach)</t>
  </si>
  <si>
    <t>Hmuifang-Chawilung Road</t>
  </si>
  <si>
    <t>Chawilung-Baktawng Road</t>
  </si>
  <si>
    <t>Lungsei Approach Road</t>
  </si>
  <si>
    <t>Maufiangkawn - 33KV Power Sub-Station at Sialsuk</t>
  </si>
  <si>
    <t>Sialsuk - Samlukhai Road (Zelphei Road)</t>
  </si>
  <si>
    <t xml:space="preserve">Maufiangkawn to Sialsuk Road </t>
  </si>
  <si>
    <t>Sateek - Samlukhai - Sialsuk Road</t>
  </si>
  <si>
    <t>Sialsuk-Sailam Road</t>
  </si>
  <si>
    <t>TOTAL OF AIBAWK BLOCK</t>
  </si>
  <si>
    <t>AIZAWL    DISTRICT          AIBAWK    BLOCK</t>
  </si>
  <si>
    <t>National Highway - 2 ( 140.00 km)                             ( R.Tuivai to Seling)</t>
  </si>
  <si>
    <t>National Highway - 306'A' (57.00 km)                (Tuirial to New Vervek)</t>
  </si>
  <si>
    <t>Approach Road to Kalvari Tlang at Khawruhlian.(Khawruhlian kawn to Kalvari tlang Main gate)</t>
  </si>
  <si>
    <t>Kalvari Tlang to Hmunnghak Road</t>
  </si>
  <si>
    <t>Pastor Qtr to Lalmual at Khawruhlian.</t>
  </si>
  <si>
    <t>Sub Centre to PHC at  Khawruhlian.</t>
  </si>
  <si>
    <t>Khawruhlian (Lungphun kawn) to E. Phaileng via Khanopui and Pehlawn (Old NH)</t>
  </si>
  <si>
    <t>Approach Road to Tourist Resort (Chalfilh)(Khanpui Kawn to Chalfilh View)</t>
  </si>
  <si>
    <t>Approach Road to Khanpui High School</t>
  </si>
  <si>
    <t>Approach Road to PWD IB at East Phaileng</t>
  </si>
  <si>
    <t>Darlawn to Sesih Road (Darlawn Bazar to Sesih)</t>
  </si>
  <si>
    <t>Bazar to Kawnveng Road at Darlawn (Darlawn Bazar to Kawnveng)</t>
  </si>
  <si>
    <t>Kawnpui to PHC Road at Darlawn(Kawnpui to PHC Gate)</t>
  </si>
  <si>
    <t>Appraoch Road to BDO Complex at Darlawn(Darlawn Playground to BDO Office)</t>
  </si>
  <si>
    <t>Bazar to Field at Darlawn (Lower Road)(Darlawn Bazar to Playground)</t>
  </si>
  <si>
    <t>SBI Office to PHC Road at Darlawn</t>
  </si>
  <si>
    <t>Approach road to PWD IB at Darlawn</t>
  </si>
  <si>
    <t>Approach Road to Higher Secondary school at Darlawn</t>
  </si>
  <si>
    <t>Tourist Lodge to Mini Sport Complex at Darlawn</t>
  </si>
  <si>
    <t>NH-150 to Police Station (Junction) at Darlawn</t>
  </si>
  <si>
    <t>Melkawn to Playground Road at Ratu (Melkawn Angawadi to  Ratu Playground)</t>
  </si>
  <si>
    <t>Approach Road to Govt.Ratu High School at Ratu.</t>
  </si>
  <si>
    <t>Presbyterian Church to Community Hall at Ratu.</t>
  </si>
  <si>
    <t>Approach road to Primary Health Centre (PHC) at Ratu</t>
  </si>
  <si>
    <t>Approach Road to FCI Godown to PWD, IB at Ratu</t>
  </si>
  <si>
    <t>Bazar to PHC via Lalveng Field at Ratu</t>
  </si>
  <si>
    <t>NH - 150 to Damdiai Road</t>
  </si>
  <si>
    <t>Lawmzuala House to Routmawi Bazar Shed at Sakawrdai</t>
  </si>
  <si>
    <t>Melkawn to Vaitin Junction at Sakawrdai</t>
  </si>
  <si>
    <t xml:space="preserve">Vaitin Junction to Playground at Sakawrdai </t>
  </si>
  <si>
    <t>Circular Road at Sakawrdai (Bazar Shed to Police Peng)</t>
  </si>
  <si>
    <t xml:space="preserve">Bazar Shed to Baptist Church at Sakawrdai </t>
  </si>
  <si>
    <t>Approach Road to CHC at Skawrdai (Parthanglianas House to CHC Sakawrdai)</t>
  </si>
  <si>
    <t>Approach Road to FCI Godwon at Sakawrdai (Primamry School II to FCI Godown)</t>
  </si>
  <si>
    <t>Approach Road to PWD Complex at Sakawrdai.</t>
  </si>
  <si>
    <t>Melkawn to Baptist Church junction at Skawrdai</t>
  </si>
  <si>
    <t>Sub Centre to Godown via Kungfu Tlang at Sakawrdai (Sub Centre to Godown)</t>
  </si>
  <si>
    <t xml:space="preserve"> Approach Road to Police Station (Thana) at Sakawrdai</t>
  </si>
  <si>
    <t>Approach Road to Higher Secondary School  at Sakawrdai</t>
  </si>
  <si>
    <t>Approach Road to Tourist Lodge at Sakawrdai</t>
  </si>
  <si>
    <t>Approach Road to SDPO Office at Sakawrdai</t>
  </si>
  <si>
    <t>Bazarkawn to Godown Road at Zohmun</t>
  </si>
  <si>
    <t>Approach Road to Godown at Zohmun</t>
  </si>
  <si>
    <t xml:space="preserve">Darlawn to N.Serzawl Road.(8.32 km) </t>
  </si>
  <si>
    <t>Sakawdai to Thingsat Road.(3.05 km)</t>
  </si>
  <si>
    <t>Sakawdai to Vaitin Roaad (4.89 km)</t>
  </si>
  <si>
    <t>Vaitin to Khawpuar Road.(3.02 km)</t>
  </si>
  <si>
    <t>Sakawrdai to Zohmun Road.(12.00 km)</t>
  </si>
  <si>
    <t>Zohmun to Tinghmun Road.(8.500 km)</t>
  </si>
  <si>
    <t>Zohmun to Palsang Road.(9.00 km)</t>
  </si>
  <si>
    <t>Zohmun to Mauchar Road.(21.87 km)</t>
  </si>
  <si>
    <t>Vaitin to Zilthaw (R.Tuiruang) Road.(9.00 km)</t>
  </si>
  <si>
    <t>Sakawrdai to N.Khawdungsei Road.(7.00 km)</t>
  </si>
  <si>
    <t>Tinghmun to Zokhawthiang Road.(11.500 km)</t>
  </si>
  <si>
    <t>Darlawn to Sunhluchhip (8.00 km)</t>
  </si>
  <si>
    <t>Darlawn to Chhanchhuahna (14.00 km)</t>
  </si>
  <si>
    <t>TOTAL OF DARLAWN BLOCK</t>
  </si>
  <si>
    <t>AIZAWL DISTRICT DARLAWN BLOCK</t>
  </si>
  <si>
    <t>Keitum - Artahkawn Road (KA Road)</t>
  </si>
  <si>
    <t>Thenzawl - Buarpui Road</t>
  </si>
  <si>
    <t>Muallungthu -Khumtung Road</t>
  </si>
  <si>
    <t>Zote - Chhipphir Road</t>
  </si>
  <si>
    <t>Biate - Artahkawn- N.Vanlaiphai Road ( CNV)</t>
  </si>
  <si>
    <t>Chekawn - N.Vanlaiphai Road</t>
  </si>
  <si>
    <t>A.O.C.  To NH. 54 (Thumbawk ) via DIET Complex (Part-I)(Chanmary to NH54 Dinthar)</t>
  </si>
  <si>
    <t>A.O.C.  To NH. 54 (Thumbawk ) via DIET Complex (Part-II)(Nursing School Approach)</t>
  </si>
  <si>
    <t>Hoti Office to Tarpi Tlang Via tawngtaina tlang</t>
  </si>
  <si>
    <t>A.O.C. To I.O.C.</t>
  </si>
  <si>
    <t>P &amp; E Veng Community Hall to Darhlira Kawt</t>
  </si>
  <si>
    <t xml:space="preserve">Leisang NH - 54 to Mini Sport Complex </t>
  </si>
  <si>
    <t>Hmar Veng Hall to Dist. Sports Complex</t>
  </si>
  <si>
    <t>Approach Road from NH-54 ( Bazar ) -  NH-54 (Nanaua Workshop) Via YMA Hall Hmarveng</t>
  </si>
  <si>
    <t>Zion Veng to  NH 54 via Hmar Veng Presbyterian Church.</t>
  </si>
  <si>
    <t>Approach Road to A.O.C. Lane -2</t>
  </si>
  <si>
    <t xml:space="preserve"> Bazar to Rawta In, Venglai Serchhip </t>
  </si>
  <si>
    <t>Dinga In to Kapchawla In, Venglai Serchhip (Part I)</t>
  </si>
  <si>
    <t>Dinga In to Kapchawla In, Venglai Serchhip (Part-II)(Venglai Pres to venlai)</t>
  </si>
  <si>
    <t>Bazar to Zarmawia In Venlai (Upto Pu,Ramliana(L) House)</t>
  </si>
  <si>
    <t>Approach Road to Chhim Veng (Part-I)(Chhimveng Junction to Mawia In)</t>
  </si>
  <si>
    <t>Approach Road to Chhim Veng (Part-II)(Zakiamlova Hoiuse to Chhimveng Field at Serchhip)</t>
  </si>
  <si>
    <t>Bazar Lalzingi Point to Chanmary</t>
  </si>
  <si>
    <t>Bazar to Vengchung</t>
  </si>
  <si>
    <t>Approach Road to PWD Complex - I, Bazar</t>
  </si>
  <si>
    <t>Hmar Veng YMA Hall to UPC Biak In</t>
  </si>
  <si>
    <t>Darnam Tlang to Darnam Kawr NH - 54</t>
  </si>
  <si>
    <t>Ramthlun road up to Ramherliani House Field veng</t>
  </si>
  <si>
    <t>IOC to Quarry Road (IOC-Judicial office )</t>
  </si>
  <si>
    <t>Approach Road to D.C. Office</t>
  </si>
  <si>
    <t>IOC to Treasury Road (Strated from DRO Office Junction)</t>
  </si>
  <si>
    <t>Godown to Vengthar at New Serchhip</t>
  </si>
  <si>
    <t>Approach Road to D.C.'s  Quarter via Khawtetlang Field</t>
  </si>
  <si>
    <t>Godown to IB Peng via Chalzika's House, New Serchhip (Part-I)IB peng (NH54) -  (NH54)New Serchhip side</t>
  </si>
  <si>
    <t>Godown to IB Peng via Chalzika's House, New Serchhip(Part-II) (NH54)New Serchhip side - Godown</t>
  </si>
  <si>
    <t>IB peng to IOC (IB peng (NH54) - DC office Peng (NH54)</t>
  </si>
  <si>
    <t>Approach Road to Tlangnuam Veng New Serchhip</t>
  </si>
  <si>
    <t>Approach Road to PWD Complex - II, New Serchhip</t>
  </si>
  <si>
    <t>Approach Road to IB New Serchhip</t>
  </si>
  <si>
    <t>Approach Road to PWD Office New Serchhip</t>
  </si>
  <si>
    <t>Approach Road to Helipad (IB road - Helipad)</t>
  </si>
  <si>
    <t>Godown to Baptist Biakin Hnuai New Serchhip</t>
  </si>
  <si>
    <t>Approach Road to New Serchhip Primary School</t>
  </si>
  <si>
    <t>Mizofed Approach Road, New Serchhip (NH54-Brilliant H/S)</t>
  </si>
  <si>
    <t>Approach Road to S.P. Office, IOC Veng</t>
  </si>
  <si>
    <t>Approach Road to PWD EE Quarters New Serchhip</t>
  </si>
  <si>
    <t>Kikawn to Minor Irrigation/Agriculture Complex</t>
  </si>
  <si>
    <t>Approach Road to Catherine Booth Home New Serchhip.</t>
  </si>
  <si>
    <t xml:space="preserve"> K.L Chhuanvawra House, Zozam Veng to Ekclavys Road</t>
  </si>
  <si>
    <t>B.Dengkhuma House Kikawn to IOC at New Serchhip.</t>
  </si>
  <si>
    <t>Judicial to Insaktanpuina Colony(P &amp; E lane-III)  (Part-I)(Junction strated from IOC to Qoarry road)</t>
  </si>
  <si>
    <t>Judicial to Insaktanpuina Colony(P &amp; E lane-III) (Part-II)(Huakhuma house to Tuikhur kawr)</t>
  </si>
  <si>
    <t>Approach Road to Auditorium at Serchhip.(Ayurvedic Hospital office to Auditorium)</t>
  </si>
  <si>
    <t>Approach Road to SP and Staff Quarter at Khawtetlang  New Serchhip</t>
  </si>
  <si>
    <t>Pu Sangvunga House to Pu K. Lalthlana (L) at P&amp;E Veng Serchhip</t>
  </si>
  <si>
    <t>Vety Ar Farm to Assam Riffle Gate III</t>
  </si>
  <si>
    <t>Approach Road to P&amp;E Town Hall to Judicial Veng at Serchhip (Part-I)(P&amp;E Town hall to Siol office)</t>
  </si>
  <si>
    <t>Approach Road to P&amp;E Town Hall to Judicial Veng at Serchhip (Part-II)(soil office to Judicial veng)</t>
  </si>
  <si>
    <t>Approach Road to Marian High School at Serchhip</t>
  </si>
  <si>
    <t xml:space="preserve">IOC to Helipad via Govt PCR High School at Serchhip. </t>
  </si>
  <si>
    <t>Judicial to Tuikhur Kawr at P&amp;E Veng</t>
  </si>
  <si>
    <t>Approach Road to P&amp;E Rest House at Bukpui  (Part-I)(NH54Bukpui to Nh54Kikawn)</t>
  </si>
  <si>
    <t>Approach Road to P&amp;E Rest House at Bukpui  (Part-II)(NH54 to Rest house )</t>
  </si>
  <si>
    <t>Approach Road to Prebyterian Church at Bukpui</t>
  </si>
  <si>
    <t>Approach Road to Dinthar Presbyterian Church</t>
  </si>
  <si>
    <t>Approach Road to Police Station (Thana)with courtyard at Serchhip</t>
  </si>
  <si>
    <t>NH54 (Tuikhuah veng) to Vengchung Approach Road at Serchhip</t>
  </si>
  <si>
    <t>Chanmari Kawn to Pu T.Zakung in (Lower Chanmari)</t>
  </si>
  <si>
    <t>Primary School to C.Lalhriatrenga in, Chhimveng</t>
  </si>
  <si>
    <t>Field to Lalneihtluanga in Chhimveng</t>
  </si>
  <si>
    <t>V.Thanchhunga in to Tlanthangi in, Chhimveng</t>
  </si>
  <si>
    <t>V.Vanlalmaka In to Pasto Vanlalenga In, Chhimveng</t>
  </si>
  <si>
    <t>Field to C.Lalchhungzuala In, Chhimveng</t>
  </si>
  <si>
    <t>Approach road to MYC Building Courtyard of Maxi-cab terminal, Darnam Veng, Serchhip</t>
  </si>
  <si>
    <t>Chanmari Kawn to SIRD Road, Chanmari Vengthar</t>
  </si>
  <si>
    <t>Lalliani In to Tarpi tlang road, Chanmari Vengthar</t>
  </si>
  <si>
    <t>Insak tanpuina Lane to P&amp;E Veng thlanmual road</t>
  </si>
  <si>
    <t>Ramri kawn to Pu Zaithanpuia in, Darnam Veng</t>
  </si>
  <si>
    <t>Pi Darengi In to Malsawmtluanga In, Darnam Veng</t>
  </si>
  <si>
    <t>Approach road to Paragliding ground</t>
  </si>
  <si>
    <t>DIET to Thlanmual peng lane hnuai Pi Thanghluni In</t>
  </si>
  <si>
    <t>Haukunga house to Lane -IV at Serchhip P&amp;E Veng Serchhip</t>
  </si>
  <si>
    <t>District Court to Hiahthar Tuikhur at P&amp;E Veng Serchhip</t>
  </si>
  <si>
    <t>Leisang to Presbyterian Scool at Serchhip</t>
  </si>
  <si>
    <t>Kawnveng  to Hmarveng Road</t>
  </si>
  <si>
    <t>Venghlun to Chandmary Road</t>
  </si>
  <si>
    <t>Venghlun to Vengchung Road</t>
  </si>
  <si>
    <t xml:space="preserve">Kawnveng to Chhimveng via Sub-Centre </t>
  </si>
  <si>
    <t>Approach Road to District Jail at Chhiahtlang</t>
  </si>
  <si>
    <t>Kawnveng to Thlanmualveng</t>
  </si>
  <si>
    <t>Lungphunkawn to Ar FarmVeng (Part I)</t>
  </si>
  <si>
    <t>Lungphunkawn to Ar FarmVeng (Part II)</t>
  </si>
  <si>
    <t>Kawnveng to Chhimveng via High School, Chhiahtlang</t>
  </si>
  <si>
    <t>Lalremsiama In to Pathuama In, Chhiahtlang kawng veng</t>
  </si>
  <si>
    <t>Jail peng to Sihpui tuikhur, Chhiahtlang</t>
  </si>
  <si>
    <t>C.Lalrawna In to Primary School-I, Venghlun Chhiahtlang</t>
  </si>
  <si>
    <t>Kawnveng (Tuikil peng) to Khuanghnuna In, Chhimveng Chhiahtlang</t>
  </si>
  <si>
    <t>Dinthar veng to Kawnveng (Part I)</t>
  </si>
  <si>
    <t>Mualpui Kawn to Vankeukawn</t>
  </si>
  <si>
    <t>Mualpui Hmarveng to Vengthar Bellei mual at Chhingchhip</t>
  </si>
  <si>
    <t>Vankeukawn to Faith Home</t>
  </si>
  <si>
    <t>Approach Road to St. Peters Higher Secondary School</t>
  </si>
  <si>
    <t>Kawnveng to Vengchhak (Part 2)</t>
  </si>
  <si>
    <t>Vengchhak to Vanlalthangi House (Part 3)</t>
  </si>
  <si>
    <t>UPC biakin thlang to Lalbuanga House (Part 4)</t>
  </si>
  <si>
    <t>Lalruatkima house to High School (Part 5)</t>
  </si>
  <si>
    <t>Hmawngkawn Approach Road</t>
  </si>
  <si>
    <t>Chawilung to Baktawng Road</t>
  </si>
  <si>
    <t>Thenzawl - Zote Road</t>
  </si>
  <si>
    <t>Approach Road to Vantawngkhawhthla</t>
  </si>
  <si>
    <t>Kanghmun S - Neihloh Road</t>
  </si>
  <si>
    <t>Sailam to Serchhip Road</t>
  </si>
  <si>
    <t xml:space="preserve">Serchhip - Zawlpui  Road </t>
  </si>
  <si>
    <t>Zawlpuipeng - Mat Bridge (Chawmkai)</t>
  </si>
  <si>
    <t xml:space="preserve">Khumtung - Baktawng </t>
  </si>
  <si>
    <t>Chhingchhip - Hualtu Road</t>
  </si>
  <si>
    <t>Hmuntha - Khawbel Road</t>
  </si>
  <si>
    <t>Chhungchhip-Hmuntha Road</t>
  </si>
  <si>
    <t>Chhingchhip - Thentlang Road</t>
  </si>
  <si>
    <t>Thentlang - Sialhau Road</t>
  </si>
  <si>
    <t>Serchhip-Hriangtlang Road</t>
  </si>
  <si>
    <t>TOTAL OF SERCHHIP BLOCK</t>
  </si>
  <si>
    <t>SERCHHIP   DISTRICT                SERCHHIP    BLOCK</t>
  </si>
  <si>
    <t>Approach road IB at Lungpho.</t>
  </si>
  <si>
    <t>Bazar to Vengchung Road</t>
  </si>
  <si>
    <t>Pangaikawn to High School Kawn</t>
  </si>
  <si>
    <t>Approached Road to Hospital (Pangaikawn-Hospital)</t>
  </si>
  <si>
    <t>Zawngtelukhai Kawn to Ralkah Kawn</t>
  </si>
  <si>
    <t>Approach Road -Mount Carmel School</t>
  </si>
  <si>
    <t>Bazar -Vengchung Road</t>
  </si>
  <si>
    <t>Sanpohkawn to Field veng</t>
  </si>
  <si>
    <t>Sanpohkawn to Alu Kudam</t>
  </si>
  <si>
    <t>Rahsi Veng Kawn to Sanpohkawn via Venglai</t>
  </si>
  <si>
    <t>Rahsi Veng Kawn  to Tlinglui</t>
  </si>
  <si>
    <t>Sanpoh to Kawrthukthim via Venglai Presbyterian Biak In</t>
  </si>
  <si>
    <t>Sanpohkawn to Ngawveng</t>
  </si>
  <si>
    <t>Approach Road to P&amp;E E.E Quarter</t>
  </si>
  <si>
    <t>Approach Road to P&amp;E Division Office</t>
  </si>
  <si>
    <t>Panghmunzawl to Zaizawhtlang</t>
  </si>
  <si>
    <t>Rahsi Veng Kawn to Supply Godown</t>
  </si>
  <si>
    <t>Bazar Shed to Forest Rest House at Rahsi Veng</t>
  </si>
  <si>
    <t>Bangla Veng Kawn to Bangla Veng Thlanmual via Community  Hall</t>
  </si>
  <si>
    <t>Approach Road to S.D.O PWD Quarter</t>
  </si>
  <si>
    <t>Bangla Veng Kawn to Bangla Veng Presbyterian Biak In</t>
  </si>
  <si>
    <t>Vaiveng Kawn to Ramthanga In (Vaiveng- Ramthanga In)</t>
  </si>
  <si>
    <t>Vaiveng Kawn to High School</t>
  </si>
  <si>
    <t>Vaiveng Kawn  to Information Centre</t>
  </si>
  <si>
    <t>Venglai Presby Biakin to Vengchhak Kawn</t>
  </si>
  <si>
    <t>Field to PWD Complex</t>
  </si>
  <si>
    <t>Field to PWD IB</t>
  </si>
  <si>
    <t>PWD office to KVK Complex</t>
  </si>
  <si>
    <t>Bangla Veng Kawn to Rahsi Veng Kawn</t>
  </si>
  <si>
    <t>Vaiveng to Bangla Veng Kawn</t>
  </si>
  <si>
    <t>Panghmunzawl to Basket</t>
  </si>
  <si>
    <t>Rahsi Vengkawn to Tourist Lodge</t>
  </si>
  <si>
    <t>Sanpohkawn to Vaiveng</t>
  </si>
  <si>
    <t>Vaiveng Kawn to Vengthlang at Damdawi Veng</t>
  </si>
  <si>
    <t xml:space="preserve">K.Vanmuana House- Dawtmani House </t>
  </si>
  <si>
    <t>Pu Vanlallawma House -A&amp;H vety complex</t>
  </si>
  <si>
    <t>MRB -Venglai Thlanmual Road</t>
  </si>
  <si>
    <t>K. Lallianzuala House -TC Zosangzuala House</t>
  </si>
  <si>
    <t>Bangla veng Thlanmual- Keia Hmun Road</t>
  </si>
  <si>
    <t>Sanpoh kawn -Forest office Road Via Cantren</t>
  </si>
  <si>
    <t xml:space="preserve">VL Muana House- R.lalhmingthanga house </t>
  </si>
  <si>
    <t>H.Zathuama House - Ngurchawngliani House</t>
  </si>
  <si>
    <t>H.Zathuama House-PHE office Road</t>
  </si>
  <si>
    <t>H.Zathuam house - Volley ball Court</t>
  </si>
  <si>
    <t>Bangla veng kawn - Tourist Loadge</t>
  </si>
  <si>
    <t>Godown - Hrangturzo High school Road</t>
  </si>
  <si>
    <t>Vantlang tuikhur - Thangchungnunga House</t>
  </si>
  <si>
    <t>Ramngaihzuala House -Selkhuma House</t>
  </si>
  <si>
    <t>Phungchhubih Kawn -Darsanga House</t>
  </si>
  <si>
    <t>Comunity hall - UPC Biak in</t>
  </si>
  <si>
    <t>Thangliana House - Thuamkunga House</t>
  </si>
  <si>
    <t>Tuitaikawn - High School</t>
  </si>
  <si>
    <t>Thlankawn -Kawtchhuah Road</t>
  </si>
  <si>
    <t>Thlankawn -Primary School Road</t>
  </si>
  <si>
    <t>Tluangzathanga House- Hmangaihzuala House</t>
  </si>
  <si>
    <t>Volley ball Court - Middle School road</t>
  </si>
  <si>
    <t>Volley Ball Court -C.Chhinghmuna House</t>
  </si>
  <si>
    <t>Tlankawn -Tanky Tlang road</t>
  </si>
  <si>
    <t>Bazar to Helipad</t>
  </si>
  <si>
    <t>Approach Road to PWD IB</t>
  </si>
  <si>
    <t>PWD IB to Forest Rest House</t>
  </si>
  <si>
    <t>Bazar to Sihpui  Road</t>
  </si>
  <si>
    <t>Bazar to Hospital Road</t>
  </si>
  <si>
    <t xml:space="preserve">Bazar to Chhura Lung </t>
  </si>
  <si>
    <t>IB to Playground, E.Lungdar</t>
  </si>
  <si>
    <t>Hospital Road to Tourist Lodge</t>
  </si>
  <si>
    <t>Bazar to Far Veng</t>
  </si>
  <si>
    <t>B.Dinlian House -H.Zolian(L) house</t>
  </si>
  <si>
    <t>Chhiarkima (L) House -Futsal ground</t>
  </si>
  <si>
    <t>Lalbawii House - C.Lalramnghaka House</t>
  </si>
  <si>
    <t>Chhiarkima (L) House -Leipui tul Veng</t>
  </si>
  <si>
    <t>Bazar Kawn - Leipui tul veng</t>
  </si>
  <si>
    <t>Lalrinsanga House - Primary School-II</t>
  </si>
  <si>
    <t>YMA Run - Vanchhungi House</t>
  </si>
  <si>
    <t>Rinmawia House -H.Zaitluangi House</t>
  </si>
  <si>
    <t>V.Vanlallawma House -H.Zaitluangi House</t>
  </si>
  <si>
    <t>Thangbura Hall -Zoliana House</t>
  </si>
  <si>
    <t>Rothuama House -Public Play ground</t>
  </si>
  <si>
    <t>Saizama Sailo House - C.Lalramsangi House</t>
  </si>
  <si>
    <t>Thlanmual No-I -Venghlun Biak In</t>
  </si>
  <si>
    <t>Dinthar kawn - Ramnghala House</t>
  </si>
  <si>
    <t>Lallung kawn - Khurpui road</t>
  </si>
  <si>
    <t>Lallungkawn -High School via RT Venga House</t>
  </si>
  <si>
    <t>Lallungkawn - Sub Centre</t>
  </si>
  <si>
    <t>Volley Ball Court -Public Play ground (Ring Road)</t>
  </si>
  <si>
    <t>Talhtum kawn - TT Berema House</t>
  </si>
  <si>
    <t>Talhtum tlang ring road</t>
  </si>
  <si>
    <t>Sangkima House - Vanlaliana house (lane hnuai)</t>
  </si>
  <si>
    <t>Approach Road - Thlanmual</t>
  </si>
  <si>
    <t>Appraoch road - High School Road</t>
  </si>
  <si>
    <t>E. Lungdar to Sailulak Road</t>
  </si>
  <si>
    <t>Khawlailung to Piler Road</t>
  </si>
  <si>
    <t>Chekawn - Lungchhuan Road</t>
  </si>
  <si>
    <t>Chekawn -Sialsir Road</t>
  </si>
  <si>
    <t>TOTAL OF E. LUNGDAR BLOCK</t>
  </si>
  <si>
    <t>SERCHHIP   DISTRICT                  E.LUNGDAR     BLOCK</t>
  </si>
  <si>
    <t>D.C Bangalow Approach Road</t>
  </si>
  <si>
    <t>Approach Road SP Office at Keifangtlang</t>
  </si>
  <si>
    <t>DRDA Office Approach Road(DRDA Gate DRDA Office)</t>
  </si>
  <si>
    <t>Agri Rest House to Hospital  via  Zamadar  Thlanmual(Agri  Rest House  Hospital  Veng)</t>
  </si>
  <si>
    <t>Approach  Road  to  Agri  Rest  House (Vengsang  Presbyterian Church  Agri  Rest House)</t>
  </si>
  <si>
    <t>Vengsang Presbyterian Church to Excise Office(Kahrawt Field Excise Office)</t>
  </si>
  <si>
    <t>Telecom to Excise Office(Telecom Office Excise Office)</t>
  </si>
  <si>
    <t>Approach Road to Assam Riffle Helipad(Part 1)</t>
  </si>
  <si>
    <t>EE Irrigation Office  to Falkawn Road via SDPO Qtrs</t>
  </si>
  <si>
    <t>SDPO Qtrs Approach Road</t>
  </si>
  <si>
    <t>Vengsang Presbyterian Church to District Hospital</t>
  </si>
  <si>
    <t>Vengsang Presbyterian Church to Hospital via Thana(Hospital Veng Vengsang Presbyterian Church)</t>
  </si>
  <si>
    <t>Vengsang Presbyterian Church to Vety Road via SSA Office</t>
  </si>
  <si>
    <t>Vengsang       Presbyterian       Church      Vety      Road      via      LAD Office(Vengsang Presbyterian Church Vety Road)</t>
  </si>
  <si>
    <t>Thana Kawr to Industry Office via Liana Veng(Thana Kawr Vengsang)(Part 1)</t>
  </si>
  <si>
    <t>Thana Kawr to Industry Office via Liana Veng(Industry Office Vengsang)(Part 2)</t>
  </si>
  <si>
    <t>EE PHE Qtrs Approach Road</t>
  </si>
  <si>
    <t>T.T Road Champhai(T.T Road Aizawl Road)</t>
  </si>
  <si>
    <t>Lalthangas House to K.Rodingas House Vengsang.</t>
  </si>
  <si>
    <t>Lallianas House to Lunghnemas House Vengsang</t>
  </si>
  <si>
    <t>Kahrawt Presbyterian Church to Baptist Church Champhai</t>
  </si>
  <si>
    <t>Kahrawt Field to K.Lalrinmawias House</t>
  </si>
  <si>
    <t>Approach Road to Mizofed LPG Kahrawt</t>
  </si>
  <si>
    <t>Kahrawt Field to Vengsang H S via PHE Office(Kahrawt Field Vengsang High School)</t>
  </si>
  <si>
    <t>Kahrawt  Circular  Road(Dawrkai  Kawn  Near  Kahrawt  UPC Church)</t>
  </si>
  <si>
    <t>Kahrawt UPC Church to FVL Kamlovas House</t>
  </si>
  <si>
    <t>Dawrkaikawn to Thlerpui via Baptist Church</t>
  </si>
  <si>
    <t>Dawrkaikawn to Vety Road via Sobji Bazar</t>
  </si>
  <si>
    <t>Dawkaikawn  to  Kahrawt  Cemetery   via   Post   Office(Dawrkai Kawn Kahrawt Cemetry)</t>
  </si>
  <si>
    <t>Dawrkaikawn to Indoor Stadium (Central Road)</t>
  </si>
  <si>
    <t>Dawrkaikawn to Rintluangas House(Dawrkaikawn Rintluangas House)</t>
  </si>
  <si>
    <t>Dawrkaikawn to Agri Complex via  SDEO  Qtr.(Dawrkaikawn  EE Office Irrigation)</t>
  </si>
  <si>
    <t>DTO Office to PHE Road(DTO Office PHE Road)</t>
  </si>
  <si>
    <t>B.C Lalthlamuanas House to Salvation Hall Kahrawt</t>
  </si>
  <si>
    <t>Chokakawr to Hmunhmeltha Road near Chhangphut  Field</t>
  </si>
  <si>
    <t>Chanem Ring Road(Chanem Building Chanem) (Part 1)</t>
  </si>
  <si>
    <t>Chanem Ring Road(Chanem Sobji Bazar)(Part 2)</t>
  </si>
  <si>
    <t>Approach Road to Town Hall (IB Veng Champhai Town Hall)</t>
  </si>
  <si>
    <t>Link Road below Champhai Town Hall (Vengthlang IB Veng)</t>
  </si>
  <si>
    <t>Sobji       Bazar       to       K.Lalzawnglianas         House (Vety Road K.Lalzawnglianas House)</t>
  </si>
  <si>
    <t>Sobji Bazar to SIB Complex via Rohnaas House(Sobji Bazar SIB Complex)</t>
  </si>
  <si>
    <t>Vengthlang        Presbyterian        Church        to        Sobji        Bazar Peng (Darthangvunga Point Awmpui  Bazar)</t>
  </si>
  <si>
    <t>Awmpui Bazar to Vengthlang N presby Church to College Road</t>
  </si>
  <si>
    <t>Awmpui Bazar to Pu  Lalkima  House  via  Upa  Lalnghinglovas House</t>
  </si>
  <si>
    <t>Awpui Bazar to Vety Road via LM M S(Awpui Bazar Vety  Road)</t>
  </si>
  <si>
    <t>Rochungnungi House to Thangpuii House IB Veng</t>
  </si>
  <si>
    <t>Approach Road to Vengthlang Presbyterian Pastor Qtr.Champai</t>
  </si>
  <si>
    <t>New Saron Veng to PHE Complex via Kahrawt Cemetery</t>
  </si>
  <si>
    <t>Darthangvunga Pt. to NH 6 via New Saron to Kanan</t>
  </si>
  <si>
    <t>Darthangvung Pt. to BC Lalthlamuana         Pt. via Chanem(Darthangvung Pt. BC Lalthlamuana Pt.)</t>
  </si>
  <si>
    <t>DM Hospital to PCS School (Darthangvung Pt. Venglai Road)(Part 1)</t>
  </si>
  <si>
    <t>DM Hospital to PCS School(Venglai Road PCS School)(Part 2)</t>
  </si>
  <si>
    <t>P.C Zohlira House to Dr.Zatluanga House Venglai</t>
  </si>
  <si>
    <t>Chawngrumas House to College Road via Pi Tuanis House(Chawngrumas House College Road)</t>
  </si>
  <si>
    <t>YMA Run to College Road</t>
  </si>
  <si>
    <t>Pi Auvis House to Venglai Thlanmual via  Venglai  Presbyterian Church</t>
  </si>
  <si>
    <t>DK Traffic Point to Kannan Junction 
(End point of NH 6)</t>
  </si>
  <si>
    <t>Tuipui Bazar to College Road</t>
  </si>
  <si>
    <t>Vengthlang Middle School to Damaska veng</t>
  </si>
  <si>
    <t>Vengthlang Thlanmual (Damaska veng) to TNT Champhai</t>
  </si>
  <si>
    <t>Vanbawia Building to C.Denga Colony</t>
  </si>
  <si>
    <t>Darthangvunga           Pt.          to          Vengsang          Presbyterian Church(Darthangvunga Pt. Vengsang Presbyterian  Church)</t>
  </si>
  <si>
    <t>Vengthlang North Presbyterian Church to Lalengas   House</t>
  </si>
  <si>
    <t>Upa Langhinglova House to Asanga House Vengthlang N</t>
  </si>
  <si>
    <t>Govt.Champhai College to TNT Road Champhai (Part 1)</t>
  </si>
  <si>
    <t>Govt.Champhai College Canteen to TNT Road Champhai(CHSS Champhai College Road)
(Part 2)</t>
  </si>
  <si>
    <t>Taithuamas House to Vengthlang Thlanmual via PCS School(Taithuamas House Govt.Champhai College)</t>
  </si>
  <si>
    <t>Approach Road to Champhai Playground upto Pavillion</t>
  </si>
  <si>
    <t>Selluaias Traffic Point to Govt.Champhai College  Road</t>
  </si>
  <si>
    <t>College Road to Damaska via Champhai H S (College Road Damaska)</t>
  </si>
  <si>
    <t>Selluaia Point to Darthangvunga Point(Selluaias Traffic Point Darthangvunga   Point)</t>
  </si>
  <si>
    <t>Venglai M S to Upa Lalrumas House(Part 1)</t>
  </si>
  <si>
    <t>Venglai M S to Upa Lalrumas House(College Road Upa Lalrumas House)(Part  2)</t>
  </si>
  <si>
    <t>Circuit House Approach Road(Bethel Circuit House)(Part 1)</t>
  </si>
  <si>
    <t>Old DC Office Gate to MJA Office at Champhai(Bus Stand MJA Press  Club  Champhai)</t>
  </si>
  <si>
    <t>Bethel Kawn to SP Qtrs.Gate (Part 1)</t>
  </si>
  <si>
    <t>Bethel Kawn to DFO Office(Eastern)</t>
  </si>
  <si>
    <t>Sericulture Office Approach Road Zion Veng(Zion Veng Sericulture Office)</t>
  </si>
  <si>
    <t>Approach Road to Bethel Presbyterian Church</t>
  </si>
  <si>
    <t>R.Khawhluna         Pt.Bethel         to        YMA        Park        via        Seri Office(R.Khawhluna Pt. YMA Park)(Part 1)</t>
  </si>
  <si>
    <t>R.Khawhluna Pt.Bethel to YMA Park via Seri  Office(Zion  Veng Branch  Ktr  Presbyterian  Church)(Part  2)</t>
  </si>
  <si>
    <t>Khawhluna Point Bethel to Thangvelas House (Sihdim Road)</t>
  </si>
  <si>
    <t>Approach Road to Baptist Church at Bethel</t>
  </si>
  <si>
    <t>PWD Complex Bethel(EE Residence PWD Complex)(Part 1)</t>
  </si>
  <si>
    <t>PWD Complex Bethel(PWD IB Gate PWD IB)(Part 3)</t>
  </si>
  <si>
    <t>Parish Hall Approach Road(Chhurahmun Parish Hall)</t>
  </si>
  <si>
    <t>Chhurahmun to SDEO Office</t>
  </si>
  <si>
    <t>Bethel Veng Playground Chung Road Chhura Hmun   Champhai</t>
  </si>
  <si>
    <t>Bethel     Veng     Playground     Chung     Road          Chhura     Hmun Champhai(Chhura   Hmun  Lalbiakdiki  House)</t>
  </si>
  <si>
    <t>T.Thanga House to Bethel Mission School  via Chhurahmun</t>
  </si>
  <si>
    <t>Pathanga House to Thingsulthliah(Western)</t>
  </si>
  <si>
    <t>SapSakei Lamlian Road(Vengthar Kanan Cemetery)</t>
  </si>
  <si>
    <t>Bethel Pump House Ring Road (Vengthar Bethel Pump House)</t>
  </si>
  <si>
    <t>IKK church Bethel veng  to Zion Veng Boundary</t>
  </si>
  <si>
    <t>DFO Qrts.to I&amp;PR Complex (Treasury Office I&amp;PR Complex)</t>
  </si>
  <si>
    <t>DFO Quarter  to Chauleng Veng</t>
  </si>
  <si>
    <t>Thingsulthliah Kawn to DFO Qtrs.(Part 1)</t>
  </si>
  <si>
    <t>Thingsulthliah Kawn to DFO Qtrs.(Rest House Bunglow Road)(Part 2)</t>
  </si>
  <si>
    <t>Treasury Complex Approach Road (Treasury Complex Treasury Office)</t>
  </si>
  <si>
    <t>Approatch Road to Fisheries Godown at Vengthar(Treasury Complex Vengthar)(Part 1)</t>
  </si>
  <si>
    <t>Approach Road to Fisheries Godown at Vengthar(Vengthar Fisheries Godown)(Part 2)</t>
  </si>
  <si>
    <t>Pasumas House to Holy Cross School(Pasumas House  Holy Cross School Kawn)</t>
  </si>
  <si>
    <t>Holy Cross Complex to Holy Cross School (Gate)</t>
  </si>
  <si>
    <t>Holy Cross Approach Road(Approach Road Holy Cross Boys Hostel)</t>
  </si>
  <si>
    <t>Tlangnuam Approach Road (Holy Cross School  Kawn  to Tlangnuam)</t>
  </si>
  <si>
    <t>Bethel Vengthar to BRTF Road(Zote Kai)(Bethel Vengthar BRTF Road (Zote Kai))</t>
  </si>
  <si>
    <t>Kanan Internal Road upto CNV Road via Seri(CNV  Road  Kanan Internal Road)</t>
  </si>
  <si>
    <t>Dinthar to Ramhrangkawn Champhai</t>
  </si>
  <si>
    <t>Hmawngbungbu to 7th Day Approach Road(Dinthar Veng 7th Day Approach Road)</t>
  </si>
  <si>
    <t>Dinthar to Zotlang via KVK School</t>
  </si>
  <si>
    <t>Approach  Road  to  Sub  Jail  (Aizawl  Road(Petrol  Pump)  District Jail)</t>
  </si>
  <si>
    <t>Approach  Road  to  100 MT  Godown(Aizawl  Road(Petrol  Pump) MT  Godown)</t>
  </si>
  <si>
    <t>Chalchung run  to Electric Presbyterian Church to Vaihmun</t>
  </si>
  <si>
    <t>Chalchung Run to Tuipui Bazar</t>
  </si>
  <si>
    <t>Approach  Road  to  Power   House(Tuipui   Bazar   Power House)(Part 1)</t>
  </si>
  <si>
    <t>Approach Road to Power House(Sap sakei lamlian Electric Veng Champai)(Part 2)</t>
  </si>
  <si>
    <t>Approach Road to Power House(Electric Veng  Champai  Power House Complex)(Part 3)</t>
  </si>
  <si>
    <t>Taithuamas House Godown  i.e  Electric  Sub  Station  (Approach Road to Tourist Lodge)(Taithuamas House Godown)(Part 1)</t>
  </si>
  <si>
    <t>Taithuamas House Godown i.e Electric Sub  Station  (Approach Road to Tourist Lodge)(Godown Road Tourist Lodge)(Part 2)</t>
  </si>
  <si>
    <t>Vanthuama's house to Sapsakei lamlian, Electric veng</t>
  </si>
  <si>
    <t>Biakzami's house to R.Laldawla's house Electric veng</t>
  </si>
  <si>
    <t>Zion veng Prebyterian  church  to  BM  Primary  School  (Eastern side)</t>
  </si>
  <si>
    <t>Approach Road to Tourist Lodge Vaihmun</t>
  </si>
  <si>
    <t>Diversion Road (North Side) near Tourist Lodge at Champhai</t>
  </si>
  <si>
    <t>Tourist Lodge to New Champhai (Western Side)</t>
  </si>
  <si>
    <t>New Champhai Internal Road(World Bank Road to New Champhai) (Part 1)</t>
  </si>
  <si>
    <t>New Champhai Internal Road (Part 2)</t>
  </si>
  <si>
    <t>New Champhai Internal Road(New Champhai Field to BRTF Road)(Part 4)</t>
  </si>
  <si>
    <t>New      Champhai      Internal      Road(BRTF      Road      to      New Champhai)(Part 5)</t>
  </si>
  <si>
    <t>New      Champhai       Internal       Road(New       Champhai       Huan Chhung)(Part 6)</t>
  </si>
  <si>
    <t>New Champhai DK Point to Selluaias Traffic Point</t>
  </si>
  <si>
    <t>Approach Road to Helipad (New Champhai  Helipad  Gate)(Part 2)</t>
  </si>
  <si>
    <t>Approach Road to New Champhai Thlanmual II(Agri Cold Storage App.Road New Champhai Thlanmual II)</t>
  </si>
  <si>
    <t>Approach Road to Chhanchhuahna In at New Champhai(Zote
Road Presbyterian Church)</t>
  </si>
  <si>
    <t>Agri Cold Storage Approach Road(BRTF Road Agri Cold Storage)</t>
  </si>
  <si>
    <t>New Champhai to Tlangsam Presbyterian Church</t>
  </si>
  <si>
    <t>Zotlang     Dawrkawn to DIET Approach Road via SSB Complex(DIET       Approach       Road       Zotlang Presbyterian Church)(Part 1)</t>
  </si>
  <si>
    <t>Zotlang Dawrkawn to DIET Approach Road via  SSB Complex(Zotlang Khawl Zotlang)(Part 2)</t>
  </si>
  <si>
    <t>Zotlang Dawrkawn to DIET  Approach  Road  via  SSB Complex(Zotlang Khawl Zotlang Khawl)(Part 3)</t>
  </si>
  <si>
    <t>Zotlang Dawrkawn to DIET Approach Road via  SSB Complex(Zotlang Kawn Zotlang)(Part 4)</t>
  </si>
  <si>
    <t>Zotlang Dawrkawn to DIET Approach Road via SSB Complex(Zotlang Zotlang)(Part 5)</t>
  </si>
  <si>
    <t>Zotlang Dawrkawn to DIET Approach  Road  via  SSB Complex(Zotlang   Zotlang)(Part  6)</t>
  </si>
  <si>
    <t>Zotlang Dawrkawn to Biakthanglianis House via Zotlang Presbyterian Church</t>
  </si>
  <si>
    <t>Zotlang Field Approach Road</t>
  </si>
  <si>
    <t>DIET Approach Road(Zotlang DIET Office)(Part 1)</t>
  </si>
  <si>
    <t>DIET Approach Road(DIET Complex DIET Office)(Part 2)</t>
  </si>
  <si>
    <t>Khawulh Approach Road (CC road)</t>
  </si>
  <si>
    <t>Upa  Zalianas  House   to   F.Lalnunsiamas   House   Zotlang(BRTF Road  Zotlang )(Part 1)</t>
  </si>
  <si>
    <t>Upa Zalianas House to F.Lalnunsiamas House Zotlang(Zotlang Farkley  Veng  BRTF  Road  Zotlang)(Part 2)</t>
  </si>
  <si>
    <t>Upa Zalianas House to F.Lalnunsiamas House Zotlang(Zotlang Zotlang  Church)(Part  3)</t>
  </si>
  <si>
    <t>Upa Zalianas House to F.Lalnunsiamas House Zotlang(Zotlang Zotlang)(Part  4)</t>
  </si>
  <si>
    <t>Upa Zalianas House to F.Lalnunsiamas House Zotlang(ICDS Office Zotlang)(Part 5)</t>
  </si>
  <si>
    <t>ICDS Office to MED AIM Hospital Zotlang (Part 1)</t>
  </si>
  <si>
    <t>ICDS Office to MED AIM Hospital Zotlang (Part 2)</t>
  </si>
  <si>
    <t>Ruantlang Internal Road (Ruantlang Dawrkawn Ruantlang)(Part 1)</t>
  </si>
  <si>
    <t>Ruantlang Internal Road (Part 2)</t>
  </si>
  <si>
    <t>Ruantlang Internal Road(Part 3)</t>
  </si>
  <si>
    <t>Ruantlang Dawrkawn to Mualveng Lower Road</t>
  </si>
  <si>
    <t>Ruantlang Dawrkawn to CNV Road via Lersia Field</t>
  </si>
  <si>
    <t>Mualveng to Zotlang near Zari Dawr</t>
  </si>
  <si>
    <t>Mualveng Presbyterian Church Approach Road (Ruantlang Dawrkawn Ruantlang High School)</t>
  </si>
  <si>
    <t>BDO Office Ring Road Ruantlang(Ruantlang High  School  BDO Office)</t>
  </si>
  <si>
    <t>Hausailova's House Ruantlang to CNV Road</t>
  </si>
  <si>
    <t>CNV Road to Ruantlang Dawrkawn (CNV Road Ruantlang Dawrkawn)</t>
  </si>
  <si>
    <t>Zote Internal Road (IIDC Rest House)(Part 2)</t>
  </si>
  <si>
    <t>Zote Internal Road(Zote BRTF Road Sub Center)(Part  3)</t>
  </si>
  <si>
    <t>Zote Internal Road(Zote Govt.T.M High School)(Part 4)</t>
  </si>
  <si>
    <t>Tlangsam Dawrkawn to Presbyterian Church via Zion Veng (Tlangsam Presbyterian Church Tlangsam Dawrkawn)</t>
  </si>
  <si>
    <t>Tlangsam Dawrkawn to M S Ring Road(Tlangsam  Dawrkawn M SRing Road)</t>
  </si>
  <si>
    <t>Tlangsam Poliytechnic Approach Road(Tlangsam Polytechnic)</t>
  </si>
  <si>
    <t>Tekdenkawn(Northern Side) to Community Hall</t>
  </si>
  <si>
    <t>BT Drug Store Sevenday Church Tlangsam</t>
  </si>
  <si>
    <t>Tlangsam Community Hall Approach Road</t>
  </si>
  <si>
    <t>Tekdenkawn to DintharTlangsam</t>
  </si>
  <si>
    <t>Tlangsam Winery Approach Road</t>
  </si>
  <si>
    <t>Hmunhmeltha internal Road</t>
  </si>
  <si>
    <t>Approach Road to DC Complex  at Keifangtlang  (Hmunhmeltha Road  to   DC Complex)(Part  1)</t>
  </si>
  <si>
    <t>Approach Road to DC Complex at Keifangtlang(DC Complex Hmunhmeltha Road)(Part 2)</t>
  </si>
  <si>
    <t>Champhai to Hmunhmeltha (Hospital Falkawn)(Hospital Veng Humnhmeltha Road)</t>
  </si>
  <si>
    <t>Comunity Hall to R.Vanlalauva House Hmunhmeltha</t>
  </si>
  <si>
    <r>
      <t>Kelkang Internal Road</t>
    </r>
    <r>
      <rPr>
        <sz val="12"/>
        <rFont val="Times New Roman"/>
        <family val="1"/>
      </rPr>
      <t xml:space="preserve"> (1) Approach to Dawrkawn from Champhai side (1.800 km), (2) Approach to Dawrkawn from Kelkang Vengthar (0.700 km), (3) Dawrkawn to Bethel Tlang (0.720 km)</t>
    </r>
  </si>
  <si>
    <t>Hnahlan Tualcheng Road</t>
  </si>
  <si>
    <t>Kawlbem (Tualcheng) to Selam</t>
  </si>
  <si>
    <t>Tualcheng to Lungphunlian</t>
  </si>
  <si>
    <t>Hnahlan  -  N.Diltlang  Road  (Hnahlan  Brtf  Road  N.   Diltang Village)</t>
  </si>
  <si>
    <t>Hruaikawn to Bulfekzawl PMGSY road (CC road)</t>
  </si>
  <si>
    <t>Mualkawi to Hruaikawn PMGSY road (Kutcha road)</t>
  </si>
  <si>
    <t>Vapar - Murlen (Kutcha road)</t>
  </si>
  <si>
    <t>Champhai       Hmunhmeltha       N.Khawbung       Road(Champhai Hmunhmeltha)(Part 1)</t>
  </si>
  <si>
    <t>Champhai Hmunhmeltha N.Khawbung Road(Hmunhmeltha N.Khawbung)(Part 2)</t>
  </si>
  <si>
    <t>Circuit House Approach Road(Bethel Khawhluna Point    Bethel)(Part 2)</t>
  </si>
  <si>
    <t>Bethel Kawn to SP Qtrs.(SP Complex SP Quarter)(Part 2)</t>
  </si>
  <si>
    <t>PWD Complex Bethel(PWD Complex IB PWD Office)(Part 2)</t>
  </si>
  <si>
    <t>Approach Road to Treasury  Office  Complex  (Chauleng Veng)</t>
  </si>
  <si>
    <t>Approach Road  to R.Hranga H S at Kanan(Kanan  Community Hall Govt.R.Hranga H S)</t>
  </si>
  <si>
    <t>Mizofed Petrol Pump Approach Road(Aizawl Road Mizofed Petrol Pump)</t>
  </si>
  <si>
    <t>Taithuamas  House  Godown  i.e  Electric  Sub  Station  (Approach Road to Tourist Lodge)(Godown Road Electric Sub Station)(Part 3)</t>
  </si>
  <si>
    <t>New Champhai Internal Road(CZ Road to  New Champhai Field)(Part 3)</t>
  </si>
  <si>
    <t>Zote Internal Road (Zote BRTF Road BRTF Road)(Part 1)</t>
  </si>
  <si>
    <t>TOTAL OF CHAMPHAI BLOCK</t>
  </si>
  <si>
    <t>CHAMPHAI    DISTRICT              CHAMPHAI     BLOCK</t>
  </si>
  <si>
    <t>Approach Road to Rest House and 32 KV Sub  Station Khuangleng (Khuangleng 11 33 KV Substaion)</t>
  </si>
  <si>
    <t>Approach Road Lianchhiari Lunglentlang upto Thangchhuah Mual (Lianchhiari Lunglentlang Thangchhuah Mual)</t>
  </si>
  <si>
    <t>Approach Road to Helipad at Khuangleng (Khuangleng Helipad)</t>
  </si>
  <si>
    <t>Approach Road IB Farkawn (Farkawn IB Farkawn)</t>
  </si>
  <si>
    <t>Zawra Lung to Tourist Lodge via Godown Farkawn (Tourist Lodge Farkawn Zawra Lung)</t>
  </si>
  <si>
    <t>Zawra Lung to Thlanmual via Community Hall  Farkawn (Zawra Lung Farkawn)(Part 1)</t>
  </si>
  <si>
    <t>Zawra Lung to Thlanmual via Community Hall  Farkawn (Community Hall Farkawn Symmetry)(Part 2)</t>
  </si>
  <si>
    <t>Approach Road to PHC Farkawn (Farkawn PHC Farkawn)</t>
  </si>
  <si>
    <t>Approach Road to Playground Samthang (Samthang Playground Samthang)</t>
  </si>
  <si>
    <t>Farkawn Ruam to Assam Riffle Camp (Saron Veng Assam Riffle Camp)</t>
  </si>
  <si>
    <t>Khawbung Upper Main Road (Bethel Veng  Dinthar Veng)</t>
  </si>
  <si>
    <t>Approach Road to Forest RO Khawbung(Dinthar Veng Foest RO)</t>
  </si>
  <si>
    <t>Zawlbukkawn to CNV Road Khawbung (Zawlbukkawn to CNV Road)</t>
  </si>
  <si>
    <t>Approach Road to PHC Khawbung (Bung Veng PHC)</t>
  </si>
  <si>
    <t>Approach Road to BDO Complex Khawbung (Bethel Veng BDO Complex)</t>
  </si>
  <si>
    <t>Approach Road to Govt. Zawlsei M/S (Zawlsei M/S)</t>
  </si>
  <si>
    <t>Approach Road to Mini Sport Complex (Assam Riffle Camp Mini Sport Complex)</t>
  </si>
  <si>
    <t>Sasaw Road Khawbung (Kawn Veng CNV Junction)</t>
  </si>
  <si>
    <t>Approach Road to Hla kungpuimual Khawbung (Bung Veng Mizo Hla kungpuimual)</t>
  </si>
  <si>
    <r>
      <t xml:space="preserve">Approach Road to Town Hall Vaphai (Vaphai Community Hall) </t>
    </r>
    <r>
      <rPr>
        <b/>
        <sz val="12"/>
        <rFont val="Times New Roman"/>
        <family val="1"/>
      </rPr>
      <t>(CC road)</t>
    </r>
  </si>
  <si>
    <r>
      <t xml:space="preserve">Approach Road to PWD Complex at Khuangleng (Khuangleng Wastingshed PWD Complex) </t>
    </r>
    <r>
      <rPr>
        <b/>
        <sz val="12"/>
        <rFont val="Times New Roman"/>
        <family val="1"/>
      </rPr>
      <t>(Kutcha road)</t>
    </r>
  </si>
  <si>
    <t>Appoach Road to Community Hall (Presbyterian Church Samthang Kawn)</t>
  </si>
  <si>
    <t>Approach road to 7000 Hmunhlui from Ch : 0.890 kmp on Lianchhiari Lunglen tlang road near Thangchhuahmual.</t>
  </si>
  <si>
    <t>Approach road to Bethel Tlang from 32 KV Sub-Station at Khuangleng.</t>
  </si>
  <si>
    <t>Near Short-cut road to Main road at Samthang.</t>
  </si>
  <si>
    <t xml:space="preserve">Champhai Khawbung upto R.Tuipui (CZ Road Champhai R.Tuipui) </t>
  </si>
  <si>
    <t>Zawlsei Khuangthing Thekpui Thekte (Zawlsei   Khuangthing) (Part 1)</t>
  </si>
  <si>
    <r>
      <t xml:space="preserve">Zawlsei-Khuangthing-Thekpui Thekte (Khuangthing Khuangthing)(Part 2) </t>
    </r>
    <r>
      <rPr>
        <b/>
        <sz val="12"/>
        <rFont val="Times New Roman"/>
        <family val="1"/>
      </rPr>
      <t>(Kutcha road)</t>
    </r>
  </si>
  <si>
    <r>
      <t xml:space="preserve">Khuangleng - Buang(Khuangleng Buang) </t>
    </r>
    <r>
      <rPr>
        <b/>
        <sz val="12"/>
        <rFont val="Times New Roman"/>
        <family val="1"/>
      </rPr>
      <t>(CC road)</t>
    </r>
  </si>
  <si>
    <r>
      <t xml:space="preserve">Bungzung to Zawngtetui (Bungzung - Zawngtetui) </t>
    </r>
    <r>
      <rPr>
        <b/>
        <sz val="12"/>
        <rFont val="Times New Roman"/>
        <family val="1"/>
      </rPr>
      <t>(Kutcha road)</t>
    </r>
  </si>
  <si>
    <r>
      <t xml:space="preserve">Khawbung to Zawlsei (Shortcut) Road </t>
    </r>
    <r>
      <rPr>
        <b/>
        <sz val="12"/>
        <rFont val="Times New Roman"/>
        <family val="1"/>
      </rPr>
      <t xml:space="preserve">(upto CNV road) </t>
    </r>
  </si>
  <si>
    <r>
      <t xml:space="preserve">Dungtlang to Vanzau (Dungtlang Vanzau) </t>
    </r>
    <r>
      <rPr>
        <b/>
        <sz val="12"/>
        <rFont val="Times New Roman"/>
        <family val="1"/>
      </rPr>
      <t>(Kutcha road)</t>
    </r>
  </si>
  <si>
    <r>
      <t xml:space="preserve">Samthang to Farkawn (Lamsial Road) (Samthang Farkawn) </t>
    </r>
    <r>
      <rPr>
        <b/>
        <sz val="12"/>
        <rFont val="Times New Roman"/>
        <family val="1"/>
      </rPr>
      <t>(Kutcha road)</t>
    </r>
  </si>
  <si>
    <r>
      <t xml:space="preserve">Vaphai to E. Chawngtui(Chawngtui Junction Chawngtui Pu. Chawisanga) </t>
    </r>
    <r>
      <rPr>
        <b/>
        <sz val="12"/>
        <rFont val="Times New Roman"/>
        <family val="1"/>
      </rPr>
      <t>(Kutcha road - BT in progress)</t>
    </r>
  </si>
  <si>
    <r>
      <t xml:space="preserve">Vaphai to Saikhumphai (upto R. Tiau) </t>
    </r>
    <r>
      <rPr>
        <b/>
        <sz val="12"/>
        <rFont val="Times New Roman"/>
        <family val="1"/>
      </rPr>
      <t>(Kutcha road)</t>
    </r>
  </si>
  <si>
    <t>Khuangleng-Sesih-Lianpui (Khuangleng-Lianpui)</t>
  </si>
  <si>
    <t>Khuangleng to Leisenzo (Khuangleng-Leisenzo)</t>
  </si>
  <si>
    <t>Leithum - Sazep - Vangchhia (Thinghrangkawn Kawtchhuahropui)</t>
  </si>
  <si>
    <t>Khuangleng-Vanzau-Bungzung (Thinghrangkawn to Bungzung)</t>
  </si>
  <si>
    <t>TOTAL OF KHAWBUNG BLOCK</t>
  </si>
  <si>
    <t>CHHAMPHAI    DISTRICT                  KHAWBUNG      BLOCK</t>
  </si>
  <si>
    <t>Aizawl - Thenzawl-Lunglei Road (PWD Lunglei Circle AOC Ramthar)</t>
  </si>
  <si>
    <t xml:space="preserve">Buarpui to Bunghmun (Buarpui to Bunghmun km Milestone)    </t>
  </si>
  <si>
    <t xml:space="preserve">Lunglei to Buarpui Road (Sazaikawn Buarpuia Village)      </t>
  </si>
  <si>
    <t xml:space="preserve">LP Thangzikas Shop Forest Check Gate (LP Thangzikas Shop Forest Check Gate)      </t>
  </si>
  <si>
    <t>Saikuti Hall Approach Road (Sakuti Hall Peng at ATL Venglai Traffic Point)</t>
  </si>
  <si>
    <t xml:space="preserve">Thana Rahsiveng via MST Office (Lunglei Police Station H.S Rinawmas House)      </t>
  </si>
  <si>
    <t>District Road (Three Gate to Mizo Fed Dawr, Venglai)</t>
  </si>
  <si>
    <t xml:space="preserve">Theiriat Approach Road From Sethlun (Sethlun Theiriat Tlang)      </t>
  </si>
  <si>
    <t xml:space="preserve">Hminlokawn Hrangchalkawn via Polytechnic (NH 54A at Hminlokawn Hrangchalkawn Community Hall)    </t>
  </si>
  <si>
    <t>Mualthuam Approach Road (Mualthuam Approach road ATL Main Road)</t>
  </si>
  <si>
    <t xml:space="preserve">ATL Road to Kawmzawl Helipad Road Pukpui (Kawmzawl Main Road)(Pukpui Kawmzawl Helipad)      </t>
  </si>
  <si>
    <t xml:space="preserve">Approach Road to HATIM From Helipad Kawmzawl (Kawmzawl Helipad HATIM Main Gate)      </t>
  </si>
  <si>
    <t xml:space="preserve">Tourist Lodge Peng Chawlbawla Point (Tourist Lodge Peng Zotlang Chawlbawla Point Zotlang)    </t>
  </si>
  <si>
    <t xml:space="preserve">Centenary Road Serkawn (Serkawn Christian Hospital Serkawn Pastor Quarter)    </t>
  </si>
  <si>
    <t xml:space="preserve">Serkawn Hospital to Diet, Melte (Chistian Hospital Serkawn to DIET Lunglei)    </t>
  </si>
  <si>
    <t xml:space="preserve">Zohnuai Approach Road upto Community Hall (ATL Main Road Zohnuai Community Hall)      </t>
  </si>
  <si>
    <t xml:space="preserve">Kikawn R.Biaksangas House via BCM Bazar Veng  Biak In (BCM Church R.Biaksangas House)      </t>
  </si>
  <si>
    <t xml:space="preserve">Bazar Veng - Tlabung Peng via LDSC Ground (Mandir Peng Thuamluaia Mual Upper Road)    </t>
  </si>
  <si>
    <t xml:space="preserve">Rahsi Veng to Tlabung Road via Sazaikawn (Forest Check Gate Tlabung Kawng)      </t>
  </si>
  <si>
    <t xml:space="preserve">Lunglei District Jail From Sazaikawn (Sazaikawn Lunglei District Jail)      </t>
  </si>
  <si>
    <t xml:space="preserve">Lunglawn Approach Road via AIR Station (AOC Ramthar NH 54A)      </t>
  </si>
  <si>
    <t>Kaimua Road from ATL Road to Chawngzami's House Mualthuam (Kaimua Road Chawngzami's House Mualthuam)</t>
  </si>
  <si>
    <t>Lalrosanga's House to Rodinga's House Mualthuam (Rodinga's house Mualthuam R. Lalrosanga's House)</t>
  </si>
  <si>
    <t>Liandinga's House to R.Chawngchhuma's House Mualthuam (Rodinga's House Mualthuam R.Chawngchhuma's House)</t>
  </si>
  <si>
    <t xml:space="preserve">Centenary Road to New Cemetery Mualthuam(Zoramengis House ATL Main Road)      </t>
  </si>
  <si>
    <t xml:space="preserve">Approach Road to Girl's hostel with Courtyard (HATIM) Kawmzawl, Pukpui (HATIM Main Gate Girls Hostel HATIM)      </t>
  </si>
  <si>
    <t xml:space="preserve">Approach Road to Boy's Hostel with Courtyard (HATIM) Kawmzawl Pukpui (HATIM Main Gate Boys Hostel HATIM)    </t>
  </si>
  <si>
    <t xml:space="preserve">Approach Road to Laldenga Park From HATIM Road Kawmzawl Pukpui (HATIM Road Laldenga Park)      </t>
  </si>
  <si>
    <t xml:space="preserve">Approach Road to Eklavia upto Boys Hostel  Kawmzawl Pukpui (Kawmzawl Main Road Eklavia Boys Hostel)      </t>
  </si>
  <si>
    <t xml:space="preserve">Approach Road to Eklavia Academic Building Kawmzawl Pukpui (Eklavia Campus EMRS Academic Building)      </t>
  </si>
  <si>
    <t xml:space="preserve">Approach Road to Eklavia Staff Qtrs Kawmzawl  Pukpui (Eklavia Campus Eklavia Staff Quarter)      </t>
  </si>
  <si>
    <t xml:space="preserve">Approach Road to Extension Training Center (SIRD) From Helipad Road With Courtyard Kawmzawl  Pukpui (Kawmzawl Main Road SIRD Courtyard)      </t>
  </si>
  <si>
    <t xml:space="preserve">Approach Road to IIDC Guest House From Kawmzawl Helipad Road Pukpui (Kawmzawl Main Road IIDC Guest House)      </t>
  </si>
  <si>
    <t xml:space="preserve">Approach Road to NIELIT Extension Center From IIDC Approach Road (IIDC Approach Road NIELIT Center)      </t>
  </si>
  <si>
    <t xml:space="preserve">Pukpui Internal Road ( ATL Pukpui Playground)  </t>
  </si>
  <si>
    <t xml:space="preserve">Kawmzawl Road Lalchamlianas House Pukpui (Zosiamas House Lalchamlianas House Pukpui)    </t>
  </si>
  <si>
    <t xml:space="preserve">PHC Approach Road From Kawmzawl Helipad Road  Pukpui (Kawmzawl Main Road PHC Pukpui)      </t>
  </si>
  <si>
    <t xml:space="preserve">UPC Biak In to Internal Road From Kawmzawl Main Road (Kawmzawl Main Road Pu K.Darkhumas House)      </t>
  </si>
  <si>
    <t xml:space="preserve">Hmingmawia's House to Internal Road From Kawmzawl Main Road Pukpui (Hmingmawias House Internal Road Kawmzawl)      </t>
  </si>
  <si>
    <t xml:space="preserve">Kawmzawl Main Road Far Veng Pukpui (Near Kawmzawl Main Road LH Lalrindikas House)  </t>
  </si>
  <si>
    <t xml:space="preserve">Kawmzawl Main Road to Internal Road (Vanlalsanga's House) Pukpui (Vanlalsangas House Pu T.Aichhungas House Pukpui)    </t>
  </si>
  <si>
    <t xml:space="preserve">Kawmzawl Main Road Graveyard Pukpui(Kawmzaawl Main Road Hmingmawias House)      </t>
  </si>
  <si>
    <t xml:space="preserve">ATL Road (Kawmzawl Junction) K.Saithangvungas House Pukpui (Pukpui Market Shed K.Saithangvungas House)      </t>
  </si>
  <si>
    <t xml:space="preserve">ATL Road from Rothangas House Rualchhingas House Pukpui (Rothangas House Rualchhingas House)      </t>
  </si>
  <si>
    <t xml:space="preserve">Supply Kawn to Navadaya at Pukpui (Supply Kawn  ATL Road Navadaya at Pukpui)      </t>
  </si>
  <si>
    <t xml:space="preserve">Lianngengis House to F.Malsawmas House Zotlang (Lianngengis House F.Malsawmas House)    </t>
  </si>
  <si>
    <t xml:space="preserve">Tourist Lodge Approach Road (Zotlang Tourist Lodge Zotlang)    </t>
  </si>
  <si>
    <t xml:space="preserve">DC Link Road Zotlang (Rotlaii's House Zotlang ATL Main Road)      </t>
  </si>
  <si>
    <t xml:space="preserve">Approach Road From Pu Dosanga's House to DC Link Road at Zotlang (Pu Dosanga House to DC Link Road)      </t>
  </si>
  <si>
    <t xml:space="preserve">YPC Hall Chirhdiakkawn (YPC Hall Chirhdiakkawn)      </t>
  </si>
  <si>
    <t xml:space="preserve">ATL Road to Chirhdiakkawn, Serkawn (Chirhdiakkawn to ATL at Serkawn)    </t>
  </si>
  <si>
    <t xml:space="preserve">Chirhdiakkawn Internal Road (Chirhdiakkawn to C.K. Mawia's House)      </t>
  </si>
  <si>
    <t xml:space="preserve">YPC Hall to Chawlbawla Point (YPC Hall Chawlbawla Point Zotlang)      </t>
  </si>
  <si>
    <t xml:space="preserve">Carey School to YPC Zotui Road (Carey School YPC Zotui Road)      </t>
  </si>
  <si>
    <t xml:space="preserve">Parallel Road From Pu Lalpara's House to Presbyterian Church (Part 1)  </t>
  </si>
  <si>
    <t>Parallel Road From Pu Lalpara's House to BCM Kikawn Biak In (BCM Church Pu Lalparas House)(Part 2)</t>
  </si>
  <si>
    <t xml:space="preserve">Saptui - PHE Complex (Saptui PHE Office)      </t>
  </si>
  <si>
    <t xml:space="preserve">Ramzotlang to Diet (Dr. F Lianchhinga House K.T Lalthangpuias House)      </t>
  </si>
  <si>
    <t xml:space="preserve">Ramzotlang Baptist Church Approach Road  (C.Thangzuala Tuikhur Pi Thangberis House)    </t>
  </si>
  <si>
    <t xml:space="preserve">Zohnuai to Ramzotlang Approach Road (Ramzotlang Approach Road Pi Thangberi's House)      </t>
  </si>
  <si>
    <t xml:space="preserve">Zohnuai Quarry Approach From Kawlrosiami's House (Kawlrosiami's House Zohnuai Quarry)      </t>
  </si>
  <si>
    <t xml:space="preserve">Jubilee Road Zohnuai (Pu Thanghminga's House Kanan Veng)    </t>
  </si>
  <si>
    <t xml:space="preserve">Zohnuai H/S Approach Road From YMA Hall (YMA Run Zohnuai High School)      </t>
  </si>
  <si>
    <t xml:space="preserve">Sangthuama's House to Middle School Zohnuai (Sangthuama's House to Middle School Zohnuai)      </t>
  </si>
  <si>
    <t xml:space="preserve">C. Lalchungnunga's House Kanan Veng Zohnuai (C. Lalchungnunga's House Kanan Veng)      </t>
  </si>
  <si>
    <t xml:space="preserve">Zohnuai Field Approach Road From Dawrkawn (Zohnuai Playfield Dawrkawn)      </t>
  </si>
  <si>
    <t xml:space="preserve">Kikawn M S Approach Road Bazar Veng(Pui Puii Enterprise SMS School)      </t>
  </si>
  <si>
    <t xml:space="preserve">Sakeia Road From Kikawn Kawizau Chama House  Bazar Veng (C.Sanglianas House C.Hunkhumas House)      </t>
  </si>
  <si>
    <t xml:space="preserve">SE Office Approach Road Bazar Veng(ATL Main Road PWD SE Office)      </t>
  </si>
  <si>
    <t xml:space="preserve">Approach Road  to LDSC Ground No II From District Road (District Road LDSC Ground No II)      </t>
  </si>
  <si>
    <t xml:space="preserve">Approach Road From Sacred Heart School to LDSC Ground No.II From Parallel Road(Electric Veng Leh Venglai LDSC Ground No II)    </t>
  </si>
  <si>
    <t xml:space="preserve">Power House Approach Road (District Road Power House)      </t>
  </si>
  <si>
    <t xml:space="preserve">PC.Lawmsanga's House to Sangchem Road (Power House Sangchem Road)      </t>
  </si>
  <si>
    <t xml:space="preserve">Second Parallel Road at Bazar Veng     </t>
  </si>
  <si>
    <t xml:space="preserve">PHE Quarter to 2nd Parallel Road Bazar Veng (Khuangchera Section YMA Shed K.Lianzuala's House)    </t>
  </si>
  <si>
    <t xml:space="preserve">RTP Cinema Hall to Biaksanga's House via Forest Office Bazar Veng (RTP Cinema Hall Biaksanga's House)      </t>
  </si>
  <si>
    <t xml:space="preserve">V.Chawngchhuma's House to VK Pachhunga's House Kikawn (V.Chawngchhuma's House to VK Pachhunga's House)  </t>
  </si>
  <si>
    <t xml:space="preserve">Kikawntlang Approach Road Bazar Veng (Rodinga Hmar House PHE Complex)      </t>
  </si>
  <si>
    <t xml:space="preserve">Sacred Heart School Approach Road Venglai (Parallel Road Venglai 2nd Para Venglai)      </t>
  </si>
  <si>
    <t xml:space="preserve">Sangchem Road (LDSC Ground No II Soil Complex Road) (Part 1)      </t>
  </si>
  <si>
    <t xml:space="preserve">Soil Complex Approach Road (Soil Complex Office District Road)      </t>
  </si>
  <si>
    <t xml:space="preserve">Approach Road to Ramthar Veng Indoor Stadium From JK Sawihmingthanga's House (District Road Ramthar Indoor Stadium)    </t>
  </si>
  <si>
    <t xml:space="preserve">Ramthar Indoor Stadium Approach Road (Pu Bawihas House Indoor Stadium Ramthar)      </t>
  </si>
  <si>
    <t xml:space="preserve">Approach Road to Saphranga Memorial School (Silver Mount School Saphranga Memorial School)      </t>
  </si>
  <si>
    <t xml:space="preserve">Vety Farm Approach Road (District Road Farm Veng   Soil Complex Road)    </t>
  </si>
  <si>
    <t xml:space="preserve">Approach Road to LKM School Farm Veng (BCM Church Farm Veng LKM School)      </t>
  </si>
  <si>
    <t xml:space="preserve">Approach Road to Volley Ball Court at Farm Veng (Pu Bawka Point Volley Ball Court Farm Veng)    </t>
  </si>
  <si>
    <t xml:space="preserve">Chanmari Vengthlang Church to Sangchem Road(Chanmari Vengthlang Church Sangchem Road)  </t>
  </si>
  <si>
    <t xml:space="preserve">Kawlkhuma's Children Home Approach Road (District Road Kawlkhumas Children Home)      </t>
  </si>
  <si>
    <t xml:space="preserve">Approach Road From District Road to Sangchem Road via Kapchungnungas House (District Road Sangchem Road)    </t>
  </si>
  <si>
    <t xml:space="preserve">Electric Veng Indoor Stadium Approach Road (District Road Indoor Stadium Electric Veng)    </t>
  </si>
  <si>
    <t xml:space="preserve">Electric Veng Internal Road (LDSC Ground No II Mualpui)    </t>
  </si>
  <si>
    <t xml:space="preserve">Approach Road to Electric Cemetry Road From Mualpui Road Electric Veng (Sangchem Road Electric Veng)      </t>
  </si>
  <si>
    <t xml:space="preserve">RTP Cinema Hall to JB College Bazar Veng (RTP Cinema Hall JB College Bazar Veng)      </t>
  </si>
  <si>
    <t xml:space="preserve">Approach Road to Venglai PCI Church (JB Point to PCI Church)      </t>
  </si>
  <si>
    <t xml:space="preserve">District Road to Nursing School Road via ZH Ropuias House (District Road Nursing School)      </t>
  </si>
  <si>
    <t xml:space="preserve">Approach Road to ITI Complex (Nursing School Approach Road ITI Complex)  </t>
  </si>
  <si>
    <t xml:space="preserve">Nursing School Approach Road at Ramthar (District Road Nursing School Approach Road)  </t>
  </si>
  <si>
    <t xml:space="preserve">Approach Road to Kendriya School at Ramthar Veng (Nursing School Approach Road Kendriya School Ramthar Veng)  </t>
  </si>
  <si>
    <t xml:space="preserve">Remand Home to Zothangpuia's House (Remand Home Zothangpuia's House)      </t>
  </si>
  <si>
    <t>Lunglei Nghasih Road (Kendriya School Ramthar Veng Nghasih Leilet Zawl)</t>
  </si>
  <si>
    <t xml:space="preserve">Salem to Lunglawn Link Road (Nursing School Approach Road Pu Malsawma's House)      </t>
  </si>
  <si>
    <t xml:space="preserve">District Road to Common Facilities Centre at Lunglawn (Industry Peng Lunglawn F.Pathanga's House)      </t>
  </si>
  <si>
    <t xml:space="preserve">Lunglawn Thlanmual Approach From Mizoram UPC Church (Mizoram UPC Church F.Pathanga's House)      </t>
  </si>
  <si>
    <t xml:space="preserve">Three Gate - Sethlun (Three Gate BCM Sethlun)      </t>
  </si>
  <si>
    <t xml:space="preserve">Parallel Road II at Theiriat (Rochhuma Sailo House Theiriat App Road From Bus Stand)    </t>
  </si>
  <si>
    <t xml:space="preserve">Parallel Road I at Theiriat (S.Lalremzauvas House R. Sangzualas House)      </t>
  </si>
  <si>
    <t xml:space="preserve">Theiriat Approach Road From Bus Stand (NH 54A Theiriat Approach Road)  </t>
  </si>
  <si>
    <t xml:space="preserve">Damkawng Theiriat Road (C.Thangkimas House C.Lalfakkimas House)      </t>
  </si>
  <si>
    <t xml:space="preserve">Hminlokawn Theiriat Approach Road (Hminlokawn(NH 54) K.Romlianas House)    </t>
  </si>
  <si>
    <t xml:space="preserve">Approach Road to Science Block Including Courtyard (Polytechnic Main Road Science Block)      </t>
  </si>
  <si>
    <t xml:space="preserve">Staff Quarter Approach Road (Polytechnic Main Road Hminlokawn Hrangchalkawn)    </t>
  </si>
  <si>
    <t xml:space="preserve">Approach Road to Principal Quarter with Courtyard (Polytechnic Main Road Principals Quarter)      </t>
  </si>
  <si>
    <t xml:space="preserve">Approach Road to HOD Quarter No I (Principals Qtr App.Road HOD No II Quarter)      </t>
  </si>
  <si>
    <t xml:space="preserve">Approach Road to HOD Quarter No II (Principals Qtr App Road HOD No II Quarter)      </t>
  </si>
  <si>
    <t xml:space="preserve">Approach Road to Girls Hostel (HOD No II Quarter App.Road Girls Hostel)    </t>
  </si>
  <si>
    <t xml:space="preserve">Luangmual Internal Road From Thangte Peng to Thlanmual (Thangte Peng Luangmual Thlanmual)      </t>
  </si>
  <si>
    <t xml:space="preserve">MAP Complex Internal Road (Commandant Bungalow  to Thangte Peng)    </t>
  </si>
  <si>
    <t xml:space="preserve">NH 54A to District Road via Forest Complex at Lunglawn(Forest Check Gate District Road)      </t>
  </si>
  <si>
    <t xml:space="preserve">NH 54A to Lunglawn Hmunhlui Tlang via Pu H. Lalzirliana's House(NH 54A Main Road PC Thlanmuala's House)      </t>
  </si>
  <si>
    <t xml:space="preserve">Lunglawn Thlanmual Approach Road (NH 54A District Road)      </t>
  </si>
  <si>
    <t xml:space="preserve">Garden Street Approach Road (Lunglawn (NH 54) Pu Lalhminglianas House)    </t>
  </si>
  <si>
    <t xml:space="preserve">Lunglawn Centenary Approach Road (BCM Church Lunglawn BCM Church Lunglawn East at NH 54A)      </t>
  </si>
  <si>
    <t xml:space="preserve">Z.Rosanga Road at Lunglawn (NH 54A Z.Rosangas House)      </t>
  </si>
  <si>
    <t xml:space="preserve">Hauva Road (Salem Internal Road Peng District Road)      </t>
  </si>
  <si>
    <t xml:space="preserve">Salem Internal Road (NH 54A to District Road)      </t>
  </si>
  <si>
    <t xml:space="preserve">AOC to District Road(AOC Ramthar District Road)      </t>
  </si>
  <si>
    <t xml:space="preserve">Salem Internal Road ( Thanchungas House to Nundangas House)(Thanchungas House Nundangas House)  </t>
  </si>
  <si>
    <t xml:space="preserve">Ramthar Internal Road ( High Mast to Saihliras House)(High Mast Saihliras House)      </t>
  </si>
  <si>
    <t xml:space="preserve">Ramthar Veng Baptist Church Ring Road (AOC Ramthar Mazaras Spare Parts)      </t>
  </si>
  <si>
    <t xml:space="preserve">Ramthar Veng Baptist Church to District Road (BCM Church District Road)        </t>
  </si>
  <si>
    <t xml:space="preserve">Falkawn to District Road (Falkawn District Road)      </t>
  </si>
  <si>
    <t xml:space="preserve">Haka to District Road From P.Lianbuangas House (P.Lianbuangas House District Road)      </t>
  </si>
  <si>
    <t xml:space="preserve">JP Press to Sobji Bazar (JP Press Sobji Bazar)      </t>
  </si>
  <si>
    <t xml:space="preserve">DEO Office to District Road (DEO Office District Road)      </t>
  </si>
  <si>
    <t xml:space="preserve">Approach Road to Sobji Bazar From Haka Road(Darhminglianas Building Sobji Bazar)      </t>
  </si>
  <si>
    <t xml:space="preserve">Millenium Road (Sobji Bazar Haka Road)      </t>
  </si>
  <si>
    <t xml:space="preserve">Haka Road (Chanmari Haka Road Peng BCM Hospital)      </t>
  </si>
  <si>
    <t xml:space="preserve">Haka to District Road via Zodingas House (Haka Road District Road)      </t>
  </si>
  <si>
    <t xml:space="preserve">PWD Godown to District Road (PWD Godown District Road)      </t>
  </si>
  <si>
    <t xml:space="preserve">Presbyterian Church Ring Road (Haka Road HPC Haka Road)      </t>
  </si>
  <si>
    <t xml:space="preserve">Haka to District Road via Vety Dispensary (UPC Church District Road)      </t>
  </si>
  <si>
    <t xml:space="preserve">Haka to District Road From Thangluras House (Thangluras House District Road Farm Veng)      </t>
  </si>
  <si>
    <t xml:space="preserve">Main Road to Haka From Samsonas Building (ATL Main Road Samsonas Building)      </t>
  </si>
  <si>
    <t xml:space="preserve">BDO Quarter Approach Road (DUDO Quarter BDO Quarter)      </t>
  </si>
  <si>
    <t xml:space="preserve">Chanmari BCM to Haka Road (BCM Church Chanmari   Haka Main Road)    </t>
  </si>
  <si>
    <t xml:space="preserve">EE  PWD Quarter Approach Road(PWD Staff Lodge Main Gate EE PWD Quarter)      </t>
  </si>
  <si>
    <t xml:space="preserve">OPD to Haka Road (Chief Medical Office Seventh Day Church)      </t>
  </si>
  <si>
    <t xml:space="preserve">Civil Hospital Approach Road (Civil Hospital ATL Main Road)    </t>
  </si>
  <si>
    <t xml:space="preserve">Approach Road to Mini Sport Complex at AP Tlang (V.L Thansangas Traffic Point Mini Sport Complex)    </t>
  </si>
  <si>
    <t xml:space="preserve">Addl.SP Quarter Approach Road (V.L Thansangas Traffic Point DIG Quarter)    </t>
  </si>
  <si>
    <t xml:space="preserve">Approach Road to Mini Sport Complex at AP Tlang (AP Tlang Police Quarter)      </t>
  </si>
  <si>
    <t xml:space="preserve">DC Staff Qtr Approach Road (AP Tlang DC Staff Quarter)      </t>
  </si>
  <si>
    <t xml:space="preserve">CMO Quarter Approach Road(AP Tlang CMO Quarter)      </t>
  </si>
  <si>
    <t xml:space="preserve">Approach Road Office Quarter at Circuit Tlang (B. Thangpuias House V. Lalrintluangis)      </t>
  </si>
  <si>
    <t xml:space="preserve">Circuit House with Courtyard Approach Road(Circuit House Approach Road Circuit House)  </t>
  </si>
  <si>
    <t xml:space="preserve">Approach Road to Treasury Officer Qtr. From Circuit House(Circuit House Approach Road Treasury Officer Qtr)    </t>
  </si>
  <si>
    <t xml:space="preserve">DCSO Qtr.Approach Road (Treasury Qtr Road DCSO Quarter)      </t>
  </si>
  <si>
    <t xml:space="preserve">Addl.DC Qtr.Approach Road From Circuit House(Approach Road Circuit House Addl.DC Quarter)    </t>
  </si>
  <si>
    <t xml:space="preserve">SP Residence Approach Road(Near DC Bangalow Road SP Residence)      </t>
  </si>
  <si>
    <t xml:space="preserve">DC Residence Approach Road From SP Office(V.L Thansangas Traffic Point SP Bangalow)    </t>
  </si>
  <si>
    <t xml:space="preserve">Venglai Cemetery Approach Road(Convention Center   Venglai Cemetery)    </t>
  </si>
  <si>
    <t xml:space="preserve">Approach Road LAD Complex(Convention Center LAD Complex)      </t>
  </si>
  <si>
    <t xml:space="preserve">EE Mechanic Office Approach Road(Convention Center EE Mechanic Office)      </t>
  </si>
  <si>
    <t xml:space="preserve">Mechanic Workshop Approach Road(Rahsi Veng YMA Building Mechanic Workshop)      </t>
  </si>
  <si>
    <t xml:space="preserve">Approach Road DCs Office From MST Bus Station(MST Bus Station DC Office)      </t>
  </si>
  <si>
    <t xml:space="preserve">SE  PWD Residence Approach Road(DCs Office SE Office)      </t>
  </si>
  <si>
    <t xml:space="preserve">DC Residence From SE PWD Qtr. Approach Road(SE PWD Qtr DC Residence)      </t>
  </si>
  <si>
    <t xml:space="preserve">Mizoram Rural Bank to DC Office via LAD Office(Mizoram Rural Bank DC Office)  </t>
  </si>
  <si>
    <t xml:space="preserve">Tlabung Peng to PWD Colony (Tlabung Peng PWD Colony)    </t>
  </si>
  <si>
    <t xml:space="preserve">Forest Check Gate upto Colony (Forest Check Gate PWD Colony)      </t>
  </si>
  <si>
    <t xml:space="preserve">Forest Check Gate to Moria Junction Rahsiveng (F.Hmingthangas House Moria Junction)      </t>
  </si>
  <si>
    <t xml:space="preserve">Primary School to Moria Junction Rahsiveng (Primary School Rahsiveng Moria Junction)      </t>
  </si>
  <si>
    <t xml:space="preserve">Primary School to Colony Road Rahsiveng (Primary School Rahsiveng Colony Road)      </t>
  </si>
  <si>
    <t xml:space="preserve">Moria Junction to Church of God Biak In Rahsiveng (Moria Junction Church of God Biak In)    </t>
  </si>
  <si>
    <t xml:space="preserve">JH.Lalduhawmas House to Venghlun Cemetery  Venghlun(JH.Lalduhawmas House Venghlun Cemetery)      </t>
  </si>
  <si>
    <t xml:space="preserve">Pu Kaias House to Tlabung Road Rahsi Veng (Pu Kaias House Tlabung Road Rahsiveng)      </t>
  </si>
  <si>
    <t xml:space="preserve">Venghlun Internal Road (Indoor Stadium to Lalhmunsanga House)(Venghlun Indoor Stadium Lalhmunsanga House)      </t>
  </si>
  <si>
    <t xml:space="preserve">Tlabung Peng to Lunglei Government College (Tlabung Peng Lunglei Govt. College)      </t>
  </si>
  <si>
    <t xml:space="preserve">Approach Road to Thuamluai Mual Near Police Qtrs (Thuamluaia Mual Police Quarter)      </t>
  </si>
  <si>
    <t xml:space="preserve">Tlabung Peng Junction to Thuamluaia Mual upper Road(Tlabung Peng Junction Thuamluaia Mual upper Road)    </t>
  </si>
  <si>
    <t xml:space="preserve">Government College - College Veng (Lunglei Govt College Pu C.Lalawmpuias House)    </t>
  </si>
  <si>
    <t xml:space="preserve">Community Hall to Bazar H S College Veng (Community Hall Bazar H S)      </t>
  </si>
  <si>
    <t xml:space="preserve">Laihnunas House Saidinglianas House Venghlun(YMA House Venghlun Thlanmual Peng)      </t>
  </si>
  <si>
    <t xml:space="preserve">Approach Road to MBKHP Chawmdawlnaa In Melte(Chawmdawlnaa In Main Gate Chawmdawlnaa In Campus)  </t>
  </si>
  <si>
    <t xml:space="preserve">Approach Road to PWD IB(Sawihliras House PWD IB)      </t>
  </si>
  <si>
    <t xml:space="preserve">PWD IB to Power Sub Station(IB Peng Power Sub Station)      </t>
  </si>
  <si>
    <t xml:space="preserve">Thana to Pi Chalnawnis Venglai (Thana Venglai Pi Chalnawnis House)      </t>
  </si>
  <si>
    <t xml:space="preserve">Thana to Venglai H S Venglai (Thana Venglai Pi Chalnawnis House)      </t>
  </si>
  <si>
    <t xml:space="preserve">Main Road to Haka From Samsonas Residence (ATL Main Road Samsonas Residence)      </t>
  </si>
  <si>
    <t>Helipad Approach Road at Sethlun (Sethlun Helipad Peng Helipad Sethlun)</t>
  </si>
  <si>
    <t xml:space="preserve">Haka to Millenium Road From Seventh Day Church (Seventh Day Church Millenium Road)      </t>
  </si>
  <si>
    <t xml:space="preserve">Tlabung Road - PWD Staff Qtrs at Venghlun (Pi Chalnawnis House Rahsi Veng in Rina Kawr)(Part 1)      </t>
  </si>
  <si>
    <t xml:space="preserve">PWD Staff Qtrs, Venghlun - PWD Colony Road (PWD Quarter Colony Road)
(Part 2)      </t>
  </si>
  <si>
    <t>Sangchem Road (Soil Complex Road Ramthar Thlanmual)(Part 2)</t>
  </si>
  <si>
    <t>LR School Approach Road (District Road Farm Veng Pu Vanchhumas House)</t>
  </si>
  <si>
    <t>Tlabung Road  to Pu Kaia House, Rahsiveng</t>
  </si>
  <si>
    <t>P.Laltlanzauva's House to Lianngiri's House, Zohnuai</t>
  </si>
  <si>
    <t>Approach Road to Staff Quarter, MPL</t>
  </si>
  <si>
    <t>Approach Road to Boy's Hostel with Courtyard</t>
  </si>
  <si>
    <t>Approach Road to Dinning Hall, MPL</t>
  </si>
  <si>
    <t>Approach Road to Superintendent Quarter, MPL</t>
  </si>
  <si>
    <t>Approach Road to HOD - 3 Quarter, MPL</t>
  </si>
  <si>
    <t>DIG Quarter approach Road with Courtyard</t>
  </si>
  <si>
    <t>Approach Road to DIG Office with Courtyard</t>
  </si>
  <si>
    <t>Police Staff Quarter approach Road, AP Tlang</t>
  </si>
  <si>
    <t>Dawrzawl to Tawngtaina Tlang, Theiriat</t>
  </si>
  <si>
    <t>District Court Building to Hrangchuailova House, Venglai</t>
  </si>
  <si>
    <t>Approach Road to Pialthleng (PHE Pump House).</t>
  </si>
  <si>
    <t>Chhura Lungrem Road (Via Pu H. Lalruata (L) to Turning Point Chhura Lungrem) at Electric Veng</t>
  </si>
  <si>
    <t xml:space="preserve">Thlanmual No.2 Road (Via Pu. H.Khama to Pu. H. Muanzova) at Electric Veng </t>
  </si>
  <si>
    <t xml:space="preserve">Community Hall to Pu Rohmingthanga Renthlei House at Electric veng    </t>
  </si>
  <si>
    <t>Chhawngdaia Road ( K. Lalzuithanga (L) house to H. Lallawmzuala House)</t>
  </si>
  <si>
    <t>YMA Hall to Zoramchhana House at Electric Veng</t>
  </si>
  <si>
    <t>KL Chhawnzauva House to Silver Mount at Ramthar</t>
  </si>
  <si>
    <t>J. Biakvela house to Nghasih Road at Ramthar</t>
  </si>
  <si>
    <t xml:space="preserve">JK. Saihmingthanga House to Lalhmuzuala House at Ramthar </t>
  </si>
  <si>
    <t>Thlanmual Peng to Remand Home Road at Ramthar</t>
  </si>
  <si>
    <t>Thangte veng Tuikhur to Ramthar Futsal Ground</t>
  </si>
  <si>
    <t>Pi R. Lalnuntluangi House to BCM Edenthar  Church College veng</t>
  </si>
  <si>
    <t>NH 302 to 2nd Battalion Gate at Luangmual</t>
  </si>
  <si>
    <t>Approach Road to C.Rohmingthanga's House NH-54 A to Dilkawn via play ground. (Zobawk)</t>
  </si>
  <si>
    <t>Approach Road to Govt. High School to Rohmingthanga's House</t>
  </si>
  <si>
    <t>Zabuanga's House to Seventh Day Adventist Church Via PHE Reservior Zobawk.</t>
  </si>
  <si>
    <t>Zobawk Dispensary Approach Road(NH-54'A' Zobawk- PHC Zobawk.</t>
  </si>
  <si>
    <t>Banglakawn to Lalnunmawii's House,Zôbawk.</t>
  </si>
  <si>
    <t>C. Lalbiakkima's House to M/S School via R. Lalhlunpuii's House.</t>
  </si>
  <si>
    <t>Banglakawn to B. Lianngaia's House, Zobawk.</t>
  </si>
  <si>
    <t>NH-54 to HSS Zobawk.</t>
  </si>
  <si>
    <t>Banglakawn to Lianthuama's House.</t>
  </si>
  <si>
    <t>Approach road to M/S School from C. Lalnunnema's house.</t>
  </si>
  <si>
    <t>Approach road to Sericulture office.</t>
  </si>
  <si>
    <t>Approach Road from playground to Govt. High School Tawipui 'N' -1</t>
  </si>
  <si>
    <t>Pastor Quarter to K. Ramliana's House</t>
  </si>
  <si>
    <t>R.Vanhmuaka House to Sipai Tlang Zobawk  Venglai.</t>
  </si>
  <si>
    <t>Tawipui 'N' to Mualcheng 'S' Road (Mualcheng 'S' peng from NH-54 Mualcheng Community Hall.)</t>
  </si>
  <si>
    <t xml:space="preserve">Approach Road to Lal Veng Haulawng (Lalveng Road UPC Haulawng Lalveng Church)    </t>
  </si>
  <si>
    <t xml:space="preserve">Haulawng Lalveng Telephone Exchange(UPC Haulawng Lalveng Church Telephone Exchange  BSNL)    </t>
  </si>
  <si>
    <t xml:space="preserve">Kawlrothangas House Lalveng Haulawng(Kawlrothangas House UPC Haulawng Lalveng Church)    </t>
  </si>
  <si>
    <t xml:space="preserve">Approach Road to IB Haulawng(PWD IB Road PWD IB Haulawng)      </t>
  </si>
  <si>
    <t xml:space="preserve">Hospital Approached Road Haulawng (PHC Road Haulawng PHC Haulawng)      </t>
  </si>
  <si>
    <t>C.Biakliana's house to Lamthuamthum, Haulawng</t>
  </si>
  <si>
    <t>IB to VC House, Haulawng</t>
  </si>
  <si>
    <t>Approach road to Cemetry Road via Govt. High School, Haulawng</t>
  </si>
  <si>
    <t>Kawlrothanga House to UPC Church via Cemetry Road No.I, Haulawng</t>
  </si>
  <si>
    <t>Hospital Approach Road N0 - II from (Zotui Side)</t>
  </si>
  <si>
    <t>Chhipphir Internal Road, Chhipphir</t>
  </si>
  <si>
    <t>Hnahthial to Haulawng via. Zotuitlang Road.</t>
  </si>
  <si>
    <t>Haulawng Chhipphir Road (Haulawng Bazar Chhipphir Playground)</t>
  </si>
  <si>
    <t>Leite S. Mualthuam Road (T. Kapkunga's House S. Mualthuam)</t>
  </si>
  <si>
    <t>Construction and Maintenance of Luangmual to Vaisam Road</t>
  </si>
  <si>
    <t>Zobawk (Dawn) Haulawng Road (Dawn Bazar Haulawng Zero Point)</t>
  </si>
  <si>
    <t>TOTAL OF LUNGLEI BLOCK</t>
  </si>
  <si>
    <t>LUNGLEI        DISTRICT                   LUNGLEI      BLOCK</t>
  </si>
  <si>
    <t>Ramhlun to Forest Rest House(Forest Rest House Road Ramhlun ) at Buarpui</t>
  </si>
  <si>
    <t xml:space="preserve">PHC to Forest Rest House(PHC Road Forest Rest House) at Buarpui      </t>
  </si>
  <si>
    <t>Approach Road to PHC(Pu Chandras House Buarpui PHC) at Buarpui</t>
  </si>
  <si>
    <t>Mission Veng to RO Office(Pi Lalramzauvis House R.O Office) at Thenhlum</t>
  </si>
  <si>
    <t>Venglai to Govt. M S Road(YMA Run Govt M S) at Thenhlum</t>
  </si>
  <si>
    <t xml:space="preserve">Approach Road to Playground(Pu Hualrokhumas House Indoor Stadium) at Thenhlum    </t>
  </si>
  <si>
    <t xml:space="preserve">Sertlangpui Internal Road (Sertlangpui Main Road Sertlangpui PWD IB)      </t>
  </si>
  <si>
    <t xml:space="preserve">Zero Point Junction to PWD Complex(Zero Point Junction to PWD Office Bunghmun)      </t>
  </si>
  <si>
    <t xml:space="preserve">Bunghmun Ring Road(Cluster Resource Centre Pu J. Chuailovas House) at Bunghmun </t>
  </si>
  <si>
    <t xml:space="preserve">Approach Road to BCM Dinthar(Pu Zoramas House to BCM Dinthar) at Bunghmun    </t>
  </si>
  <si>
    <t>MRB Junction to Mini Sport Complex(MRB Junction to Mini Sport Complex) at Bunghmun</t>
  </si>
  <si>
    <t>MRB Junction to Falkawn(MRB Junction to Falkawn) at Bunghmun</t>
  </si>
  <si>
    <t xml:space="preserve">Approach Road BCM Bunghmun(Pi Lalthantluangis House to BCM Bunghmun)  </t>
  </si>
  <si>
    <t xml:space="preserve">MRB Junction to BDO(MRB Junction BDO Complex) at Bunghmun      </t>
  </si>
  <si>
    <t xml:space="preserve">Zero Point Junction to MRB Junction(Zero Point Junction to MRB Junction) at Bunghmun     </t>
  </si>
  <si>
    <t xml:space="preserve">Zero Point Junction to Police Station(Zero Point Junction to Police Station) at Bunghmun      </t>
  </si>
  <si>
    <t>Approach Road PHC(Pu Z.D Thanchungnungas House Buarpui to Bunghmun Main Road) at Bunghmun</t>
  </si>
  <si>
    <t>Approach road to PWD Staff Quarter Bunghmun</t>
  </si>
  <si>
    <t>Approach Road - PWD IB Buarpui</t>
  </si>
  <si>
    <t>Approach Road - PHC Buarpui</t>
  </si>
  <si>
    <t>PHC Buarpui - Forest Rest House</t>
  </si>
  <si>
    <t>PWD IB Buarpui - Power Sub-Station</t>
  </si>
  <si>
    <t>Ramhlun - Forest House at Buarpui</t>
  </si>
  <si>
    <t>Venglai - Gov't M/S Thenhlum</t>
  </si>
  <si>
    <t>Mission Veng - Field Veng Thenhlum</t>
  </si>
  <si>
    <t>Approach road - Thenhlum Playground</t>
  </si>
  <si>
    <t>Approach road - RO Office Thenhlum</t>
  </si>
  <si>
    <t>TOTAL OF BUNGHMUN BLOCK</t>
  </si>
  <si>
    <t>LUNGLEI    DISTRICT              BUNGHMUN    BLOCK</t>
  </si>
  <si>
    <t>Chhungkhum to Chawngte road</t>
  </si>
  <si>
    <t>Eastern Road</t>
  </si>
  <si>
    <t>Main road</t>
  </si>
  <si>
    <t>Playfield to L-T road via Electric Power House</t>
  </si>
  <si>
    <t>Approach road to PHC</t>
  </si>
  <si>
    <t>Approach road to DC Rest house</t>
  </si>
  <si>
    <t>Approach road to PWD Complex</t>
  </si>
  <si>
    <t>Central road</t>
  </si>
  <si>
    <t>Approach road to Govt.High School</t>
  </si>
  <si>
    <t>Approach road PWD IB via Police Thana and Forest complex</t>
  </si>
  <si>
    <t>UPC(NEI) Church to Upper Venglai Road</t>
  </si>
  <si>
    <t>P.Ramliana house to NH302 road</t>
  </si>
  <si>
    <t>P.Lalnghinglova house to Power house Lungsen</t>
  </si>
  <si>
    <t>Approach road to Lungsen HSS</t>
  </si>
  <si>
    <t>C.Vanlaltlunga house to NH302 road</t>
  </si>
  <si>
    <t>G.C.E.S to Biakdinpuia house</t>
  </si>
  <si>
    <t>Chawngte 'L' Zero point - PWD Complex</t>
  </si>
  <si>
    <t>F &amp; CS Godown to Primary School Chawngte L</t>
  </si>
  <si>
    <t>Chawngte 'L' Zero point - Power house</t>
  </si>
  <si>
    <t>Chawngte L' main road junction to VC house Chawngte "L'</t>
  </si>
  <si>
    <t>Baptist Church Chawngte 'L' to Ciommunity Hall</t>
  </si>
  <si>
    <t>Baptist Church Chawngte 'L' to YMA Library</t>
  </si>
  <si>
    <t>Chawngte L Zero Point to Chawngte L-P Bridge</t>
  </si>
  <si>
    <t>Approach Road to Government High School Chawngte L</t>
  </si>
  <si>
    <t>YMA Run to Rualalung Veng, Chawngte L</t>
  </si>
  <si>
    <t>Approach road to gulsil</t>
  </si>
  <si>
    <t>Rualalung to Zethet Road</t>
  </si>
  <si>
    <t>Zethet to Mautlang Road</t>
  </si>
  <si>
    <t>Lalnutui to Ugdasury Road</t>
  </si>
  <si>
    <t>Putlungasih to Kauchhuah road</t>
  </si>
  <si>
    <t>Tuichawng to Matisora Road</t>
  </si>
  <si>
    <t>Phairuang to Bolia Road</t>
  </si>
  <si>
    <t>TOTAL OF LUNGSEN BLOCK</t>
  </si>
  <si>
    <t>LUNGLEI       DISTRICT                LUNGSEN     BLOCK</t>
  </si>
  <si>
    <t>Mauzam to Puankhai Road</t>
  </si>
  <si>
    <t>Tlabung to Kawrpuichuah road</t>
  </si>
  <si>
    <t>Tlabung to Borapansury road</t>
  </si>
  <si>
    <t xml:space="preserve">Central Road </t>
  </si>
  <si>
    <t>Main Road (Hospital to Post Office)</t>
  </si>
  <si>
    <t>I.B Road to Post Office</t>
  </si>
  <si>
    <t>Approach road to P &amp; E Office/Power House</t>
  </si>
  <si>
    <t>Approach road to SDO PHE Office at Zodin Tlabung</t>
  </si>
  <si>
    <t>Approach road to Helipad</t>
  </si>
  <si>
    <t>Approach road to SDO'(C) Quarters</t>
  </si>
  <si>
    <t>Approach road to Circuit House at Tlabung</t>
  </si>
  <si>
    <t>Zodin Kawn to BRTF Road via PHE Complex</t>
  </si>
  <si>
    <t>Zodinkawn to Pu.Tlana's house via PWD Office</t>
  </si>
  <si>
    <t>Approach road to PWD Office from Fire Station</t>
  </si>
  <si>
    <t>Approach Road to Lane Tawi.</t>
  </si>
  <si>
    <t>PWD Quarter Link Road</t>
  </si>
  <si>
    <t>Approach Road to Thana</t>
  </si>
  <si>
    <t>Approach road to SDO PWD Quarters</t>
  </si>
  <si>
    <t>Approach road to PWD IB</t>
  </si>
  <si>
    <t>Approach Road to PWD Colony at Chawnpui</t>
  </si>
  <si>
    <t>Approach Road to Govt.High School</t>
  </si>
  <si>
    <t>Link Road at Zawlpui Kawn via Community Hall</t>
  </si>
  <si>
    <t>Approach Road to SMO Quarters</t>
  </si>
  <si>
    <t>Approach Road to Civil Hospital at Tlabung( with internal Rd)</t>
  </si>
  <si>
    <t>Approach Road to Vantaikhawr</t>
  </si>
  <si>
    <t>Community Hall to Licheng field</t>
  </si>
  <si>
    <t>EE PWD Quarters to PHE Office  Road</t>
  </si>
  <si>
    <t>Approach road to BMS school at Chawnpui</t>
  </si>
  <si>
    <t>Chawnpui kawn to Zodin junction of Diblibagh road</t>
  </si>
  <si>
    <t>SDO© quarter to BMS School at Chawnpui</t>
  </si>
  <si>
    <t>Approach road to Baptist Church at Chawnpui</t>
  </si>
  <si>
    <t>Approach road to UPC(NEI) church at Zodin</t>
  </si>
  <si>
    <t>Approach road to Gov't Middle School at Zodin</t>
  </si>
  <si>
    <t>Supply Godown to EE PWD quarter</t>
  </si>
  <si>
    <t>Approach road to Baptist church,UPC Church and Salvation Army Church</t>
  </si>
  <si>
    <t>Approach road to Supply quarters at Zodin</t>
  </si>
  <si>
    <t>Approach road to Vety Quarter at Chawnpui</t>
  </si>
  <si>
    <t>Approach road to Vety Office at Tlabung</t>
  </si>
  <si>
    <t>Approach road to Cemetary road at Tlabung.</t>
  </si>
  <si>
    <t>Approach road to EE PWD Quarter with Courtyard</t>
  </si>
  <si>
    <t>Approach road to Supply Godown</t>
  </si>
  <si>
    <t>Supply Godown to Lalthlamuana's House</t>
  </si>
  <si>
    <t>Approach road to SDO('C) Office</t>
  </si>
  <si>
    <t>Approach road to New Cemetary road at Zodin.</t>
  </si>
  <si>
    <t>Approach road to Vengthar road at Chawnpui.</t>
  </si>
  <si>
    <t>Tlabung-Diblibagh</t>
  </si>
  <si>
    <t>Tlabung-Chawilung Road</t>
  </si>
  <si>
    <t>Diblibagh to Sugarbasora Road</t>
  </si>
  <si>
    <t>Diblibagh to Chengkawllui Road</t>
  </si>
  <si>
    <t>Khojoysury to Khojoysurychhuah Road</t>
  </si>
  <si>
    <t>Serhuan to Lamthai Road</t>
  </si>
  <si>
    <t>Tlabung to Nunsury road</t>
  </si>
  <si>
    <t>Bolia to Thenhlum Road</t>
  </si>
  <si>
    <t>TOTAL OF TLABUNG BLOCK</t>
  </si>
  <si>
    <t>LUNGLEI    DISTRICT                TLABUNG     BLOCK</t>
  </si>
  <si>
    <t xml:space="preserve">BRTF Canteen Helipad via ICDS Office(BRTF Canteen Hnahthial Helipad)      </t>
  </si>
  <si>
    <t xml:space="preserve">ICDS Office Electric Office(ICDS Office Electric Office)      </t>
  </si>
  <si>
    <t xml:space="preserve">ICDS Office BDO Rest House(ICDS Office BDO Rest Room)      </t>
  </si>
  <si>
    <t xml:space="preserve">Saidinga's House BCM Electric N(Saidinga's House BCM Electric N)      </t>
  </si>
  <si>
    <t xml:space="preserve">Electric Kawnpui via Govt. Hnahthial College(Pu C. Laltlangthangas House Govt. Hnahthial College)(Part 1)    </t>
  </si>
  <si>
    <t xml:space="preserve">Electric Kawnpui via Govt. Hnahthial College(Pu C. Laltlangthangas House Govt. Hnahthial College)(Part 2)    </t>
  </si>
  <si>
    <t xml:space="preserve">College Road Southern High School(College Road Southern High School)      </t>
  </si>
  <si>
    <t xml:space="preserve">HBSC Ring Road(Bazarkawn Hnahthial Engmawias House)      </t>
  </si>
  <si>
    <t xml:space="preserve">NH 54 Bazarkawn via Kanan Veng(NH 54 Bazarkawn Hnahthial)      </t>
  </si>
  <si>
    <t xml:space="preserve">NH 54 Nauhruaikawn(NH 54 Nauhruaikawn)      </t>
  </si>
  <si>
    <t xml:space="preserve">Sabiali's House T T Hardware Store(Sabiali's House T T Hardware Store)      </t>
  </si>
  <si>
    <t xml:space="preserve">Bazar  Chanmari (Hrangzawna Workshop)(Bazarkawn Hrangzawna Workshop)      </t>
  </si>
  <si>
    <t xml:space="preserve">J.Vanlalruata's House   C.Zomawias House Lungleng Veng(J.Vanlalruata's House C. Zomawias House)      </t>
  </si>
  <si>
    <t xml:space="preserve">Govt.HSS B.Lalnguras House Lungleng(Govt HSS B.Lalnguras House)      </t>
  </si>
  <si>
    <t xml:space="preserve">F.Zosangliana's House F.Lalduhawmas House via Model(F.Zosangliana's House F. Lalduhawmas House)      </t>
  </si>
  <si>
    <t xml:space="preserve">Pi Vanlalzawnis House Pu Tlanghmingthangas House(Pi Vanlalzawnis House Tlanghmingthangas House)    </t>
  </si>
  <si>
    <t xml:space="preserve">Sangkunga's House Lalsiamas House Peniel Veng(Sangkunga's House Lalsiamas House Peniel Veng)    </t>
  </si>
  <si>
    <t xml:space="preserve">Electric ITC Road(Electric Veng at NH 54 ITC Office)      </t>
  </si>
  <si>
    <t>Approach Road to Khawngbawk</t>
  </si>
  <si>
    <t xml:space="preserve">Approach Road to PHC(PHC Pangzawl)      </t>
  </si>
  <si>
    <t>Ramrikawn to Upper Pangzawl approach road.</t>
  </si>
  <si>
    <t xml:space="preserve">ICDS Office Roman School(Metrological Office St. Stephen School)      </t>
  </si>
  <si>
    <t xml:space="preserve">FCI Godown Approach Road(Rothuamas House FCI Godown)      </t>
  </si>
  <si>
    <t xml:space="preserve">Siamveli's House Sanghleias House(Siamveli's House Sanghleia's House)      </t>
  </si>
  <si>
    <t xml:space="preserve">Tennis Court Thangkimas House(Tennis Court Zodinas House)    </t>
  </si>
  <si>
    <t xml:space="preserve">Volleyball Court Govt. HSS Hostel(Volleyball Court Govt. HSS Hostel)      </t>
  </si>
  <si>
    <t xml:space="preserve">Govt. HSS IB(Govt. HSS PWD IB)      </t>
  </si>
  <si>
    <t xml:space="preserve">PWD SDO Quarter Approach Road(IB Main Road PWD SDO Quarter)      </t>
  </si>
  <si>
    <t xml:space="preserve">CHC Approach Road(PWD Office Peng Doctors Quarter)      </t>
  </si>
  <si>
    <t xml:space="preserve">BDO Office Approach Road(Hnahthial BDO Office)      </t>
  </si>
  <si>
    <t xml:space="preserve">Field No.2 Approach Road(BCM Church Chanmari Field No.2)      </t>
  </si>
  <si>
    <t xml:space="preserve">NH54   C.Biakthuamas House(NH 54 C. Biakthuamas House)      </t>
  </si>
  <si>
    <t xml:space="preserve">PC Tyre Works Playground(PC Tyre Works PC Ramzauvas House)      </t>
  </si>
  <si>
    <t xml:space="preserve">Tlanglawmthanga's House to Vengpui YMA Run(Tlanglawmthanga's House Vengpui YMA Run)      </t>
  </si>
  <si>
    <t xml:space="preserve">Tlanglawmthanga's House BRTF Road(Tlanglawmthanga's House BRTF Road)      </t>
  </si>
  <si>
    <t xml:space="preserve">Darvunga's House BRTF Road(Darvunga's House BRTF Road)      </t>
  </si>
  <si>
    <t xml:space="preserve">Approach Road to PHC(Pangzawl Buarpui PHC)      </t>
  </si>
  <si>
    <t xml:space="preserve">F.Lianzara's House to Sangchhunga's House(F.Lianzara's House Sangchhunga's House)  </t>
  </si>
  <si>
    <t xml:space="preserve">Hall No.2 to Govt HSS(Hall No.2 Govt HSS)    </t>
  </si>
  <si>
    <t xml:space="preserve">F.Lianzaras House to Biakchungnungas House(F.Lianzaras House Biakchungnungas House)      </t>
  </si>
  <si>
    <t xml:space="preserve">F. Zachhuma's House to C.L Bikas House(F. Zachhuma's House C.L Bika's House)      </t>
  </si>
  <si>
    <t xml:space="preserve">Saikhuma Thlan Kawng(F.Zachhumas House C.L Bikas House)        </t>
  </si>
  <si>
    <t xml:space="preserve">Biakchungnunga's House to V.Hmangaihthanga's House(Biakchungnunga's House V. Hmangaihthanga's House)      </t>
  </si>
  <si>
    <t xml:space="preserve">Bazarkawn Lawmzuala's House(Bazarkawn Lawmzuala's House)      </t>
  </si>
  <si>
    <t xml:space="preserve">PHE EE Quarter Tawngtai Tlang(PHE EE Quarter Tawngtai Tlang)      </t>
  </si>
  <si>
    <t>AOD Approach Road(Rothuamas House NH 54)</t>
  </si>
  <si>
    <t>Siamveli's House  Zosanga Ngente House(Kalkawngtui Zosanga Ngente House)</t>
  </si>
  <si>
    <t xml:space="preserve">Sangthanmawia's House Kalkawngtui via Siamveli's House(Sangthanmawia's House Kalkawngtui)      </t>
  </si>
  <si>
    <t xml:space="preserve">Zodina's House H.Thangkima's House(Zodina's House H.Thangkima's House)      </t>
  </si>
  <si>
    <t xml:space="preserve">S.Vanlaiphai Muallianpui Road(Govt. HS C.Lalrammuanas House)(Part 1)      </t>
  </si>
  <si>
    <t>S.Vanlaiphai Muallianpui Road(Muallianpui Peng at BRTF Road F.Lalrinkima's House)(Part 2)</t>
  </si>
  <si>
    <t>Siamthangi's house to Kapkima's house  at S.Vanlaiphai</t>
  </si>
  <si>
    <t>B.Lalsangkima's House Electric veng</t>
  </si>
  <si>
    <t>Southern High School - Thingsai Road</t>
  </si>
  <si>
    <t>BRTF Canteen to Fire Department Quarter</t>
  </si>
  <si>
    <t>F.Aithanga's House to Lalhmingmawia's House Electric veng</t>
  </si>
  <si>
    <t>Lalfamkimi's House Electric veng to Duhthluaii's House Chanmari</t>
  </si>
  <si>
    <t>Pi Zakami's House to Thangzika's House Model veng</t>
  </si>
  <si>
    <t>Ramdinpuia's House to Thingsai Road</t>
  </si>
  <si>
    <t>Approach Road to PHC Thingsai</t>
  </si>
  <si>
    <t>Approach Road to PWD IB at Thingsai</t>
  </si>
  <si>
    <t>B.Zaphunga's House to PMGSY Road at Thingsai</t>
  </si>
  <si>
    <t>Vanlalawma's House to Bazar Shed Peng veng at Thingsai</t>
  </si>
  <si>
    <t>Bazar shed peng veng to PMGSY at Thingsai</t>
  </si>
  <si>
    <t>Lalthangpuia's House to Raltlan Camp at Thingsai</t>
  </si>
  <si>
    <t>Vanlalpuia's house to Tawkcheu Field Saikuti Veng at Thingsai</t>
  </si>
  <si>
    <t>Dawtchunga's House to Bunghmun at Thingsai</t>
  </si>
  <si>
    <t>NH54 Venghlun to Upper Pangzawl Road</t>
  </si>
  <si>
    <t>Keltan to Upper Pangzawl</t>
  </si>
  <si>
    <t>NH54 to khuanghlum Field at Pangzawl</t>
  </si>
  <si>
    <t xml:space="preserve">Hnahthial Tumtukawn Road(Nauhruaikawn Tumtukawn)(Part 1)      </t>
  </si>
  <si>
    <t xml:space="preserve">Hnahthial Tumtukawn Road(Nauhruaikawn Tumtukawn)(Part 2)      </t>
  </si>
  <si>
    <t xml:space="preserve">Khawhri S.Chawngtui(Khawhri Community Hall Govt. HSS S.Chawngtui)      </t>
  </si>
  <si>
    <t>Thingsai short cut road</t>
  </si>
  <si>
    <t>Hnahthial to Denlung Road</t>
  </si>
  <si>
    <t>Thingsai to Tiau Road</t>
  </si>
  <si>
    <t xml:space="preserve">Pangzawl R.Mat(Ramrikawn R.Mat)    </t>
  </si>
  <si>
    <t>R.Mat to Lungmawi Road</t>
  </si>
  <si>
    <t>Cherhlun to Ngharchhip Road</t>
  </si>
  <si>
    <t>Thingsai to Bualpui Road</t>
  </si>
  <si>
    <t>TOTAL OF HNAHTHIAL BLOCK</t>
  </si>
  <si>
    <t>HNAHTHIAL      DISTRICT                     HNAHTHIAL      BLOCK</t>
  </si>
  <si>
    <t>Thingfal - Mamte - Thlengang - Tuipui Road</t>
  </si>
  <si>
    <t>DEO Office to V Zathanga Futsal Ground at Chanmari</t>
  </si>
  <si>
    <t>Approach  Road to CYLA Playground at Bazar Veng</t>
  </si>
  <si>
    <t xml:space="preserve">Approach Road to Bethel Veng </t>
  </si>
  <si>
    <t>Areopagy to Vengpui Playground</t>
  </si>
  <si>
    <t xml:space="preserve">J. Sangkhuma Road at Vengpui </t>
  </si>
  <si>
    <t>Chungnunga House to SP Office at Vengpui</t>
  </si>
  <si>
    <t xml:space="preserve">BSNL Office to Vengpui Playground </t>
  </si>
  <si>
    <t>Vengpui Karkawn to GRHSS at Vengpui</t>
  </si>
  <si>
    <t>Council Veng YLA Road</t>
  </si>
  <si>
    <t>LADC Gate to LADC Session Hall</t>
  </si>
  <si>
    <t>H. Kiautuma Road at AOC Veng</t>
  </si>
  <si>
    <t xml:space="preserve">NH 54 to LAHAS School at AOC Veng </t>
  </si>
  <si>
    <t>Bazar Veng  to  AOC via PWD Office</t>
  </si>
  <si>
    <t>PWD complex to Prayer Mountain at Bazar Veng</t>
  </si>
  <si>
    <t>Approach Road to Helipad at Electric Veng</t>
  </si>
  <si>
    <t>Approach Road to Power House at Electric Veng</t>
  </si>
  <si>
    <t>Approach Road to Lawngtlai Govt College at College Veng From NH 54</t>
  </si>
  <si>
    <t>Approach Road to LCMC Hospital at College Veng From NH 54</t>
  </si>
  <si>
    <t>71 RCC to PHE Tanky at Chawnhu</t>
  </si>
  <si>
    <t>MMTTP Complex to Chawnhu  Kawn</t>
  </si>
  <si>
    <t>Approach road to PWD Rest House at Chawnhu</t>
  </si>
  <si>
    <t>Approach Road to DC Qtr at  Chawnhu</t>
  </si>
  <si>
    <t>71 RCC to Vaizuala Tuikhur at College Veng</t>
  </si>
  <si>
    <t>Approach Road to Circuit House at Electric Veng</t>
  </si>
  <si>
    <t>NH 54 to AOC Venghnuai road</t>
  </si>
  <si>
    <t>Approach Road  to AOC Field From NH 54</t>
  </si>
  <si>
    <t>S.P Office to SP Banglow at Vengpui</t>
  </si>
  <si>
    <t>Approach Road to CMO Office at Electric Veng</t>
  </si>
  <si>
    <t>Approach Road to Medical Qtr. Complex at Electric Veng</t>
  </si>
  <si>
    <t>Approach Road to Civil Hospital at Electric Veng</t>
  </si>
  <si>
    <t>Approach Road to Health Worker Training School at Electric Veng</t>
  </si>
  <si>
    <t>Approach Road to CMO Quarter at Electric Veng</t>
  </si>
  <si>
    <t>Approach Road to Electric Veng Cemetry</t>
  </si>
  <si>
    <t>Power House to BCM Biak In at Electric Veng</t>
  </si>
  <si>
    <t>Approach  Road to DC Office at Electric Veng (BDO Office - DC Office)</t>
  </si>
  <si>
    <t>Approach Road to BDO Quarter at Electric Veng</t>
  </si>
  <si>
    <t xml:space="preserve">C.T Road at Electric Veng </t>
  </si>
  <si>
    <t>Approach  Road to DC Qtr. Complex  at Electric Veng</t>
  </si>
  <si>
    <t>Approach Road to Police Station at  Lawngtlai-III</t>
  </si>
  <si>
    <t>Police Thana Peng to LIKBK Centre Church at Bazar Veng</t>
  </si>
  <si>
    <t>Approach Road to PWD Qtr and Courtyard at Bazar Veng</t>
  </si>
  <si>
    <t>Approach Road to Bazar Veng Indoor Stadium at Bazar Veng</t>
  </si>
  <si>
    <t>NH 54 to PWD Office (Short Cut Road) at L IV</t>
  </si>
  <si>
    <t>Aproach Road to Chengkawltlang at Council Veng</t>
  </si>
  <si>
    <t>Pakhawng Road at Council Veng</t>
  </si>
  <si>
    <t>Zochhuma Road at Council Veng</t>
  </si>
  <si>
    <t>Bazar to Council Veng Road</t>
  </si>
  <si>
    <t>Approach Road to Chawnhu via 132/33 Kv Power Sub-station From NH 54</t>
  </si>
  <si>
    <t>Approach Road to KVK  at  Chawnhu</t>
  </si>
  <si>
    <t>Approach  Road to BCM Church Bazar Veng</t>
  </si>
  <si>
    <t>Approach Road to College Veng Field</t>
  </si>
  <si>
    <t xml:space="preserve">Approach Road to Chengkawllui Road at College Veng From NH 54 </t>
  </si>
  <si>
    <t>Approach Road to Govt.Primary School College Veng</t>
  </si>
  <si>
    <t xml:space="preserve">Approach Road to College Veng Cemetary </t>
  </si>
  <si>
    <t>Approach Road  to Pu Thlamuana Veng at College Veng From NH 54</t>
  </si>
  <si>
    <t>CYLA Playground to Chandmari II</t>
  </si>
  <si>
    <t>Approach Road  to DFO office at College Veng From NH 54</t>
  </si>
  <si>
    <t>Approach Road to Camping Center at College Veng</t>
  </si>
  <si>
    <t>Lianalha House to ACF Quarter Road at College Veng</t>
  </si>
  <si>
    <t>Approach Road to Meihalpeng at Lawngtlai IV</t>
  </si>
  <si>
    <t>Approach Road  to Dr. RT Hnialum Residence at L IV From NH 54</t>
  </si>
  <si>
    <t>Ngurnunsangi English School Approach Road From NH 54 at L IV</t>
  </si>
  <si>
    <t>Shortcut Road to Vengpui Field From Areopagy to Vengpui Playground</t>
  </si>
  <si>
    <t>Chungnunga House Vengpui to PHE Office at Vengpui</t>
  </si>
  <si>
    <t>Vengpui Karkawn to LADC Office at Council Veng</t>
  </si>
  <si>
    <t>Christian Hospital to SP Bangalow (R. Dengchhinga Road)</t>
  </si>
  <si>
    <t>Approach Road to Bazar Veng New Cemetary</t>
  </si>
  <si>
    <t>DIET Approach Road at Thingkah</t>
  </si>
  <si>
    <t>Approach Road to Vengthlang Road at Thingkah from NH-54</t>
  </si>
  <si>
    <t>Approach Road to Penial  Church at Thingkah</t>
  </si>
  <si>
    <t>Approach Road to Vengpui Thlanmual</t>
  </si>
  <si>
    <t>Model English School - SP Office at Vengpui</t>
  </si>
  <si>
    <t>Approach road to  Vengpui New Cemetery</t>
  </si>
  <si>
    <t>PWD IB Kawn to KMMTP Road at Electric Veng, Lawngtlai</t>
  </si>
  <si>
    <t>Judicial Quarters approach road at Electric Veng, Lawngtlai</t>
  </si>
  <si>
    <t>Lalramliana Colney road at L-III,  Lawngtlai</t>
  </si>
  <si>
    <t>Farm Tuikhur approach road at Bethel Veng, Lawngtlai</t>
  </si>
  <si>
    <t>Lower Bethel Veng road, Lawngtlai</t>
  </si>
  <si>
    <t>Lawngtlai Bethel Veng cemetery road</t>
  </si>
  <si>
    <t xml:space="preserve">Lawngtlai Bethel Veng VC road </t>
  </si>
  <si>
    <t>PHE Office to UPC (NEI) Church at New Vengpui, Lawngtlai</t>
  </si>
  <si>
    <t>B. Sangchema Road at Electric Veng, Lawngtlai</t>
  </si>
  <si>
    <t>Seventhday Road at L-IV, Lawngtlai</t>
  </si>
  <si>
    <t>Approach Road to  L-III Cemetary, Lawngtlai</t>
  </si>
  <si>
    <t>PCI to Tlangveng at Thingkah</t>
  </si>
  <si>
    <t>Approach Road to Thingkah Cemetary Road</t>
  </si>
  <si>
    <t>BCM Biak In to SDO (Sadar) Quarters at Electric Veng, Lawngtlai</t>
  </si>
  <si>
    <t>Approach Road to EMRS at Chawnhu from 132/33 Kv Power Sub-Station</t>
  </si>
  <si>
    <t>Basketball Court to Health Department Quarter at Electric veng, Lawngtlai</t>
  </si>
  <si>
    <t>Approach Road to Old Mampui Village (LDP Road) Old Mampui</t>
  </si>
  <si>
    <t>LIKBK Tea Stall to J. Lalthankima House ( LIKBK Tea Stall J. Lalthankima House) at Mampui</t>
  </si>
  <si>
    <t>Approach Road to BCM Church (Venglai BCM Church) at Diltlang</t>
  </si>
  <si>
    <t>Approach Road to Diltlang Field</t>
  </si>
  <si>
    <t>Lawngtlai to Tuipui Ferry Road</t>
  </si>
  <si>
    <t>Upper Saikah to Lower Saikah Road</t>
  </si>
  <si>
    <t>Paithar to Sihtlangpui Road</t>
  </si>
  <si>
    <t>Chawngtelui to Mualbu L (Chawngtelui Bridge Mualbu L)</t>
  </si>
  <si>
    <t>Chawngte P - Hmunlai (Mualbu 'L' A.H and Vetty Complex)</t>
  </si>
  <si>
    <t>Chawngte P Sumsilui (Chawngte P Sumsilui)</t>
  </si>
  <si>
    <t>Sumsilui Jognasury (Sumsilui Jognasury)</t>
  </si>
  <si>
    <t>Sedailui Tuikhurlui (Sedailui Tuikhurlui)</t>
  </si>
  <si>
    <t>Jognasury to Karlui Road</t>
  </si>
  <si>
    <t>NH 502A (KMMTTP) 87.510 Kms</t>
  </si>
  <si>
    <t>Tuithumhnar-Lunghauka (15.48 Km)</t>
  </si>
  <si>
    <t>Tuithumhnar-Hmawngbu (6.72 km)</t>
  </si>
  <si>
    <t>Sabualtlang- Hmawngbuchhuah (1.76Km)</t>
  </si>
  <si>
    <t>Ngengpuitlang- Darnamtlang (6.2 Km)</t>
  </si>
  <si>
    <t>Nalkawn- Rulkual (32.00Km)</t>
  </si>
  <si>
    <t>Ngengpuitlang- Kawrthindeng (5.31Km)</t>
  </si>
  <si>
    <t>IB Road to Bazar Road via Field at Thingfal</t>
  </si>
  <si>
    <t>Bazar to IB Approach Road via Community Hall at Thingfal</t>
  </si>
  <si>
    <t>Primary School Approach Road at Thingfal</t>
  </si>
  <si>
    <t>Approach Road to PHC at Tawipui 'S'</t>
  </si>
  <si>
    <t>DTO Office to Down Town English School at Bazar Veng</t>
  </si>
  <si>
    <t>TOTAL OF LAWNGTLAI BLOCK</t>
  </si>
  <si>
    <t>LAWNGTLAI       DISTRICT                       LAWNGTLAI      BLOCK</t>
  </si>
  <si>
    <t>Nalkawn to Chamdur Valley Road (Anchirikawn to Tuithumhnar)</t>
  </si>
  <si>
    <t>Approach Road to Synod School Road (Vengthar near Synod School) at Bungtlang S</t>
  </si>
  <si>
    <t>Bazar to FCI Godown Road (Bazar Vengthar) at Bungtlang S</t>
  </si>
  <si>
    <t>Vengthar to Bazar Road (Vengthar Bazar Road) at Bungtlang S</t>
  </si>
  <si>
    <t>Approach Road to PHC Complex (0.2 0.53) Bazar Veng Doctor Quarter at Bungtlang S</t>
  </si>
  <si>
    <t>Approach Road to Police Outpost (Bazar Veng) (Part 1) at Bungtlang S</t>
  </si>
  <si>
    <t>Approach Road to Police Outpost (Near Police Outpost) (Part 2) at Bungtlang S</t>
  </si>
  <si>
    <t>LIKBK Road (Bazar Veng LIKBK Church) at Bungtlang S</t>
  </si>
  <si>
    <t>PWD Complex Road (Near PWD IB PWD Complex) at Bungtlang S</t>
  </si>
  <si>
    <t>Approach Road to Highschool at Bungtlang S</t>
  </si>
  <si>
    <t>Hmawngbu to Kakichhuah Road</t>
  </si>
  <si>
    <t>Vathuampui Chamdur P I (Vathuampui Chamdur P I)</t>
  </si>
  <si>
    <t>Chamdurtlang Mautlang (Chamdurtlang Mautlang BCM)</t>
  </si>
  <si>
    <t>Nghalimlui Bolisora ( Nghalimlui Bolisora)</t>
  </si>
  <si>
    <t>Bolisora Chamdurtlang (Chamdur P I Bolisora) (Part I)</t>
  </si>
  <si>
    <t>Bolisora Chamdurtlang (Part 2)</t>
  </si>
  <si>
    <t>M Kawnpui Vathuampui (Saibawh Vathuampui)</t>
  </si>
  <si>
    <t>Vathuampui Chamdurtlang ( Vathuampui Chamdurtlang)</t>
  </si>
  <si>
    <t>Parva II Zochachhuah ( Parva II Vathuampui)</t>
  </si>
  <si>
    <t>Diltlang Chawngtelui (Diltlang Chawngtelui Bridge)</t>
  </si>
  <si>
    <t>Vathuampui to Tuisentlang Road</t>
  </si>
  <si>
    <t>TOTAL OF BUNGTLANG BLOCK</t>
  </si>
  <si>
    <t>LAWNGTLAI     DISTRICT             BUNGTLANG     BLOCK</t>
  </si>
  <si>
    <t>Chawngte-Borapansury Road</t>
  </si>
  <si>
    <t>L-P Bridge to Vengchhak AH &amp; Vety complex</t>
  </si>
  <si>
    <t>L-P Bridge to Kanan veng approach road</t>
  </si>
  <si>
    <t>L-P bridge to Vengphei upto Ramthar veng approach road irrigation complex</t>
  </si>
  <si>
    <t>Chawngte P junction to NE UPC Church</t>
  </si>
  <si>
    <t>Chawngte P-C Bridge to Bethani</t>
  </si>
  <si>
    <t>Chawngte P-C Bridge to Bazar Waiting set</t>
  </si>
  <si>
    <t>Bazar witing set to Medical complex</t>
  </si>
  <si>
    <t>Medical complex to Baptist Boarding School</t>
  </si>
  <si>
    <t>Bazar waiting set to SDO© Office</t>
  </si>
  <si>
    <t>Medical complex to SDO© office via Police Stattion</t>
  </si>
  <si>
    <t>Kamalanagar -II to Kamalanagar-III</t>
  </si>
  <si>
    <t>Kamalanagar -III to Kamalanagar-IV</t>
  </si>
  <si>
    <t>Approach road to nuadam</t>
  </si>
  <si>
    <t>Approach road to Rondokpur</t>
  </si>
  <si>
    <t>Approach road to Kamalanagar College</t>
  </si>
  <si>
    <t>Approach road to New Colony</t>
  </si>
  <si>
    <t>Approach road from Kamalanagar IV to CHC Via Garden Colony</t>
  </si>
  <si>
    <t>Approach road to Telephone Exchange</t>
  </si>
  <si>
    <t>Internal Road within Saizawh Village (part -1)</t>
  </si>
  <si>
    <t>Internal Road within Saizawh Village (part -2)</t>
  </si>
  <si>
    <t xml:space="preserve">Buddhist temple to kamalanagar-II via Govt Comprehensive  Middle School </t>
  </si>
  <si>
    <t>Kamalanagar IV to Kamalanagar College via Binandachuk</t>
  </si>
  <si>
    <t>Kamalanagar IV to Nalbunya(Kamalanagar IV Nalbunya)</t>
  </si>
  <si>
    <t>Approach road to Tourist Lodge at Chawngte</t>
  </si>
  <si>
    <t>Aroti nagar to Lokki dhan Residence</t>
  </si>
  <si>
    <t>Approach Road to Canteen at Borapansury II</t>
  </si>
  <si>
    <t>Approach road to PHC at Borapansury-I</t>
  </si>
  <si>
    <t>Approach road to Police station at Borapansury I</t>
  </si>
  <si>
    <t>Approach Road to Supply Quarter at Borapansury I</t>
  </si>
  <si>
    <t>Sonalipagan to Borapansury-I Main Road</t>
  </si>
  <si>
    <t>Borapansury - I to Borapansury -II Road</t>
  </si>
  <si>
    <t>Kudam Veng to Main Road</t>
  </si>
  <si>
    <t>Synod school to Vengthar Road</t>
  </si>
  <si>
    <t>CPWD Road to Rest House Road</t>
  </si>
  <si>
    <t>Borapansury - II to Borapansury East Road</t>
  </si>
  <si>
    <t>Maniababsora I Maniababsora II (Maniababsora I Maniababsora II)</t>
  </si>
  <si>
    <t>Vaseitlang Maniababsora (Vaseitlang II ManiababsoraI)</t>
  </si>
  <si>
    <t>Boroituli Jaruldubasora (Boroituli Jaruldubasora)</t>
  </si>
  <si>
    <t>Parva II Bondukbanga (Parva II Bondukbanga)</t>
  </si>
  <si>
    <t>Vaseitlang Lokhisury (Vaseitlang II Lokhisory)</t>
  </si>
  <si>
    <t xml:space="preserve">Karlui Damlui (Karlui Golasuri) </t>
  </si>
  <si>
    <t>Parva II to Kamtuli Road</t>
  </si>
  <si>
    <t>Chawngte-Jamersury road</t>
  </si>
  <si>
    <t>Jamersury-Mandiasora road</t>
  </si>
  <si>
    <t>Mandiasota-Ajasora road</t>
  </si>
  <si>
    <t>Chawngte-Bajeisora road</t>
  </si>
  <si>
    <t>Ugdasury-Kukurdulaya road</t>
  </si>
  <si>
    <t>Nalbunya to Udalthana Road</t>
  </si>
  <si>
    <t>Chhotapansury to Tungasora Road</t>
  </si>
  <si>
    <t>Ngharum to Rajmandal Road</t>
  </si>
  <si>
    <t>TOTAL OF CHAWNGTE BLOCK</t>
  </si>
  <si>
    <t>LAWNGTLAI     DISTRICT                    CHAWNGTE     BLOCK</t>
  </si>
  <si>
    <t>NH 502 (old NH 54B) Zero to Saiha 27.38 kms</t>
  </si>
  <si>
    <t>Approach road to Staff Quarters via PWD Godown (PWD Godown Peng  Pu. Thanzuala Residence)</t>
  </si>
  <si>
    <t>N. Saiha PWD Godown Peng SDO Qtr road via ECM ( MYA Lungphun SDO Qtr. Road via ECM)</t>
  </si>
  <si>
    <t>Vetykawn Bazar Traffic point via Civil Hospital (Bazar Traffic point  Civil Hospital, Saiha)</t>
  </si>
  <si>
    <t>Bazar Traffic Point  DC Office(Bazar Traffic Point DC Office)</t>
  </si>
  <si>
    <t>Bazar Traffic point  Meisatla Forest check gate (Forest check Gate Bazar Traffic Point)</t>
  </si>
  <si>
    <t>Meisatla Forest Check gate NH54(Meisatla FCG-NH54) (part -1)</t>
  </si>
  <si>
    <t>Meisatla Forest Check gate NH54 (NH54-Tawngtaina) (part -2)</t>
  </si>
  <si>
    <t>Approach Road to District Jail(Upa S.Phunsanga Home District Jail) (Part-1)</t>
  </si>
  <si>
    <t>Approach Road to District Jail (District Jail Court Yard) (Part-2)</t>
  </si>
  <si>
    <t>Meisatla Forest Check gate MRHG Office via Meisatla field (Meisatla FCG  MRHG Office)</t>
  </si>
  <si>
    <t>ITI approach Road(Upper) (NH54-ITI Training Centre)</t>
  </si>
  <si>
    <t>Vengpui field Meisatla  via Babu Veng(Ataland road Vengpui Field)</t>
  </si>
  <si>
    <t>Vengpui Field  ECM Church Vengpui (Vengpui Field ECM Church)</t>
  </si>
  <si>
    <t>Bazar Traffic point Bus Station(Bazar traffic Point New Colony)</t>
  </si>
  <si>
    <t>Approach road to DC Staff Quarter (Circuit Main Gate Staff Quarters DC)</t>
  </si>
  <si>
    <t>Tourist lodge junction  Helipad(Tourist lodge junction -Helipad)</t>
  </si>
  <si>
    <t>Approach road to Helipad via DC Bangla (Helipad Circuit junction)</t>
  </si>
  <si>
    <t>Approach Road AR to New Siaha Thlanmual (AR Road  New Siaha Thlanmual)</t>
  </si>
  <si>
    <t>Primary School junction Tlangkawn Main Street via Sangvuana Residence(Primary School-II V.Sangvuana House)</t>
  </si>
  <si>
    <t>Saihatlangkawn Beat Post Leirawhchan Veng  (Beat post Saihatlangkawn  Leirawhchan veng)</t>
  </si>
  <si>
    <t>Saihatlangkawn BDO Office Road (Baptist Church BDO Office)</t>
  </si>
  <si>
    <t>Approach Road to Gov't Saiha College (Govt Saiha College Main Gate College Girls Hostel)</t>
  </si>
  <si>
    <t>Vetykawn Saihatlangkawn via IB road (Vetykawn Saihatlangkawn)</t>
  </si>
  <si>
    <t>Vetykawn  Bazar Traffic point via Khurpui road(Vetykawn MTP Hall)</t>
  </si>
  <si>
    <t>New Saiha UPC Church Govt High School road (Sangthanglura Residence  Beaulah School)</t>
  </si>
  <si>
    <t>Approach road to Govt HS School from Upper New Siaha (Beaulah School Govt HS School main gate)</t>
  </si>
  <si>
    <t>Vetykawn New Colony via UPC NE Office New Siaha Tumsanga Residence  UPC NEI Office)</t>
  </si>
  <si>
    <t>Er.VL.Khuma Residence  ARCS Office Saiha (Er.VL.Khuma Residence ARCS Office)</t>
  </si>
  <si>
    <t>MCAB I and PRO Office via DIC Office (Appex Bank  I and PRO Office)</t>
  </si>
  <si>
    <t>I and PRO Office  Council Veng PS (I and PRO Office - Police Quarters)</t>
  </si>
  <si>
    <t>MADC Office Civil Hospital via GMDIC Qtr (MADC Office  Thanakawn)</t>
  </si>
  <si>
    <t>ERTF road to KVK Office (ERTF road KVK Office)</t>
  </si>
  <si>
    <t>AOC College Veng  Saiha Tlangkawn(Govt College Saiha Main Gate Saiha Tlangkawn)</t>
  </si>
  <si>
    <t>Circuit Hall Bazar Traffic point via Civil Hospital (Circuit Hall Bazar Traffic point)</t>
  </si>
  <si>
    <t>NH54 33KV (NH 55 PandE EE Qtr) (Part-1)</t>
  </si>
  <si>
    <t>NH54 33KV (Approach road at PandE EE Qtr 33 KV Sub Station ) (Part-2)</t>
  </si>
  <si>
    <t>Vetykawn  Bazar Traffic Point (Vetykawn  Bazar Traffic Point)</t>
  </si>
  <si>
    <t>New Saiha Vetykawn Siahatlangkawn via AR (Siahatlangkawn Forest Check gate  Siahatlangkawn)</t>
  </si>
  <si>
    <t>Approach road to Thosai (Meisatla Thosai NH54 PHE Pump House).</t>
  </si>
  <si>
    <t>ECM HSS  Vengpui Thlanmual (ECM HSS Main Gate Vengpui Thlanmual) (Part-1)</t>
  </si>
  <si>
    <t>ECM HSS Vengpui Thlanmual (Vengpui Thlanmual  Ataland road) (Part-2)</t>
  </si>
  <si>
    <t>Er.VL.Khuma Residence Council veng via Council veng Hall (Er VL Khuma residence - Rbt Lalneka House)</t>
  </si>
  <si>
    <t>Council veng ECM Church Check dam road(Rbt Lalneka House Upper Tlhanmual)</t>
  </si>
  <si>
    <t>Approach Road to Principal ECM HSS (ECM HSS Main Gate  Principal ECM HSS (Part-1)</t>
  </si>
  <si>
    <t>Approach Road to Principal ECM HSS (ECM HSS Main Gate ECM HSS (Part-2)</t>
  </si>
  <si>
    <t>N.Colony Saiha Meisatla via Meisavaih(N.Colony  Meisatla)</t>
  </si>
  <si>
    <t>Approach Road DVO Office Meisavaih(Pu Manghaka House H and Vety Office Saiha)</t>
  </si>
  <si>
    <t>Vengpui Field Vety Office(Vengpui field  Pu. Manghaka House)</t>
  </si>
  <si>
    <t>DC Office Agriculture Office approach Road(DC Office Agriculture Office)</t>
  </si>
  <si>
    <t>DC Office Agriculture Office Qtr Approach Road(Agriculture Office Main Gate Agriculture Quarter)</t>
  </si>
  <si>
    <t>Babu Veng Junction to New Market road(Babu veng VC I  Court House)</t>
  </si>
  <si>
    <t>NH54 Road Don Bosco School approach Road(NH54 Don Bosco School Saiha)</t>
  </si>
  <si>
    <t>Meisavaih via Meisatla Don Bosco School approach Road(New Colony  Don Bosco School)</t>
  </si>
  <si>
    <t>Chochopa Tuikhur to Don Bosco School via  Ebenezer Church(Chochopa Tuikhur Don Bosco School)</t>
  </si>
  <si>
    <t>Govt Saiha College Courtyard (Govt Saiha College Courtyard)</t>
  </si>
  <si>
    <t>Bus Station Khurpui via Zasai Memorial School(Zasai memorial School  Bus Station  New Saiha)</t>
  </si>
  <si>
    <t>I and PRO Office Council Veng Upper    (I and PRO Office  Council Veng upper)</t>
  </si>
  <si>
    <t>MADC II  Council veng via MCHP Dropin Centre (ECM Bethel  MCHP Dropin Centre)</t>
  </si>
  <si>
    <t>Approach road to MADC Office Courtyard (MCHP Dropin Centre District Council Court)</t>
  </si>
  <si>
    <t>Approach road to MADC Staff Quarter (Opposite of ECM Bethel  MADC Staff Quarter)</t>
  </si>
  <si>
    <t>Approach road to Bethel ECM Church(MADC Museum  ECM Bethel)</t>
  </si>
  <si>
    <t>Approach Road to Police Station Siaha (Police Station Main Gate  Police Station Siaha)</t>
  </si>
  <si>
    <t>Fire Office to Police Staff Qtr(Fire Office Police Qtr)</t>
  </si>
  <si>
    <t>Approach Road to SP Office Siaha(Police Station Main Gate   SP Office Siaha)</t>
  </si>
  <si>
    <t>Thana Kawn New Saiha Bypass Road(Thanakawn Pu Mapuia House)</t>
  </si>
  <si>
    <t>Civil Hospital to Doctor Quarters (Civil Hospital Canteen  Doctor Quarter)</t>
  </si>
  <si>
    <t>Approach Road to Medical Qrt(New Saiha Multi Purpose Hall  Nurse Training Centre)</t>
  </si>
  <si>
    <t>Approach Road to CMO Qtr (CMO Qtr CMO Residence)</t>
  </si>
  <si>
    <t>Approach road to PWD IB(PWD IB Main Gate PWD IB)</t>
  </si>
  <si>
    <t>Courtyard to DC Banglow(DC Courtyard  DC Bunglow)</t>
  </si>
  <si>
    <t>Approach road to Tourist Lodge (Doctor Pahnie Residendence  Toturist Lodge)</t>
  </si>
  <si>
    <t>New Saiha Sobji Bazar Saihatlangkawn via Elim Public School (N.Saiha Sobji Bazar  AR road)</t>
  </si>
  <si>
    <t>Approach road to Presbyterian Pastor Quarter(Nu muani Residence-Pastor Qtr)</t>
  </si>
  <si>
    <t>Approach Road to Govt H.S School Main Gate MYA Hall(Govt H.S School Main Gate MYA Multipurposed  Hall)</t>
  </si>
  <si>
    <t>Approach road to Principal GHSS quarter at New Saiha(Govt HS School main Gate Govt HS School Principal Residence)</t>
  </si>
  <si>
    <t>Vetykawn PWD EE Quarter Approach road (Vetykawn EE PWD Quarters)</t>
  </si>
  <si>
    <t>Approach road to PHE Office (New Saiha PHE Office)</t>
  </si>
  <si>
    <t>Approach road from Pu. Hrachu Tliathla to Siahatla via Grace Baby Home(Laila Hall via College Veng  Siahatla kawn)</t>
  </si>
  <si>
    <t>Approach Road to Lorrain School College Veng(Lorrain School  Lorrain school)</t>
  </si>
  <si>
    <t>NH54 (JPS) UPC(NEI) College Veng(New Colony  UPC(NEI) Church)</t>
  </si>
  <si>
    <t>Grace Children Home UPC NEI Church(Grace Children Home  UPC NEI Church)</t>
  </si>
  <si>
    <t>Dr. Zira Residence to Grace Children Home (Dr. Zira Residence  Grace Children Home)</t>
  </si>
  <si>
    <t>Approach road to College vaih Cemetary from College vaih-I (Govt Saiha College main gate-V.John House)</t>
  </si>
  <si>
    <t>Approach road to College Vaih Cemetary from Meisatla(NH502jn College vaih cemetary)</t>
  </si>
  <si>
    <t>NH54 N.Colony Thlanmual Road(C.Heillie house (NH54) New Colony thlanmual)</t>
  </si>
  <si>
    <t>Babu Veng to Meisatla Junction(Babu Veng Meisatla junction)</t>
  </si>
  <si>
    <t>Meisatla NH54 via ECM Meisatla(New Excise Office Meisatla Meisatla School-II)</t>
  </si>
  <si>
    <t>Excise Office  Meisatla MST Staff Qtr (Excise Office  Meisatla MST Staff Qtr)</t>
  </si>
  <si>
    <t>Meisatla Forest Check gate Excise Office Meisatla(Meisatla FCG  Excise Office)</t>
  </si>
  <si>
    <t>Meisatla Forest Check gate Supply godown(Meisatla FCG-Supply godown)</t>
  </si>
  <si>
    <t>Meisatla Forest Check gate Printing and Stationery Office(Meisatla FCG Printing and Stationary Office)</t>
  </si>
  <si>
    <t>ITI approach Road(Lower)(NH54-ITI Tenis Court)</t>
  </si>
  <si>
    <t>Meisatla Road junction ABC Home(Mesatla  ABC home)</t>
  </si>
  <si>
    <t>Saihatlangkawn Beat Post Primary School-II (Saihatlangkawn Beat Post - Primary School-II)</t>
  </si>
  <si>
    <t>Primary School-II  Saihatlangkawn thlanmual(Primary School-II  Saihatla thlanmual)</t>
  </si>
  <si>
    <t>Approach road Siahatla to Christian School(Beat post Saihatla Pu. Sangchhunga House)</t>
  </si>
  <si>
    <t>Primary School junction Tlangkawn field (Biakcheuva Residence  Siahatla field)</t>
  </si>
  <si>
    <t>Field junction  Community Hall(Field junction Community Hall)</t>
  </si>
  <si>
    <t>Approach road to District Court Building from Police Beat Post (approach road District Court Siaha)</t>
  </si>
  <si>
    <t>Saihatlangkawn MS District Court Complex(IKK Biakin  Magistrate Residence)</t>
  </si>
  <si>
    <t>Leirawhchan Veng  KVK  Saihatlangkawn (Leirawhchan veng KVK Saihatla)</t>
  </si>
  <si>
    <t>Employment Exchange Office to Khurpui Bypass road(EE Office-Khurpui Road)</t>
  </si>
  <si>
    <t>Siahatla leirawhchankawn to MADC Qtrs Road (Leirawhchan veng MADC Qtr)</t>
  </si>
  <si>
    <t>Approach road from ECM High School to ECM Theological College at ECM Veng Siaha.</t>
  </si>
  <si>
    <t>DC Office to DCSO Office via Irrigation Office at Siaha Vengpui.</t>
  </si>
  <si>
    <t>Approach Road  - BCM Church Meisatla Siaha.</t>
  </si>
  <si>
    <t>YLA Road to Supply Godown at Niawhtlang  (0.000 - 0.920 kmp)</t>
  </si>
  <si>
    <t>Lal Thlan to Quarry at Chhuarlung (0.000 - 0.550 kmp)</t>
  </si>
  <si>
    <t>MCHP Building  - Supply Godown at Chhuarlung (0.000 - 0.430 kmp)</t>
  </si>
  <si>
    <t>Approach Road to PWD IB at Chhuarlung (0.000 - 0.230 kmp)</t>
  </si>
  <si>
    <t>Approach Road to PHC at Chhuarlung (0.000 - 0.370 kmp)</t>
  </si>
  <si>
    <t>ECM Church to Lalthlan at Chhuarlung (0.000 - 0.650 kmp)</t>
  </si>
  <si>
    <t>Approach Road to PHC at Sangau (0.000 - 0.250 kmp)</t>
  </si>
  <si>
    <t>Approach Road to Tourist Lodge at Sangau (0.000 - 0.200 kmp)</t>
  </si>
  <si>
    <t>Saiha to Tuisumpui road</t>
  </si>
  <si>
    <t>Niawhtlang - Chakhang Road ( 0.000 - 44.050) kmp</t>
  </si>
  <si>
    <t>Tlangpui to Niawhtlang road (0.000 - 14.000) kmp</t>
  </si>
  <si>
    <t>Chhuarlung - Ainak Road (0.000-10.700) kmp</t>
  </si>
  <si>
    <t>Saiha-Lungbun-Tluangram-Haka Road (0.000-12.660)kmp</t>
  </si>
  <si>
    <t>TOTAL OF SIAHA BLOCK</t>
  </si>
  <si>
    <t>SIAHA      DISTRICT                       SIAHA      BLOCK</t>
  </si>
  <si>
    <t>Tuipang 'V' - Tuipang 'L'(Tuipang Lal Veng Peng Thuam - Waiting Shed Tuipang 'V')</t>
  </si>
  <si>
    <t>Approach road to Circuit House 
(BDO Office Main Gate - Circuit House) at Tipa</t>
  </si>
  <si>
    <t>Approach road to PHC at Tipa</t>
  </si>
  <si>
    <t>PWD Complex to NH54 at Tipa</t>
  </si>
  <si>
    <t>Approach road to PWD Complex at Tipa</t>
  </si>
  <si>
    <t xml:space="preserve"> Govt High School - NH54 via., SDVO Office at Tipa</t>
  </si>
  <si>
    <t xml:space="preserve">Govt High School - SSA Hostel via., Bawnglui road at Tipa </t>
  </si>
  <si>
    <t xml:space="preserve">Bazar to Bethel Kawn road at Tipa </t>
  </si>
  <si>
    <t xml:space="preserve">Council office to Bazar road including Courtyard at Tipa </t>
  </si>
  <si>
    <t>PWD road to Field at Tipa</t>
  </si>
  <si>
    <t>MTP Information Centre to Doctor Quarters including Courtyard at Tipa</t>
  </si>
  <si>
    <t>Council kawn to Civil IN SEN</t>
  </si>
  <si>
    <t xml:space="preserve">Circuit House to Middle School
</t>
  </si>
  <si>
    <t>Council kawn to Govt. High School</t>
  </si>
  <si>
    <t>Govt. High School to Lower Bazar Tipa</t>
  </si>
  <si>
    <t xml:space="preserve">Council kawn  to BRTF Road at Tipa 
</t>
  </si>
  <si>
    <t>Bus Station to At kawn at Tipa</t>
  </si>
  <si>
    <t>BRTF road to Dairy Thlanmual at Tipa</t>
  </si>
  <si>
    <t>Bus station to PWD Complex at Tipa</t>
  </si>
  <si>
    <t>Approach road to PHC Complex at Phura</t>
  </si>
  <si>
    <t>Approach road to Missionary Complex including courtyard at Serkawr</t>
  </si>
  <si>
    <t xml:space="preserve">0.45
</t>
  </si>
  <si>
    <t>Chakhei - Siasi Road (0.000-20.000) kmp</t>
  </si>
  <si>
    <t xml:space="preserve">Maisa-Lawngban </t>
  </si>
  <si>
    <t>Laki-Vahai</t>
  </si>
  <si>
    <t>Kawlchaw-Serkawr</t>
  </si>
  <si>
    <t>Chheihlu - Chakhang</t>
  </si>
  <si>
    <t xml:space="preserve">Theiri - Tuisih </t>
  </si>
  <si>
    <t>Serkawr - Tuipang 'L'</t>
  </si>
  <si>
    <t xml:space="preserve">Tongkolong - Longmasu </t>
  </si>
  <si>
    <t>Phura - Tongkolong</t>
  </si>
  <si>
    <t xml:space="preserve">Phura - Lungpuk </t>
  </si>
  <si>
    <t xml:space="preserve">Lungpuk - Khaikhy </t>
  </si>
  <si>
    <t xml:space="preserve">Phura - Vahai 
</t>
  </si>
  <si>
    <t>Agri Link road between New Laty and River Tuipui</t>
  </si>
  <si>
    <t>Balu Road between BRTF Road at Tuipui( BRTF Road to Tuipui)</t>
  </si>
  <si>
    <t>PCC of internal Road at Laki</t>
  </si>
  <si>
    <t>RCC Pavement of internal Road at Tisi</t>
  </si>
  <si>
    <t>Agri Link road between New Ahmypi and Old Ahmypi</t>
  </si>
  <si>
    <t>Construction of PCC of internal Road at Lopu</t>
  </si>
  <si>
    <t>TOTAL OF TIPA BLOCK</t>
  </si>
  <si>
    <t>SIAHA       DISTRICT                          TIPA       BLOCK</t>
  </si>
  <si>
    <t>BCM Church to BRTF road via Middle School at Cheural Town Extension (L = 1.880 km)</t>
  </si>
  <si>
    <t xml:space="preserve"> LIKBK Pastor Qtr to Pu H. Lalhranga House at Lungzarhtum (L = 1.500 km)</t>
  </si>
  <si>
    <t xml:space="preserve"> NEC road junction to Vartekkai with construction of minor bridge (L = 7.000 km)</t>
  </si>
  <si>
    <t xml:space="preserve"> Tourist Lodge to Vengthar Field via SDO (C) Complex at Sangau (L = 0.860 km)</t>
  </si>
  <si>
    <t>Balu Road from Bualpui ‘NG’ to Tuipui (L = 3.000 km)</t>
  </si>
  <si>
    <t xml:space="preserve"> Town Extension road from High School Sangau-I (L = 1.900 km)</t>
  </si>
  <si>
    <t xml:space="preserve"> BRTF road to Lalngaia House via Tourist Lodge at Lungpher (L = 0.720 km)</t>
  </si>
  <si>
    <t xml:space="preserve"> Balu Road from Archhuang to Tuipui (L = 8.000 km)</t>
  </si>
  <si>
    <t>PHC Complex - Shalom Children Home at Bualpui 'NG' (0.000 - 0.600 kmp)</t>
  </si>
  <si>
    <t>Suakkunga Road - BRTF Road via Bethelhem Church at Bualpui 'NG' (0.000 - 0.200 kmp)</t>
  </si>
  <si>
    <t>Suakkunga Road - Prayer Hall at Bualpui 'NG' (0.000 - 0.190 kmp)</t>
  </si>
  <si>
    <t>Supply Godown - Sipai Camp at Bualpui 'NG' (0.000 - 0.650 kmp)</t>
  </si>
  <si>
    <t>Anganwadi - Dam Veng Tuikhur via Upa N.Kilsaia House at Bualpui 'NG' (0.000 - 0.360 kmp)</t>
  </si>
  <si>
    <t>Approach road to 33kV Sub - Station at Bualpui 'NG' (0.000 - 0.100 kmp)</t>
  </si>
  <si>
    <t>Suakkunga road - Bethlehem Church via Sedailui peng at Bualpui 'NG' (0.000 - 0.400 kmp)</t>
  </si>
  <si>
    <t>BRTF road - IKK Church via PHC at Bualpui 'NG' (0.000 - 1.440 kmp)</t>
  </si>
  <si>
    <t>BRTF Road to Suakkunga Road (Police Outpost - Suakkunga Road) at Bualpui 'NG' (0.000 - 1.200 kmp)</t>
  </si>
  <si>
    <t>H. Sanghluna's Residence - Airtel Tower at Bualpui 'NG' (0.000 - 0.080 kmp)</t>
  </si>
  <si>
    <t>IKK Church - Baptist Church at Bualpui 'NG' (0.000 - 0.140 kmp)</t>
  </si>
  <si>
    <t>Bualpui Bazar - PWD Complex at Bualpui 'NG' (0.000 - 0.650 kmp)</t>
  </si>
  <si>
    <t>Anganwadi - C.Khawthiauva House at Bualpui 'NG' (0.000 - 0.450 kmp)</t>
  </si>
  <si>
    <t>Rawlbuk - Lungtian Road  (0.00 - 14.00)Kmp</t>
  </si>
  <si>
    <t>Lungtian - Mamte Road (Lungtian - Tuipui) (0.000 - 16.000) kmp</t>
  </si>
  <si>
    <t>Sangau - Thaltlang Road (0.000-7.020) kmp</t>
  </si>
  <si>
    <t>Siachangkawn - Vawmbuk Road (0.000-12.250) kmp</t>
  </si>
  <si>
    <t>Vawmbuk - Archhuang Road (0.000-6.360) kmp</t>
  </si>
  <si>
    <t>Vawmbuk - Tialdawngilung Road (0.000-4.570) kmp</t>
  </si>
  <si>
    <t>TOTAL OF SANGAU BLOCK</t>
  </si>
  <si>
    <t>LAWNGTLAI      DISTRICT                         SANGAU       BLOCK</t>
  </si>
  <si>
    <t>Approach road to Thlanmual at Thingsul Tlangnuam (NH 54 Cemetry)</t>
  </si>
  <si>
    <t>Biala House to Radian Heart School (Radian Heart School road (Part-I)</t>
  </si>
  <si>
    <t>Biala House to Radian Heart School (Thlangmual peng NH 54) (Part-II)</t>
  </si>
  <si>
    <t>Kawn veng to Forest Rest House via High School (Kawng veng Forest IB)</t>
  </si>
  <si>
    <t>SIRD road to Rinnunga house (SIRD Road)</t>
  </si>
  <si>
    <t>Camp area to Thlanmual Road (Camp Area Cemetry)</t>
  </si>
  <si>
    <t>Paihte hmuntlang road (Camp Area Thlangmual peng</t>
  </si>
  <si>
    <t>Ramdawngliani house to K. Lalhriatzela's house</t>
  </si>
  <si>
    <t>Vanliana's house to Lalhuapzauva's house (Diak kawn)</t>
  </si>
  <si>
    <t>Bazar kawn to Diak kawn (Bazar kawn, Diak kawn)</t>
  </si>
  <si>
    <t>Hospital Veng hnuai to Aichal kawn (Hospital Veng, Salem veng)</t>
  </si>
  <si>
    <t>Approach road to Tourist Lodge via Hospital road (Thingsul NH 54 Hospital veng)</t>
  </si>
  <si>
    <t>Laldawla In to YMA Hall (Tourist Lodge road, Tourist lodge road)</t>
  </si>
  <si>
    <t>Martyar Thlan Approach Road at CTI Sesawng (CTI Excise Building Martyar thlan)</t>
  </si>
  <si>
    <t>Rulchawm - Mualpheng Road</t>
  </si>
  <si>
    <t>Mualpheng - Maite Road</t>
  </si>
  <si>
    <t>Ruallung - Lenchim Road</t>
  </si>
  <si>
    <t>TOTAL OF THINGSULTHLIAH BLOCK</t>
  </si>
  <si>
    <t>AIZAWL       DISTRICT                       THINGSULTHLIAH      BLOCK</t>
  </si>
  <si>
    <t>Daido to Vawngkawt</t>
  </si>
  <si>
    <t>Saitual to Phullen road</t>
  </si>
  <si>
    <t>Khanpui to Tual Bung road</t>
  </si>
  <si>
    <t>Chalfilh to Vanzau road</t>
  </si>
  <si>
    <t>Approach Road to Helipad at Saitual (PWD Kawn Helipad)</t>
  </si>
  <si>
    <t>PWD Kawn - Lungmantam kawn, Saitual</t>
  </si>
  <si>
    <t>Rulchawm Kawn-Ruallung Daikawn Road</t>
  </si>
  <si>
    <t>Keifang Kawn Sedai Kawn Road</t>
  </si>
  <si>
    <t>Approach Road to District Hospital Saitual</t>
  </si>
  <si>
    <t>Lungdawhkawn  - Govt.Saitual College Road</t>
  </si>
  <si>
    <t>Govt.Saitual College Internal Road</t>
  </si>
  <si>
    <t>Saitual Bazar - Lungdawhkawn Road</t>
  </si>
  <si>
    <t>L Biakliana Road at Saitual (R.C House CLD Two Wheeler Workshop)</t>
  </si>
  <si>
    <t>C.I Point to PWD Kawn (C.I Point NEC Road)</t>
  </si>
  <si>
    <t>Forest IB Approach Road at Keifang (PWD IB Peng ME School)</t>
  </si>
  <si>
    <t>PWD IB Approach Road at Keifang (PWD IB Peng PWD IB)</t>
  </si>
  <si>
    <t>Rulchawm Kawn to Rulchawm Presbyterian Church Road</t>
  </si>
  <si>
    <t xml:space="preserve">Ruallung Kawn to Ruallung Presbyterian Church Road </t>
  </si>
  <si>
    <t>Keifang Kawn to Rulchawm Kawn road</t>
  </si>
  <si>
    <t>Ruallung Primary School Road (Lalthatpuia's House Ruallung Primary School)</t>
  </si>
  <si>
    <t>YMA Park Approach Road to Ruallung (Presbyterian Church YMA Park)</t>
  </si>
  <si>
    <t>Presbyterian Church Rulchawm  to Salvation Church (Presbyterian Church Salvation Church Rulchawm)</t>
  </si>
  <si>
    <t>Rulchawm Presbyterian Church to Govt.High School (Presbyterian Church Govt.High School)</t>
  </si>
  <si>
    <t>Ruallung Crossroad (R.Lal Ruallung)</t>
  </si>
  <si>
    <t xml:space="preserve">Approach Road to Police Station at Saitual (Police Station Peng Main Road PS) (Part 1)      </t>
  </si>
  <si>
    <t>Approach Road to Police Station at Saitual (Police Station Peng OC Quarter) (Part 2)</t>
  </si>
  <si>
    <t>Keifang High School Approach Road (Pearkawn  Keifang High School)</t>
  </si>
  <si>
    <t>Pear kawn to Phullen Road (Pearkawn Phullen Road)</t>
  </si>
  <si>
    <t>Grace Land Phullen Road (Grace Land Phullen Road)</t>
  </si>
  <si>
    <t>Keifang Kawn to PHE Junction (Keifang Kawn PHE Junction)</t>
  </si>
  <si>
    <t>Approach Road to EE PWD Qtrs (PWD Kawn EE Qtrs)</t>
  </si>
  <si>
    <t>Approach Road to PWD Staff Lodge (PWD EE Office   PWD Staff Lodge)</t>
  </si>
  <si>
    <t>Approach Road to PWD Complex (Phullen Road SDO Technical Quarter)</t>
  </si>
  <si>
    <t>Approach Road to SDO PWD Qtrs (SDO Qtrs SDO Qtrs)</t>
  </si>
  <si>
    <t>Approach Road to Tourist Lodge at Saitual (Tourist Lodge Peng Tourist Lodge)</t>
  </si>
  <si>
    <t xml:space="preserve">Approach Road to Saitual Hr.Sec.School (Saitual Hr.Sec.School Peng Saitual Hr.Sec.School)      </t>
  </si>
  <si>
    <t>Rizapas House VC II House at Saitual (Phullen Road   VC II House)</t>
  </si>
  <si>
    <t>Crossroad (Near PLAs House) at Saitual (Phullen Road Saitual)</t>
  </si>
  <si>
    <t>Crossroad (Near Centenery Corp.) at Saitual (Near Centenery Hall Phullen Road)</t>
  </si>
  <si>
    <t>Bazarkawn Auditorium at Saitual (Bazarkawn Saitual Playfield)</t>
  </si>
  <si>
    <t>Approach Road to Sub District Hospital at Saitual (YMA Run Sub District Hospital)</t>
  </si>
  <si>
    <t>C.I Kawn to FCI Godown at Saitual (C.I Kawn FCI Godown)</t>
  </si>
  <si>
    <t>Approach Road BRC at Saitual (BRC Gate BRC Office)</t>
  </si>
  <si>
    <t>Approach Road to FCI Godown at Phullen (Oliver Kawlni Quarry Veng)</t>
  </si>
  <si>
    <t>Approach Road to ICDS at Phullen (IB Main Road ICDS Complex)</t>
  </si>
  <si>
    <t>PHC Approach Road at Phullen (Leitla Hniam PHC)</t>
  </si>
  <si>
    <t>Approach Road FCI Godawn at Suangpuilawn (Pu Joseph House FCI Godown)</t>
  </si>
  <si>
    <t>Approach Road Third Road via Soil Department (Engvari Point Soil Departmant Office) (Part 1)</t>
  </si>
  <si>
    <t>Approach Road Third Road via Soil Department (Pi Heleni House IR Road) (Part 2)</t>
  </si>
  <si>
    <t>Link Road at Suangpuilawn (YMA Library Fedaration NERLP)</t>
  </si>
  <si>
    <t>Approach Road to IR Camp at Suangpuilawn (Chanmari IR Camp)</t>
  </si>
  <si>
    <t>Approach Road IR Helipad (IR Camp Helipad)</t>
  </si>
  <si>
    <t>Approach Road M S II (PHC B.Laltanpuia House)</t>
  </si>
  <si>
    <t>Approach Road Doctors Qtr. (PHC Doctors Qtr)</t>
  </si>
  <si>
    <t>Approach Road HSS and H S (Hamingthang Zauva House High School)</t>
  </si>
  <si>
    <t>Approach Road North Thlanmual (Suangpuilawn Govt.High School Kawn)</t>
  </si>
  <si>
    <t>PWD IB Approach Road at Phullen (Diak Kawn Phullen Main Road) (Part 1)</t>
  </si>
  <si>
    <t>PWD IB Approach Road at Phullen (Play Ground PWD Staff Lodge) (Part 2)</t>
  </si>
  <si>
    <t>Approach Road SDO PWD Qtr. (Suangpuilawn Kawn SDO Qtr) (Part 1)</t>
  </si>
  <si>
    <t>Approach Road SDO PWD Qtr. (PWD Staff Lodge EPS Main Road) (Part 2)</t>
  </si>
  <si>
    <t>PHC Approach Road at Suangpuilawn (Primary School I PHC)</t>
  </si>
  <si>
    <t>Approach Road to Suangpuilawn Primary School I (Kapzela's House Primary School I)</t>
  </si>
  <si>
    <t>Approach Road South Thlanmual (Primary School I South Thlanmual)</t>
  </si>
  <si>
    <t>Third Road at Saitual (Sedaikawn-PWD kawn)</t>
  </si>
  <si>
    <t xml:space="preserve">E Phaileng Suangpuilawn N.Khawlek Road </t>
  </si>
  <si>
    <t>Suangpuilawn to Zawngin</t>
  </si>
  <si>
    <t>Saitual Sihfa Road (Sihfa Peng Integrated Water Shed)</t>
  </si>
  <si>
    <t>Tamdil Approach Road (Tamdil Peng Tamdil)</t>
  </si>
  <si>
    <t xml:space="preserve">Suangpuilawn N.Khawlek Road </t>
  </si>
  <si>
    <t>Dilkhan - N.Lungpher Road</t>
  </si>
  <si>
    <t>N.Lungpher - Buhban Road</t>
  </si>
  <si>
    <t>Dilkhan - Tualbung Road</t>
  </si>
  <si>
    <t>Khanpui - Lailak Road</t>
  </si>
  <si>
    <t>Phullen to Phuaibuang</t>
  </si>
  <si>
    <t>Phuaibuang to Khawlian</t>
  </si>
  <si>
    <t>Khawlian to N Tlangnuam</t>
  </si>
  <si>
    <t>N Tlangnuam to Daido</t>
  </si>
  <si>
    <t xml:space="preserve">Phullen to Zawngin Road </t>
  </si>
  <si>
    <t xml:space="preserve">Phullen to Luangpawn Road </t>
  </si>
  <si>
    <t>SAITUAL       DISTRICT                          PHULLEN       BLOCK</t>
  </si>
  <si>
    <t>TOTAL OF PHULLEN BLOCK</t>
  </si>
  <si>
    <t>KST Road</t>
  </si>
  <si>
    <t>Kawlkulh Bypass Road</t>
  </si>
  <si>
    <t>Vengthar Bazar - Lungvar road (Upto KST)</t>
  </si>
  <si>
    <t>SDO (C) Office - Helipad</t>
  </si>
  <si>
    <t>Kawnzar - Taidawnkawn</t>
  </si>
  <si>
    <t>Taidawnkawn - DC rest house</t>
  </si>
  <si>
    <t>Jubilee Road</t>
  </si>
  <si>
    <t>Field No 1 - Dinthar Bazar</t>
  </si>
  <si>
    <t>Dinthar Bazar - Kawnzar Road (Aichhinga Road)</t>
  </si>
  <si>
    <t>Vengthar 3rd Lane</t>
  </si>
  <si>
    <t>Vengthar Bazar - Treasury Office via PES School</t>
  </si>
  <si>
    <t>Vengnuam road</t>
  </si>
  <si>
    <t>Approach road to Vengthar Presbyterian Church</t>
  </si>
  <si>
    <t>Approach road to Supply Dept Godown</t>
  </si>
  <si>
    <t>Hermon Veng 2nd Lane</t>
  </si>
  <si>
    <t>Approach road to Mualvawm Field</t>
  </si>
  <si>
    <t>Approach road to CHC Khawzawl</t>
  </si>
  <si>
    <t>Approach road to Police Thana</t>
  </si>
  <si>
    <t>Approach road to St'Joseph's School</t>
  </si>
  <si>
    <t>Approach road to Dinthar YMA Hall</t>
  </si>
  <si>
    <t>PHE complex to Vengthar thlanmual</t>
  </si>
  <si>
    <t>Approach road to Dc Office with courtyard</t>
  </si>
  <si>
    <t>BRTF road to Artlangpeng</t>
  </si>
  <si>
    <t>Approach road to HSS Khawzawl</t>
  </si>
  <si>
    <t>Approach road to Agricultural Office from PWD gate</t>
  </si>
  <si>
    <t>Approach road to Khawzawl College from BSNL</t>
  </si>
  <si>
    <t>YMA road at Dinthar</t>
  </si>
  <si>
    <t>Electric 2nd Lane</t>
  </si>
  <si>
    <t>Electric Veng 3rd Lane</t>
  </si>
  <si>
    <t>Approach road to Vengsang Presby. Church</t>
  </si>
  <si>
    <t>Approach road to Horti Complex from NH-6 at Khawzawl</t>
  </si>
  <si>
    <t>Approach road to ICDS Office at Khawzawl</t>
  </si>
  <si>
    <t>Approach road to SDEO Office at Khawzawl</t>
  </si>
  <si>
    <t>Approach road to Anganwadi Centre No - II at Khawzawl Vengsang</t>
  </si>
  <si>
    <t>BSNL to KST via Gov't Khawzawl College</t>
  </si>
  <si>
    <t xml:space="preserve">Appraoch road to Vengpui Thlanmual </t>
  </si>
  <si>
    <t>Approach road to Kawnzar Thlanmual at Khawzawl</t>
  </si>
  <si>
    <t>Approach road to JNV School at Khawzawl</t>
  </si>
  <si>
    <t>Approach road to Modern M/S at Khawzawl</t>
  </si>
  <si>
    <t>Approach road to Gov't M/S at Khawzawl</t>
  </si>
  <si>
    <t>Zaingen Veng to Gov't College approach road</t>
  </si>
  <si>
    <t>Agriculture Office to NH-6 road, Electric veng</t>
  </si>
  <si>
    <t>Rinthanga's house to Primary School - II at Dinthar veng</t>
  </si>
  <si>
    <t xml:space="preserve">Govt High School circular road at Zuchhip veng </t>
  </si>
  <si>
    <t>Approach road to EE, P&amp;ED Office</t>
  </si>
  <si>
    <t>Approach road to EE,PHED Office from Electric 2nd Lane</t>
  </si>
  <si>
    <t>Approach road to Anganwadi Centre from Police Qtrs at Hermon veng</t>
  </si>
  <si>
    <t>Approach road to DC Office, Khawzawl</t>
  </si>
  <si>
    <t>Approach road to Dc staff quarters at Khawzawl</t>
  </si>
  <si>
    <t>Approach road to KVK Khawzawl</t>
  </si>
  <si>
    <t>KVK Internal road</t>
  </si>
  <si>
    <t>Approach road to PHE Division Khawzawl</t>
  </si>
  <si>
    <t>DC Bungalow - DC Office at Khawzawl</t>
  </si>
  <si>
    <t>Approach road to Vengsang BiakIn from DC Bungalow</t>
  </si>
  <si>
    <t>Approach road Telecom Office from Anganwadi No 7 at Zaingen Veng</t>
  </si>
  <si>
    <t>Approach road from Vengpui thlanmual - DC Rest House</t>
  </si>
  <si>
    <t>Hrangthanga's residence to KVK Hostel at Khawzawl</t>
  </si>
  <si>
    <t xml:space="preserve">Appraoch road to NH-6 (Agri Complex to FK Picnic Spot) </t>
  </si>
  <si>
    <t>Muallungthu road to Hermon 2nd Lane at Hermon Veng</t>
  </si>
  <si>
    <t>BCM Vengsang Church to Mualvawm field at Darngawn</t>
  </si>
  <si>
    <t>YMA Library to SDO, P&amp;E Quarters at Hermon Veng</t>
  </si>
  <si>
    <t>Nh-06 to Vengthar lane 2 near Hrangchhinga's house</t>
  </si>
  <si>
    <t>Upper Farmual Kawng</t>
  </si>
  <si>
    <t>Lower Farmual kawng</t>
  </si>
  <si>
    <t>Jubilee kawn to KST road</t>
  </si>
  <si>
    <t>Ring road near Horticulture gate</t>
  </si>
  <si>
    <t>Martar thlanmual to Helipad</t>
  </si>
  <si>
    <t>Zaingen MHIP House to C.Lalduhawma's house &amp; H.Lalsangluaia's House</t>
  </si>
  <si>
    <t>Gatekawn - Lalveng - Dawrkawn</t>
  </si>
  <si>
    <t>Gatekawn - Saihumkawn</t>
  </si>
  <si>
    <t xml:space="preserve">Godown - Higher Secondary school </t>
  </si>
  <si>
    <t>Approach road to Middle School I</t>
  </si>
  <si>
    <t>Approach road to I.B, PWD</t>
  </si>
  <si>
    <t>Approach road to Doctor Quarter</t>
  </si>
  <si>
    <t>Damlailungkawn - Dihuan Veng</t>
  </si>
  <si>
    <t>Damlailungkawn - Theihai lui</t>
  </si>
  <si>
    <t>High school Junction  to Turnable</t>
  </si>
  <si>
    <t>Anganwadi Centre-I - Middle School</t>
  </si>
  <si>
    <t>Lalruatkima House - Thlanmual</t>
  </si>
  <si>
    <t>Lalbanthanga House - Lallawmkima House</t>
  </si>
  <si>
    <t>Playground - HmangaihJohana House</t>
  </si>
  <si>
    <t>Tawngtaina-Venglai Kawn</t>
  </si>
  <si>
    <t>Gov't PS-III Vengpui</t>
  </si>
  <si>
    <t>Phaiveng-Venglaikawn (Dam kawn)</t>
  </si>
  <si>
    <t>Pu Sangkima House - Lalduhawma house</t>
  </si>
  <si>
    <t>Gov't High School - Sub-Centre</t>
  </si>
  <si>
    <t>Phaiveng Lane hnuai</t>
  </si>
  <si>
    <t>Gov't Middle School-Venglai kawn</t>
  </si>
  <si>
    <t>Buhkangkawn - Lalthlamuana House</t>
  </si>
  <si>
    <t>KEL Road- Lalchhanhima &amp; J.Sangliana House</t>
  </si>
  <si>
    <t>Town Hall - Vanlalfaka House (Khawhai N)</t>
  </si>
  <si>
    <t>Rina House - Kapmawii House</t>
  </si>
  <si>
    <t>Lalhmangaiha House-Khawliana House</t>
  </si>
  <si>
    <t>KEL Road - Vankhumi House</t>
  </si>
  <si>
    <t>KEL Road - Lalvuana House</t>
  </si>
  <si>
    <t>KEL Road - PWD IB</t>
  </si>
  <si>
    <t>Khawhai Dil - Malsawma House</t>
  </si>
  <si>
    <t>Khawhai Internal Road Junction to PHC</t>
  </si>
  <si>
    <t>Rural Bank-Chhinlung Middle School</t>
  </si>
  <si>
    <t>KEL Road 0 PWD IB</t>
  </si>
  <si>
    <t>Kawnzau-Playground</t>
  </si>
  <si>
    <t>Kawnzau-Higher Secondery School</t>
  </si>
  <si>
    <t>Quarter-Playground</t>
  </si>
  <si>
    <t>Pastor Quarter- Sub-Station</t>
  </si>
  <si>
    <t>Vanbula House - Tlanthanga House</t>
  </si>
  <si>
    <t>KEL Road - CHC</t>
  </si>
  <si>
    <t>Biate Internal - CHC to Rest House</t>
  </si>
  <si>
    <t>Biate Internal Road</t>
  </si>
  <si>
    <t>Biate Centre Road</t>
  </si>
  <si>
    <t>Biate Internal Road to Playground No-II</t>
  </si>
  <si>
    <t>Nunmawia House-Quarry</t>
  </si>
  <si>
    <t>Thakima House - '0' Point</t>
  </si>
  <si>
    <t>Mualveng-Rintluanga House</t>
  </si>
  <si>
    <t>PE School- Dinthara House</t>
  </si>
  <si>
    <t>Godown - Playground</t>
  </si>
  <si>
    <t>Rest House - Playground No. 1</t>
  </si>
  <si>
    <t>Chhawrtui - Vanchengpui Road</t>
  </si>
  <si>
    <t>NE Bualpui  -Changzawl (NE Bualpui Changzawl)</t>
  </si>
  <si>
    <t>Khawzawl - Vankal (Khawzawl Vankal Village)</t>
  </si>
  <si>
    <t>Kawlkulh - Lungpho -Ngentiang -Hmunzawl (Kawlkulh Lungpho  Ngentiang Junction)(Part 1)</t>
  </si>
  <si>
    <t>Kawlkulh - Hliappui Road</t>
  </si>
  <si>
    <t>Khankawn-Satharlui at Saichal</t>
  </si>
  <si>
    <t>Hliappui-Rabung Link Road</t>
  </si>
  <si>
    <t>Vapualkaw ngaw-Tuivawl Link Road at Saichal.</t>
  </si>
  <si>
    <t>Changzawl-Phullen Road</t>
  </si>
  <si>
    <t>Hliappui-Aiduzawl</t>
  </si>
  <si>
    <t>Pawlrang-Luangpawn</t>
  </si>
  <si>
    <t>Chawngtlai to Tualte</t>
  </si>
  <si>
    <t>Khawhai - Tlangpuilian</t>
  </si>
  <si>
    <t>Khawzawl - Neihdawn</t>
  </si>
  <si>
    <t>Khawzawl-Ngaizawl</t>
  </si>
  <si>
    <t>Ngaizawl (KST) - Tualpui</t>
  </si>
  <si>
    <t>Chalrang Approach Road</t>
  </si>
  <si>
    <t>Rabung-Aiduzawl</t>
  </si>
  <si>
    <t>Khawhai-Lungtan</t>
  </si>
  <si>
    <t>Chalrang-Vangtlang</t>
  </si>
  <si>
    <t>Khawzawl-Hmuncheng</t>
  </si>
  <si>
    <t>Khawzawl - Biate (KEL)</t>
  </si>
  <si>
    <t>Agriculture Link Road from Hmuncheng to Tuichang</t>
  </si>
  <si>
    <t>Ngaizawl-Neihdawn</t>
  </si>
  <si>
    <t>TOTAL OF KHAWZAWL BLOCK</t>
  </si>
  <si>
    <t>KHAWZAWL      DISTRICT                    KHAWZAWL       BLOCK</t>
  </si>
  <si>
    <t>KHAWZAWL DIVISION  SERCHHIP BLOCK</t>
  </si>
  <si>
    <t>Approach road to High School, Bualpui</t>
  </si>
  <si>
    <t>Approach road to HSS Hliappui</t>
  </si>
  <si>
    <t>Anganwadi III approach Road at Hliappui</t>
  </si>
  <si>
    <t>Khawzawl District, Ngopa Block</t>
  </si>
  <si>
    <t>Lalniliana's House to MUP House at Chiahpui</t>
  </si>
  <si>
    <t>Khuphmingthanga's House to Zothankhuma's House at Chiahpui</t>
  </si>
  <si>
    <t>1) Tuiphal Link road at Lamzawl</t>
  </si>
  <si>
    <t>2) Main road to Malsawmtluang house</t>
  </si>
  <si>
    <t>3) Malsawmtluanga house to Thangchungnunga house</t>
  </si>
  <si>
    <t>4) Thangchungnunga House to Public Playground</t>
  </si>
  <si>
    <t>5) BNRGSK House to Main Road</t>
  </si>
  <si>
    <t>6) Hausuanpaua house to Forest Quarters</t>
  </si>
  <si>
    <t>7) Forest Quarters to Tawngtai tlang</t>
  </si>
  <si>
    <t>Champhai District   Ngopa Block</t>
  </si>
  <si>
    <t>1) Zero Point Public Playground at Ngopa</t>
  </si>
  <si>
    <t>2) Ngopa Presbyterian church Ring Road</t>
  </si>
  <si>
    <t>3) Approach Road to F. Kapsanga Tea estate (Lalsangliana House to NH 102B) at Ngopa</t>
  </si>
  <si>
    <t>4) Approach Road to Tourist Lodge Upto Hydel Office</t>
  </si>
  <si>
    <t>5) Jubilee Road (From T. Lalhmangaiha house to NH 102 B via Lamzawl Tuikhur)</t>
  </si>
  <si>
    <t>6) Nunmawia house to Kawn veng via VC House</t>
  </si>
  <si>
    <t xml:space="preserve">7) Bazar to Lianchhinga (L) house </t>
  </si>
  <si>
    <t>8) Bawlhmun Veng to NH 102B at Ngopa</t>
  </si>
  <si>
    <t>9) Jubilee hall to PB Thanmawia house</t>
  </si>
  <si>
    <t>10) Zawlbuk to Public Play ground at Ngopa</t>
  </si>
  <si>
    <t>11) Approach Road to IB at Ngopa</t>
  </si>
  <si>
    <t>12) H. Lalbiaksanga house to Eklavya Model Residential School</t>
  </si>
  <si>
    <t>13) Lamzawl Tuikhur to Tourist Lodge at Ngopa</t>
  </si>
  <si>
    <t>14) Lamzawl Tuikhur to Ngurkhumi House</t>
  </si>
  <si>
    <t>15) Lalremruata house to Tribon Raia's house</t>
  </si>
  <si>
    <t>16) SDO(PWD) office to Lamzawl Tuikhur</t>
  </si>
  <si>
    <t>17) F.Kaphnuna house to C. Vanlalzara house</t>
  </si>
  <si>
    <t>18) Lalawia house to Tourist Lodge Via Hmarveng Thlanmual</t>
  </si>
  <si>
    <t>19) BDO Office to SDO Civil Office at Ngopa</t>
  </si>
  <si>
    <t>20) BRC office to Zawlbuk</t>
  </si>
  <si>
    <t>21) F.Kapzuala house to R. Laldanga House, Ngopa</t>
  </si>
  <si>
    <t>22) Volleyball Court to PB Khualtawna House at Ngopa</t>
  </si>
  <si>
    <t>23) Middle School -I to Lalsawmkima Sailo house</t>
  </si>
  <si>
    <t>24) K.Rothuama house to F. Lalrinsangi house</t>
  </si>
  <si>
    <t>25) Pu Paruala (L) house to K. Lalthianga house</t>
  </si>
  <si>
    <t>26) Pi Thangveli house to Maruati House</t>
  </si>
  <si>
    <t>27) Approach Road to High School (NH 102B High School) at Ngopa</t>
  </si>
  <si>
    <t>28) Tawnluia house to NH 102B at Ngopa</t>
  </si>
  <si>
    <t>29) Khualtawna's House to Pu Sanga's House at Ngopa</t>
  </si>
  <si>
    <t>30) Venglai Biakin to Eklavya Model Residential School</t>
  </si>
  <si>
    <t>31) Approach Road to Chhimveng Playground</t>
  </si>
  <si>
    <t>32) Forest rest house to Chuauhnuni house at Ngopa Chhim veng</t>
  </si>
  <si>
    <t>33) Chhimveng Tuikhur to Thanglawra House</t>
  </si>
  <si>
    <t>34) Tennis Court-II to Futsal Ground at Ngopa Chhim veng</t>
  </si>
  <si>
    <t>35) Supply Godown to P&amp;E Office via Tennis Court-II at Ngopa Chhim veng</t>
  </si>
  <si>
    <t>36) Kilen kawn to Chhimveng Biakin Via Salvation Church</t>
  </si>
  <si>
    <t>37) K.Lalremsiama house to Ngopa Chhimveng Community Hall</t>
  </si>
  <si>
    <t>38) Kilen to NH 102 B via Agriculture Office</t>
  </si>
  <si>
    <t>39) Kilen kawn to Soil Complex at Ngopa Chhim veng via K.Lalremsiama house</t>
  </si>
  <si>
    <t>40) Direct Road (NH 102B Mimbung Road) at Ngopa</t>
  </si>
  <si>
    <t>41) Approach Road to CHC (Traffic Point CHC) at Ngopa</t>
  </si>
  <si>
    <t>42) Approach Road to Police station at Ngopa</t>
  </si>
  <si>
    <t>43) Approach Road to Chhim Veng Presbyterian Church, Ngopa</t>
  </si>
  <si>
    <t>44) Chhuanthanga house to Hmunnghak at Ngopa</t>
  </si>
  <si>
    <t>45) Tennis Court 2 to Futsal Ground at Ngopa Chhimveng</t>
  </si>
  <si>
    <t>46) Govt. Primary School III to P&amp;E office Ngopa Via Chhimveng Field.</t>
  </si>
  <si>
    <t>47) Kilen to Community Health Centre, Ngopa</t>
  </si>
  <si>
    <t>48) Venglai Biakin Junction to Vengthlang Kawn at Ngopa</t>
  </si>
  <si>
    <t>49) Approach Road to SDO PHE Quarters at Ngopa Chhim Veng</t>
  </si>
  <si>
    <t>50) SDO PHE Quarters to Tawngtai Tlang at Ngopa</t>
  </si>
  <si>
    <t>51) Pi Lalawmpuii house to Middle School-II, Ngopa</t>
  </si>
  <si>
    <t>1) Approach Road to Khawdungsei (Old Road) (NH102B Khawdungsei)</t>
  </si>
  <si>
    <t>2) Approach Road to PHC, NE Khawdungsei</t>
  </si>
  <si>
    <t>3) PCC Flooring from Mualtui to Anganwadi Center 3 at NE Khawdungsei</t>
  </si>
  <si>
    <t>4) Approach Road to IR (NH 102B to IR Camp) at NE Khawdungsei</t>
  </si>
  <si>
    <t xml:space="preserve"> 5) Approach Road to Forest IB (Forest IB App. Road Forest IB) at Khawdungsei</t>
  </si>
  <si>
    <t>6) Link road from Lawmlung via Sangler at NE Khawdungsei</t>
  </si>
  <si>
    <t>Khawkawn Bye pass road (Khawkawn NH102B)</t>
  </si>
  <si>
    <t>1) Approach Road to SRDC Rest House</t>
  </si>
  <si>
    <t>2) Approach Road to Hanmual</t>
  </si>
  <si>
    <t>3) Suakdam Road</t>
  </si>
  <si>
    <t>4) Venghlui Road</t>
  </si>
  <si>
    <t>5) VC Road</t>
  </si>
  <si>
    <t>6) Sialkal Mini Sport Complex Road</t>
  </si>
  <si>
    <t>7) PCI Biakin Road</t>
  </si>
  <si>
    <t>8) Hnungin Road</t>
  </si>
  <si>
    <t>9) AG Road</t>
  </si>
  <si>
    <t>10) Taivela Road</t>
  </si>
  <si>
    <t>11) Airtel Tower Road</t>
  </si>
  <si>
    <t>12) Luipi Road</t>
  </si>
  <si>
    <t>13) Vengnuam to Hanmual Road</t>
  </si>
  <si>
    <t>14) Thangkham Road</t>
  </si>
  <si>
    <t>1) Mimbung internal road (PWD IB peng Assam Rifles I) (Part I)</t>
  </si>
  <si>
    <t>2) Mimbung internal road (PWD IB Anganwadi Center II) (Part 2)</t>
  </si>
  <si>
    <t>3) Jubilee Hall to Presbyterian Church (BCM Jubilee Hall Siami Dawr)</t>
  </si>
  <si>
    <t xml:space="preserve">4) Mimbung to Tuivai Road </t>
  </si>
  <si>
    <t>SAITUAL        DISTRICT                       NGOPA      BLOCK</t>
  </si>
  <si>
    <t>Saitual</t>
  </si>
  <si>
    <t>Khawzawl</t>
  </si>
  <si>
    <t>Tlabung</t>
  </si>
  <si>
    <t>Lawngtlai</t>
  </si>
  <si>
    <t>Siaha</t>
  </si>
  <si>
    <t>KHAWZAWL</t>
  </si>
  <si>
    <t>SERCHHIP</t>
  </si>
  <si>
    <t>LUNGLEI</t>
  </si>
  <si>
    <t>HNAHTHIAL</t>
  </si>
  <si>
    <t>LAWNGTLAI</t>
  </si>
  <si>
    <t>SIAHA</t>
  </si>
  <si>
    <t>TOTAL OF MIZORAM</t>
  </si>
  <si>
    <t>NAME OF DIVISION</t>
  </si>
  <si>
    <t>NHD-II</t>
  </si>
  <si>
    <t>NHD-I</t>
  </si>
  <si>
    <t>Hmuifang</t>
  </si>
  <si>
    <t>ARND</t>
  </si>
  <si>
    <t>ARSD</t>
  </si>
  <si>
    <t>LRD-I</t>
  </si>
  <si>
    <t>LRD-II</t>
  </si>
  <si>
    <t>NH-III</t>
  </si>
  <si>
    <t>NMPD</t>
  </si>
  <si>
    <t>Kawrthah</t>
  </si>
  <si>
    <t>TOTAL OF AIZAWL DISTRICT</t>
  </si>
  <si>
    <t>Serchhip - Thenzawl Road</t>
  </si>
  <si>
    <t>Thenzawl to Buarpui</t>
  </si>
  <si>
    <t>Muallungthu to Khumtung</t>
  </si>
  <si>
    <t>NH I</t>
  </si>
  <si>
    <t>Dawr Kawn to Monfort School</t>
  </si>
  <si>
    <t>Approach Road to Thlanmual via Primary School (Part-I)</t>
  </si>
  <si>
    <t>Approach Road to Thlanmual via Primary School (Part-II)</t>
  </si>
  <si>
    <t>Approach Road to Chhim Veng Thlanmual</t>
  </si>
  <si>
    <t>Dawrkawn to Gate Veng</t>
  </si>
  <si>
    <t>NH54  to Parmawii Road (DawrkawnNH54 - NH54 ParmawiRoad)</t>
  </si>
  <si>
    <t>Tlungvel vengsang to Solar plant approach road</t>
  </si>
  <si>
    <t>High School Approach Road</t>
  </si>
  <si>
    <t>Bungtlang Internal Road</t>
  </si>
  <si>
    <t>Dawrkawn - Pu chana In gate bul</t>
  </si>
  <si>
    <t>Dawkawn to Field Road</t>
  </si>
  <si>
    <t>Dawrkawn -Chan In Road</t>
  </si>
  <si>
    <t>Chekawn internal Road</t>
  </si>
  <si>
    <t>Ajasora Longpuighat (Ajasora Longpuighat)</t>
  </si>
  <si>
    <t>Saiha- Rawmibawk (22.300 Km)</t>
  </si>
  <si>
    <t>Rawmibawk- Phalhrang (10.200 Km)</t>
  </si>
  <si>
    <t>TOTAL OF SIAHA DISTRICT</t>
  </si>
  <si>
    <t>TOTAL OF LAWNGTLAI DISTRICT</t>
  </si>
  <si>
    <t>TOTAL OF LUNGLEI DISTRICT</t>
  </si>
  <si>
    <t>TOTAL OF SERCHHIP DISTRICT</t>
  </si>
  <si>
    <t>Dilkawn Upper Kelkang Kelkang (Khawbung Road Dilkawn) (As per Division Record, this road is named as kelkang to Dilkawn Short-cut road which is still Kutcha road)</t>
  </si>
  <si>
    <t>TOTAL OF CHAMPHAI DISTRICT</t>
  </si>
  <si>
    <t>TOTAL OF NGOPA BLOCK</t>
  </si>
  <si>
    <t>TOTAL OF SAITUAL DISTRICT</t>
  </si>
  <si>
    <t>TOTAL OF THINGSULTHLIAH</t>
  </si>
  <si>
    <t>TOTAL OF KILASIB DISTRICT</t>
  </si>
  <si>
    <t>ZAWLNUAM</t>
  </si>
  <si>
    <t>KAWRTETHAWVENG</t>
  </si>
  <si>
    <t>W.PHAILENG</t>
  </si>
  <si>
    <t>REIEK</t>
  </si>
  <si>
    <t>BILKHAWTHLIR</t>
  </si>
  <si>
    <t>THINGDAWL</t>
  </si>
  <si>
    <t>MAMIT DISTRICT</t>
  </si>
  <si>
    <t>KOLASIB DISTRICT</t>
  </si>
  <si>
    <t>AIZAWL DISTRICT</t>
  </si>
  <si>
    <t>TLANGNUAM</t>
  </si>
  <si>
    <t>AIBAWK</t>
  </si>
  <si>
    <t>DARLAWN</t>
  </si>
  <si>
    <t>THINGSULTHLIAH</t>
  </si>
  <si>
    <t>PHULLEN</t>
  </si>
  <si>
    <t>NGOPA</t>
  </si>
  <si>
    <t>CHAMPHAI</t>
  </si>
  <si>
    <t>KHAWBUNG</t>
  </si>
  <si>
    <t>E.LUNGDAR</t>
  </si>
  <si>
    <t>LUNGLEI DISTRICT</t>
  </si>
  <si>
    <t>HNAHTHIAL DISTRICT</t>
  </si>
  <si>
    <t>BUNGHMUN</t>
  </si>
  <si>
    <t>LUNGSEN</t>
  </si>
  <si>
    <t>TLABUNG</t>
  </si>
  <si>
    <t>LAWNGTLAI DISTRICT</t>
  </si>
  <si>
    <t>BUNGTLANG</t>
  </si>
  <si>
    <t>CHAWNGTE</t>
  </si>
  <si>
    <t>SANGAU</t>
  </si>
  <si>
    <t>SIAHA DISTRICT</t>
  </si>
  <si>
    <t>TIPA</t>
  </si>
  <si>
    <t>SAITUAL DISTRICT</t>
  </si>
  <si>
    <t>KHAWZAWL DISTRICT</t>
  </si>
  <si>
    <t>CHAMPHAI DISTRICT</t>
  </si>
  <si>
    <t>SERCHHIP DISTRICT</t>
  </si>
  <si>
    <t>ABSTRACT OF DIVISION WISE ROAD STATISTICS 2024</t>
  </si>
  <si>
    <t xml:space="preserve"> DISTRICT &amp; BLOCK WISE ROAD STSTISTICS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</si>
</sst>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;[Red]#,##0.00"/>
    <numFmt numFmtId="166" formatCode="#,##0.000;[Red]#,##0.000"/>
  </numFmts>
  <fonts count="4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mbria"/>
      <family val="1"/>
      <scheme val="major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9"/>
      <name val="Aptos Display"/>
      <family val="2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vertAlign val="superscript"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2"/>
      <name val="Times New Roman"/>
      <family val="1"/>
    </font>
    <font>
      <sz val="13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sz val="12"/>
      <name val="Cambria"/>
      <family val="1"/>
    </font>
    <font>
      <sz val="10"/>
      <name val="Times New Roman"/>
      <family val="1"/>
    </font>
    <font>
      <sz val="12"/>
      <color rgb="FF000000"/>
      <name val="Cambria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color theme="1"/>
      <name val="Cambria"/>
      <family val="1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8"/>
      <color theme="1"/>
      <name val="Arial Narrow"/>
      <family val="2"/>
    </font>
    <font>
      <b/>
      <sz val="14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0" fillId="0" borderId="0"/>
    <xf numFmtId="0" fontId="10" fillId="0" borderId="0"/>
  </cellStyleXfs>
  <cellXfs count="5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0" xfId="1" applyNumberFormat="1" applyFont="1" applyFill="1" applyAlignment="1">
      <alignment horizontal="center"/>
    </xf>
    <xf numFmtId="2" fontId="9" fillId="3" borderId="1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2" fontId="11" fillId="3" borderId="1" xfId="1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13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2" fontId="11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10" xfId="2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3" xfId="0" applyBorder="1"/>
    <xf numFmtId="0" fontId="0" fillId="0" borderId="0" xfId="0" applyBorder="1"/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12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2" fontId="15" fillId="0" borderId="1" xfId="0" applyNumberFormat="1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2" fontId="17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2" fontId="17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2" fillId="0" borderId="7" xfId="0" applyFont="1" applyBorder="1" applyAlignment="1">
      <alignment wrapText="1"/>
    </xf>
    <xf numFmtId="0" fontId="12" fillId="0" borderId="7" xfId="0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2" fontId="17" fillId="0" borderId="3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0" fillId="0" borderId="0" xfId="0" applyBorder="1" applyAlignment="1"/>
    <xf numFmtId="2" fontId="6" fillId="0" borderId="1" xfId="0" quotePrefix="1" applyNumberFormat="1" applyFont="1" applyBorder="1" applyAlignment="1">
      <alignment horizontal="center" vertical="center"/>
    </xf>
    <xf numFmtId="2" fontId="7" fillId="0" borderId="1" xfId="0" quotePrefix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3" fillId="0" borderId="4" xfId="3" applyFont="1" applyBorder="1" applyAlignment="1">
      <alignment vertical="center" wrapText="1"/>
    </xf>
    <xf numFmtId="0" fontId="13" fillId="0" borderId="1" xfId="3" applyFont="1" applyBorder="1" applyAlignment="1">
      <alignment vertical="center"/>
    </xf>
    <xf numFmtId="0" fontId="13" fillId="0" borderId="1" xfId="3" applyFont="1" applyBorder="1" applyAlignment="1">
      <alignment vertical="center" wrapText="1"/>
    </xf>
    <xf numFmtId="0" fontId="13" fillId="0" borderId="3" xfId="3" applyFont="1" applyBorder="1" applyAlignment="1">
      <alignment vertical="center" wrapText="1"/>
    </xf>
    <xf numFmtId="164" fontId="13" fillId="0" borderId="4" xfId="3" applyNumberFormat="1" applyFont="1" applyBorder="1" applyAlignment="1">
      <alignment horizontal="center" vertical="center"/>
    </xf>
    <xf numFmtId="164" fontId="13" fillId="0" borderId="4" xfId="3" applyNumberFormat="1" applyFont="1" applyFill="1" applyBorder="1" applyAlignment="1">
      <alignment horizontal="center" vertical="center" wrapText="1"/>
    </xf>
    <xf numFmtId="164" fontId="13" fillId="0" borderId="1" xfId="3" applyNumberFormat="1" applyFont="1" applyBorder="1" applyAlignment="1">
      <alignment horizontal="center" vertical="center"/>
    </xf>
    <xf numFmtId="164" fontId="13" fillId="0" borderId="1" xfId="3" applyNumberFormat="1" applyFont="1" applyFill="1" applyBorder="1" applyAlignment="1">
      <alignment horizontal="center" vertical="center" wrapText="1"/>
    </xf>
    <xf numFmtId="164" fontId="13" fillId="0" borderId="3" xfId="3" applyNumberFormat="1" applyFont="1" applyBorder="1" applyAlignment="1">
      <alignment horizontal="center" vertical="center"/>
    </xf>
    <xf numFmtId="164" fontId="13" fillId="0" borderId="3" xfId="3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13" fillId="0" borderId="1" xfId="3" applyNumberFormat="1" applyFont="1" applyBorder="1" applyAlignment="1">
      <alignment horizontal="center" vertical="center"/>
    </xf>
    <xf numFmtId="2" fontId="13" fillId="0" borderId="1" xfId="3" applyNumberFormat="1" applyFont="1" applyFill="1" applyBorder="1" applyAlignment="1">
      <alignment horizontal="center" vertical="center" wrapText="1"/>
    </xf>
    <xf numFmtId="2" fontId="13" fillId="0" borderId="1" xfId="2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wrapText="1"/>
    </xf>
    <xf numFmtId="0" fontId="13" fillId="0" borderId="2" xfId="2" applyFont="1" applyFill="1" applyBorder="1" applyAlignment="1" applyProtection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9" xfId="2" applyFont="1" applyFill="1" applyBorder="1" applyAlignment="1" applyProtection="1">
      <alignment vertical="center" wrapText="1"/>
    </xf>
    <xf numFmtId="0" fontId="13" fillId="0" borderId="9" xfId="3" applyFont="1" applyBorder="1" applyAlignment="1">
      <alignment vertical="center" wrapText="1"/>
    </xf>
    <xf numFmtId="0" fontId="13" fillId="0" borderId="9" xfId="3" applyFont="1" applyBorder="1" applyAlignment="1">
      <alignment vertical="center"/>
    </xf>
    <xf numFmtId="0" fontId="13" fillId="0" borderId="9" xfId="2" applyFont="1" applyFill="1" applyBorder="1" applyAlignment="1">
      <alignment vertical="center" wrapText="1"/>
    </xf>
    <xf numFmtId="0" fontId="13" fillId="0" borderId="9" xfId="2" quotePrefix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left" vertical="center" wrapText="1"/>
    </xf>
    <xf numFmtId="165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justify" vertical="center" wrapText="1"/>
    </xf>
    <xf numFmtId="165" fontId="22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/>
    </xf>
    <xf numFmtId="0" fontId="22" fillId="0" borderId="3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24" fillId="0" borderId="1" xfId="0" applyFont="1" applyFill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27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justify" vertical="center" wrapText="1"/>
    </xf>
    <xf numFmtId="2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3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11" fillId="0" borderId="4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2" fontId="0" fillId="0" borderId="3" xfId="0" applyNumberFormat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4" fontId="31" fillId="0" borderId="1" xfId="2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2" fontId="13" fillId="0" borderId="1" xfId="2" applyNumberFormat="1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left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/>
    </xf>
    <xf numFmtId="165" fontId="13" fillId="0" borderId="1" xfId="0" quotePrefix="1" applyNumberFormat="1" applyFont="1" applyBorder="1" applyAlignment="1">
      <alignment horizontal="center" vertical="center"/>
    </xf>
    <xf numFmtId="166" fontId="13" fillId="0" borderId="1" xfId="0" quotePrefix="1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2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3" fillId="0" borderId="7" xfId="2" applyFont="1" applyBorder="1" applyAlignment="1">
      <alignment wrapText="1"/>
    </xf>
    <xf numFmtId="0" fontId="13" fillId="0" borderId="7" xfId="2" applyFont="1" applyBorder="1" applyAlignment="1">
      <alignment vertical="center" wrapText="1"/>
    </xf>
    <xf numFmtId="0" fontId="13" fillId="3" borderId="7" xfId="2" applyFont="1" applyFill="1" applyBorder="1" applyAlignment="1">
      <alignment wrapText="1"/>
    </xf>
    <xf numFmtId="0" fontId="13" fillId="0" borderId="7" xfId="2" applyFont="1" applyBorder="1" applyAlignment="1">
      <alignment horizontal="left" wrapText="1"/>
    </xf>
    <xf numFmtId="0" fontId="9" fillId="0" borderId="7" xfId="0" applyFont="1" applyBorder="1" applyAlignment="1">
      <alignment vertical="center" wrapText="1"/>
    </xf>
    <xf numFmtId="0" fontId="13" fillId="0" borderId="7" xfId="2" applyFont="1" applyBorder="1"/>
    <xf numFmtId="0" fontId="13" fillId="0" borderId="10" xfId="2" applyFont="1" applyBorder="1"/>
    <xf numFmtId="0" fontId="0" fillId="0" borderId="0" xfId="0" applyFill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2" fontId="32" fillId="3" borderId="1" xfId="0" applyNumberFormat="1" applyFont="1" applyFill="1" applyBorder="1" applyAlignment="1">
      <alignment vertical="center" wrapText="1"/>
    </xf>
    <xf numFmtId="2" fontId="32" fillId="3" borderId="1" xfId="0" applyNumberFormat="1" applyFont="1" applyFill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vertical="center"/>
    </xf>
    <xf numFmtId="2" fontId="32" fillId="5" borderId="1" xfId="0" applyNumberFormat="1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2" fontId="32" fillId="3" borderId="7" xfId="0" applyNumberFormat="1" applyFont="1" applyFill="1" applyBorder="1" applyAlignment="1">
      <alignment vertical="center" wrapText="1"/>
    </xf>
    <xf numFmtId="2" fontId="32" fillId="3" borderId="7" xfId="0" applyNumberFormat="1" applyFont="1" applyFill="1" applyBorder="1" applyAlignment="1">
      <alignment horizontal="left" vertical="center" wrapText="1"/>
    </xf>
    <xf numFmtId="2" fontId="32" fillId="5" borderId="7" xfId="0" applyNumberFormat="1" applyFont="1" applyFill="1" applyBorder="1" applyAlignment="1">
      <alignment vertical="center" wrapText="1"/>
    </xf>
    <xf numFmtId="2" fontId="32" fillId="5" borderId="7" xfId="0" applyNumberFormat="1" applyFont="1" applyFill="1" applyBorder="1" applyAlignment="1">
      <alignment horizontal="left" vertical="center" wrapText="1"/>
    </xf>
    <xf numFmtId="0" fontId="29" fillId="0" borderId="7" xfId="0" applyFont="1" applyBorder="1" applyAlignment="1">
      <alignment vertical="center" wrapText="1"/>
    </xf>
    <xf numFmtId="2" fontId="28" fillId="0" borderId="7" xfId="0" applyNumberFormat="1" applyFont="1" applyFill="1" applyBorder="1" applyAlignment="1">
      <alignment horizontal="left" vertical="center"/>
    </xf>
    <xf numFmtId="2" fontId="28" fillId="0" borderId="7" xfId="0" applyNumberFormat="1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28" fillId="3" borderId="1" xfId="0" applyNumberFormat="1" applyFont="1" applyFill="1" applyBorder="1" applyAlignment="1">
      <alignment vertical="center"/>
    </xf>
    <xf numFmtId="2" fontId="33" fillId="0" borderId="1" xfId="0" applyNumberFormat="1" applyFont="1" applyBorder="1" applyAlignment="1">
      <alignment horizontal="center" vertical="center"/>
    </xf>
    <xf numFmtId="0" fontId="29" fillId="0" borderId="14" xfId="0" applyFont="1" applyFill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2" fontId="30" fillId="0" borderId="7" xfId="0" applyNumberFormat="1" applyFont="1" applyBorder="1" applyAlignment="1">
      <alignment horizontal="left" vertical="center" wrapText="1"/>
    </xf>
    <xf numFmtId="2" fontId="30" fillId="0" borderId="7" xfId="0" applyNumberFormat="1" applyFont="1" applyBorder="1" applyAlignment="1">
      <alignment vertical="center" wrapText="1"/>
    </xf>
    <xf numFmtId="2" fontId="30" fillId="0" borderId="7" xfId="0" applyNumberFormat="1" applyFont="1" applyBorder="1" applyAlignment="1">
      <alignment horizontal="justify" vertical="center" wrapText="1"/>
    </xf>
    <xf numFmtId="0" fontId="29" fillId="3" borderId="7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6" fillId="0" borderId="14" xfId="0" applyFont="1" applyBorder="1" applyAlignment="1">
      <alignment horizontal="left" vertical="center"/>
    </xf>
    <xf numFmtId="2" fontId="11" fillId="0" borderId="1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/>
    <xf numFmtId="0" fontId="11" fillId="0" borderId="7" xfId="2" applyFont="1" applyFill="1" applyBorder="1" applyAlignment="1">
      <alignment horizontal="left" vertical="center" wrapText="1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0" fontId="0" fillId="0" borderId="0" xfId="0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11" fillId="0" borderId="14" xfId="2" applyFont="1" applyFill="1" applyBorder="1" applyAlignment="1">
      <alignment horizontal="left" vertical="center" wrapText="1"/>
    </xf>
    <xf numFmtId="2" fontId="25" fillId="0" borderId="1" xfId="2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0" fontId="0" fillId="0" borderId="7" xfId="0" applyBorder="1"/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2" fontId="7" fillId="0" borderId="1" xfId="0" applyNumberFormat="1" applyFont="1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2" fontId="13" fillId="3" borderId="1" xfId="1" applyNumberFormat="1" applyFont="1" applyFill="1" applyBorder="1" applyAlignment="1">
      <alignment horizontal="center"/>
    </xf>
    <xf numFmtId="2" fontId="13" fillId="3" borderId="0" xfId="1" applyNumberFormat="1" applyFont="1" applyFill="1" applyAlignment="1">
      <alignment horizont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2" fontId="29" fillId="0" borderId="3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vertical="center"/>
    </xf>
    <xf numFmtId="2" fontId="17" fillId="0" borderId="7" xfId="0" applyNumberFormat="1" applyFont="1" applyBorder="1" applyAlignment="1">
      <alignment horizontal="center" vertical="center"/>
    </xf>
    <xf numFmtId="2" fontId="35" fillId="0" borderId="1" xfId="1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164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/>
    <xf numFmtId="2" fontId="13" fillId="0" borderId="4" xfId="2" applyNumberFormat="1" applyFont="1" applyBorder="1" applyAlignment="1">
      <alignment horizontal="center" vertical="center"/>
    </xf>
    <xf numFmtId="164" fontId="31" fillId="0" borderId="4" xfId="2" applyNumberFormat="1" applyFont="1" applyBorder="1" applyAlignment="1">
      <alignment horizontal="center" vertical="center"/>
    </xf>
    <xf numFmtId="2" fontId="13" fillId="0" borderId="12" xfId="2" applyNumberFormat="1" applyFont="1" applyBorder="1" applyAlignment="1">
      <alignment horizontal="center" vertical="center"/>
    </xf>
    <xf numFmtId="164" fontId="31" fillId="0" borderId="12" xfId="2" applyNumberFormat="1" applyFont="1" applyBorder="1" applyAlignment="1">
      <alignment horizontal="center" vertical="center"/>
    </xf>
    <xf numFmtId="2" fontId="13" fillId="0" borderId="8" xfId="2" applyNumberFormat="1" applyFont="1" applyBorder="1" applyAlignment="1">
      <alignment horizontal="center" vertical="center"/>
    </xf>
    <xf numFmtId="164" fontId="31" fillId="0" borderId="8" xfId="2" applyNumberFormat="1" applyFont="1" applyBorder="1" applyAlignment="1">
      <alignment horizontal="center" vertical="center"/>
    </xf>
    <xf numFmtId="2" fontId="9" fillId="0" borderId="1" xfId="0" applyNumberFormat="1" applyFont="1" applyBorder="1"/>
    <xf numFmtId="2" fontId="31" fillId="0" borderId="1" xfId="2" applyNumberFormat="1" applyFont="1" applyBorder="1" applyAlignment="1">
      <alignment horizontal="center" vertical="center"/>
    </xf>
    <xf numFmtId="2" fontId="13" fillId="0" borderId="8" xfId="2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2" fontId="40" fillId="0" borderId="1" xfId="0" applyNumberFormat="1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2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2" fontId="41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2" fontId="41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9" fillId="0" borderId="1" xfId="0" applyFont="1" applyBorder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7" fillId="0" borderId="8" xfId="0" applyFont="1" applyBorder="1" applyAlignment="1">
      <alignment vertical="center"/>
    </xf>
    <xf numFmtId="0" fontId="40" fillId="0" borderId="1" xfId="0" quotePrefix="1" applyFont="1" applyBorder="1" applyAlignment="1">
      <alignment horizontal="center" vertical="center"/>
    </xf>
    <xf numFmtId="2" fontId="40" fillId="0" borderId="1" xfId="0" quotePrefix="1" applyNumberFormat="1" applyFont="1" applyBorder="1" applyAlignment="1">
      <alignment horizontal="center" vertical="center"/>
    </xf>
    <xf numFmtId="2" fontId="40" fillId="0" borderId="3" xfId="0" applyNumberFormat="1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2" fontId="40" fillId="0" borderId="3" xfId="0" quotePrefix="1" applyNumberFormat="1" applyFont="1" applyBorder="1" applyAlignment="1">
      <alignment horizontal="center" vertical="center"/>
    </xf>
    <xf numFmtId="0" fontId="40" fillId="0" borderId="3" xfId="0" applyFont="1" applyBorder="1" applyAlignment="1">
      <alignment vertical="center"/>
    </xf>
    <xf numFmtId="0" fontId="4" fillId="0" borderId="0" xfId="0" applyFont="1"/>
    <xf numFmtId="0" fontId="4" fillId="0" borderId="6" xfId="0" applyFont="1" applyBorder="1" applyAlignment="1"/>
    <xf numFmtId="2" fontId="7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textRotation="90"/>
    </xf>
    <xf numFmtId="0" fontId="21" fillId="0" borderId="4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0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textRotation="90" wrapText="1"/>
    </xf>
    <xf numFmtId="2" fontId="9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4">
    <cellStyle name="Neutral" xfId="1" builtinId="28"/>
    <cellStyle name="Normal" xfId="0" builtinId="0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215</xdr:row>
      <xdr:rowOff>66675</xdr:rowOff>
    </xdr:from>
    <xdr:to>
      <xdr:col>11</xdr:col>
      <xdr:colOff>285750</xdr:colOff>
      <xdr:row>215</xdr:row>
      <xdr:rowOff>69088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B89ABA3-853E-F25A-8B5D-EFA0C6728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13458825"/>
          <a:ext cx="990600" cy="2413"/>
        </a:xfrm>
        <a:prstGeom prst="rect">
          <a:avLst/>
        </a:prstGeom>
      </xdr:spPr>
    </xdr:pic>
    <xdr:clientData/>
  </xdr:twoCellAnchor>
  <xdr:twoCellAnchor editAs="oneCell">
    <xdr:from>
      <xdr:col>9</xdr:col>
      <xdr:colOff>504825</xdr:colOff>
      <xdr:row>215</xdr:row>
      <xdr:rowOff>66675</xdr:rowOff>
    </xdr:from>
    <xdr:to>
      <xdr:col>11</xdr:col>
      <xdr:colOff>285750</xdr:colOff>
      <xdr:row>215</xdr:row>
      <xdr:rowOff>69088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B89ABA3-853E-F25A-8B5D-EFA0C6728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13458825"/>
          <a:ext cx="990600" cy="2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1905650" cy="54541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6010275" y="34909125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272</xdr:row>
      <xdr:rowOff>63500</xdr:rowOff>
    </xdr:from>
    <xdr:to>
      <xdr:col>2</xdr:col>
      <xdr:colOff>829172</xdr:colOff>
      <xdr:row>272</xdr:row>
      <xdr:rowOff>65151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6950"/>
          <a:ext cx="1219697" cy="1651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13</xdr:col>
      <xdr:colOff>733425</xdr:colOff>
      <xdr:row>272</xdr:row>
      <xdr:rowOff>63500</xdr:rowOff>
    </xdr:from>
    <xdr:to>
      <xdr:col>15</xdr:col>
      <xdr:colOff>257672</xdr:colOff>
      <xdr:row>272</xdr:row>
      <xdr:rowOff>65151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8616950"/>
          <a:ext cx="1219697" cy="16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295</xdr:row>
      <xdr:rowOff>0</xdr:rowOff>
    </xdr:from>
    <xdr:ext cx="1905650" cy="545410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F92DD272-87FA-4AFC-A9B0-71D197DF5CCB}"/>
            </a:ext>
          </a:extLst>
        </xdr:cNvPr>
        <xdr:cNvSpPr txBox="1"/>
      </xdr:nvSpPr>
      <xdr:spPr>
        <a:xfrm>
          <a:off x="0" y="31651575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0</xdr:colOff>
      <xdr:row>295</xdr:row>
      <xdr:rowOff>0</xdr:rowOff>
    </xdr:from>
    <xdr:ext cx="1905650" cy="5454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0" y="31651575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b="1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0</xdr:colOff>
      <xdr:row>350</xdr:row>
      <xdr:rowOff>0</xdr:rowOff>
    </xdr:from>
    <xdr:ext cx="1905650" cy="54541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0" y="20497800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0</xdr:colOff>
      <xdr:row>318</xdr:row>
      <xdr:rowOff>0</xdr:rowOff>
    </xdr:from>
    <xdr:ext cx="1905650" cy="54541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0" y="8915400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w/Downloads/APPROACH%20ROAD%20TO%20AIR%20S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Sheet3"/>
    </sheetNames>
    <sheetDataSet>
      <sheetData sheetId="0" refreshError="1">
        <row r="7">
          <cell r="B7" t="str">
            <v>Approach Road To AIR Station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topLeftCell="A34" zoomScale="87" zoomScaleNormal="87" workbookViewId="0">
      <selection activeCell="N9" sqref="N9"/>
    </sheetView>
  </sheetViews>
  <sheetFormatPr defaultRowHeight="15.75"/>
  <cols>
    <col min="1" max="1" width="4" style="455" customWidth="1"/>
    <col min="2" max="2" width="9.85546875" style="425" customWidth="1"/>
    <col min="3" max="3" width="15.42578125" style="425" customWidth="1"/>
    <col min="4" max="4" width="8.28515625" style="428" customWidth="1"/>
    <col min="5" max="5" width="8" style="428" customWidth="1"/>
    <col min="6" max="6" width="8.28515625" style="428" customWidth="1"/>
    <col min="7" max="7" width="7.28515625" style="428" customWidth="1"/>
    <col min="8" max="15" width="8.28515625" style="428" customWidth="1"/>
    <col min="16" max="16" width="9.140625" style="428" customWidth="1"/>
    <col min="17" max="17" width="8.28515625" style="428" customWidth="1"/>
    <col min="18" max="18" width="8.7109375" style="428" customWidth="1"/>
    <col min="19" max="19" width="9" style="428" customWidth="1"/>
    <col min="20" max="20" width="8.28515625" style="428" customWidth="1"/>
    <col min="21" max="21" width="9.42578125" style="428" customWidth="1"/>
    <col min="22" max="22" width="8.28515625" style="428" customWidth="1"/>
    <col min="23" max="23" width="7.140625" style="428" customWidth="1"/>
    <col min="24" max="24" width="8.28515625" style="428" customWidth="1"/>
  </cols>
  <sheetData>
    <row r="1" spans="1:28" ht="30" customHeight="1">
      <c r="A1" s="484" t="s">
        <v>3131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</row>
    <row r="2" spans="1:28" ht="23.25" customHeight="1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Q2" s="427"/>
      <c r="R2" s="427"/>
      <c r="S2" s="427"/>
      <c r="T2" s="483" t="s">
        <v>12</v>
      </c>
      <c r="U2" s="483"/>
      <c r="V2" s="483"/>
      <c r="W2" s="483"/>
      <c r="X2" s="483"/>
    </row>
    <row r="3" spans="1:28" s="2" customFormat="1" ht="18.75" customHeight="1">
      <c r="A3" s="472" t="s">
        <v>0</v>
      </c>
      <c r="B3" s="481" t="s">
        <v>1</v>
      </c>
      <c r="C3" s="481" t="s">
        <v>2</v>
      </c>
      <c r="D3" s="461" t="s">
        <v>3</v>
      </c>
      <c r="E3" s="461"/>
      <c r="F3" s="461"/>
      <c r="G3" s="461" t="s">
        <v>4</v>
      </c>
      <c r="H3" s="461"/>
      <c r="I3" s="461"/>
      <c r="J3" s="461" t="s">
        <v>5</v>
      </c>
      <c r="K3" s="461"/>
      <c r="L3" s="461"/>
      <c r="M3" s="461" t="s">
        <v>6</v>
      </c>
      <c r="N3" s="461"/>
      <c r="O3" s="461"/>
      <c r="P3" s="461" t="s">
        <v>7</v>
      </c>
      <c r="Q3" s="461"/>
      <c r="R3" s="461"/>
      <c r="S3" s="461" t="s">
        <v>8</v>
      </c>
      <c r="T3" s="461"/>
      <c r="U3" s="461"/>
      <c r="V3" s="461" t="s">
        <v>16</v>
      </c>
      <c r="W3" s="461"/>
      <c r="X3" s="461"/>
      <c r="Z3" s="482"/>
      <c r="AA3" s="482"/>
      <c r="AB3" s="482"/>
    </row>
    <row r="4" spans="1:28" s="1" customFormat="1" ht="36">
      <c r="A4" s="472"/>
      <c r="B4" s="481"/>
      <c r="C4" s="481"/>
      <c r="D4" s="441" t="s">
        <v>9</v>
      </c>
      <c r="E4" s="441" t="s">
        <v>11</v>
      </c>
      <c r="F4" s="441" t="s">
        <v>10</v>
      </c>
      <c r="G4" s="441" t="s">
        <v>9</v>
      </c>
      <c r="H4" s="441" t="s">
        <v>11</v>
      </c>
      <c r="I4" s="441" t="s">
        <v>10</v>
      </c>
      <c r="J4" s="441" t="s">
        <v>9</v>
      </c>
      <c r="K4" s="441" t="s">
        <v>11</v>
      </c>
      <c r="L4" s="441" t="s">
        <v>10</v>
      </c>
      <c r="M4" s="441" t="s">
        <v>9</v>
      </c>
      <c r="N4" s="441" t="s">
        <v>11</v>
      </c>
      <c r="O4" s="441" t="s">
        <v>10</v>
      </c>
      <c r="P4" s="441" t="s">
        <v>9</v>
      </c>
      <c r="Q4" s="441" t="s">
        <v>11</v>
      </c>
      <c r="R4" s="441" t="s">
        <v>10</v>
      </c>
      <c r="S4" s="441" t="s">
        <v>9</v>
      </c>
      <c r="T4" s="441" t="s">
        <v>11</v>
      </c>
      <c r="U4" s="441" t="s">
        <v>10</v>
      </c>
      <c r="V4" s="441" t="s">
        <v>9</v>
      </c>
      <c r="W4" s="441" t="s">
        <v>11</v>
      </c>
      <c r="X4" s="441" t="s">
        <v>10</v>
      </c>
      <c r="Z4" s="351"/>
      <c r="AA4" s="351"/>
      <c r="AB4" s="351"/>
    </row>
    <row r="5" spans="1:28" s="2" customFormat="1" ht="27" customHeight="1">
      <c r="A5" s="466">
        <v>1</v>
      </c>
      <c r="B5" s="467" t="s">
        <v>3103</v>
      </c>
      <c r="C5" s="443" t="s">
        <v>3097</v>
      </c>
      <c r="D5" s="435">
        <v>73.599999999999994</v>
      </c>
      <c r="E5" s="435">
        <v>0</v>
      </c>
      <c r="F5" s="435">
        <v>73.599999999999994</v>
      </c>
      <c r="G5" s="435">
        <v>0</v>
      </c>
      <c r="H5" s="435">
        <v>0</v>
      </c>
      <c r="I5" s="435">
        <v>0</v>
      </c>
      <c r="J5" s="435">
        <v>48.51</v>
      </c>
      <c r="K5" s="435">
        <v>0</v>
      </c>
      <c r="L5" s="435">
        <f>SUM(J5:K5)</f>
        <v>48.51</v>
      </c>
      <c r="M5" s="438">
        <v>87.98</v>
      </c>
      <c r="N5" s="435">
        <v>0</v>
      </c>
      <c r="O5" s="438">
        <v>87.98</v>
      </c>
      <c r="P5" s="435">
        <v>45.3</v>
      </c>
      <c r="Q5" s="435">
        <v>15.74</v>
      </c>
      <c r="R5" s="435">
        <f>SUM(P5:Q5)</f>
        <v>61.04</v>
      </c>
      <c r="S5" s="438">
        <v>33.46</v>
      </c>
      <c r="T5" s="438">
        <v>27.64</v>
      </c>
      <c r="U5" s="435">
        <f>SUM(S5:T5)</f>
        <v>61.1</v>
      </c>
      <c r="V5" s="435"/>
      <c r="W5" s="435"/>
      <c r="X5" s="435"/>
      <c r="Z5" s="444"/>
      <c r="AA5" s="444"/>
      <c r="AB5" s="444"/>
    </row>
    <row r="6" spans="1:28" s="2" customFormat="1" ht="27" customHeight="1">
      <c r="A6" s="466"/>
      <c r="B6" s="468"/>
      <c r="C6" s="445" t="s">
        <v>3098</v>
      </c>
      <c r="D6" s="435">
        <v>24.36</v>
      </c>
      <c r="E6" s="435">
        <v>8.26</v>
      </c>
      <c r="F6" s="435">
        <v>32.619999999999997</v>
      </c>
      <c r="G6" s="435">
        <v>0</v>
      </c>
      <c r="H6" s="435">
        <v>0</v>
      </c>
      <c r="I6" s="435">
        <v>0</v>
      </c>
      <c r="J6" s="435">
        <v>40.98</v>
      </c>
      <c r="K6" s="435">
        <v>0</v>
      </c>
      <c r="L6" s="435">
        <f t="shared" ref="L6:L9" si="0">SUM(J6:K6)</f>
        <v>40.98</v>
      </c>
      <c r="M6" s="435">
        <v>9.1</v>
      </c>
      <c r="N6" s="435">
        <v>0</v>
      </c>
      <c r="O6" s="435">
        <v>9.1</v>
      </c>
      <c r="P6" s="435">
        <v>9.3699999999999992</v>
      </c>
      <c r="Q6" s="435">
        <v>2.31</v>
      </c>
      <c r="R6" s="435">
        <f t="shared" ref="R6:R8" si="1">SUM(P6:Q6)</f>
        <v>11.68</v>
      </c>
      <c r="S6" s="435">
        <v>20.7</v>
      </c>
      <c r="T6" s="435">
        <v>10.5</v>
      </c>
      <c r="U6" s="435">
        <f t="shared" ref="U6:U8" si="2">SUM(S6:T6)</f>
        <v>31.2</v>
      </c>
      <c r="V6" s="435"/>
      <c r="W6" s="435"/>
      <c r="X6" s="435"/>
      <c r="Z6" s="444"/>
      <c r="AA6" s="444"/>
      <c r="AB6" s="444"/>
    </row>
    <row r="7" spans="1:28" s="2" customFormat="1" ht="27" customHeight="1">
      <c r="A7" s="466"/>
      <c r="B7" s="468"/>
      <c r="C7" s="443" t="s">
        <v>3099</v>
      </c>
      <c r="D7" s="435"/>
      <c r="E7" s="435"/>
      <c r="F7" s="435"/>
      <c r="G7" s="435"/>
      <c r="H7" s="435"/>
      <c r="I7" s="435"/>
      <c r="J7" s="435">
        <v>89</v>
      </c>
      <c r="K7" s="435">
        <v>9</v>
      </c>
      <c r="L7" s="435">
        <f t="shared" si="0"/>
        <v>98</v>
      </c>
      <c r="M7" s="435">
        <v>0</v>
      </c>
      <c r="N7" s="435">
        <v>0</v>
      </c>
      <c r="O7" s="435">
        <v>0</v>
      </c>
      <c r="P7" s="438">
        <v>18.939999999999998</v>
      </c>
      <c r="Q7" s="438">
        <v>1.1499999999999999</v>
      </c>
      <c r="R7" s="435">
        <f t="shared" si="1"/>
        <v>20.089999999999996</v>
      </c>
      <c r="S7" s="435">
        <v>27.7</v>
      </c>
      <c r="T7" s="438">
        <v>15.75</v>
      </c>
      <c r="U7" s="435">
        <f t="shared" si="2"/>
        <v>43.45</v>
      </c>
      <c r="V7" s="435"/>
      <c r="W7" s="435"/>
      <c r="X7" s="435"/>
      <c r="Z7" s="444"/>
      <c r="AA7" s="444"/>
      <c r="AB7" s="444"/>
    </row>
    <row r="8" spans="1:28" s="2" customFormat="1" ht="27" customHeight="1">
      <c r="A8" s="466"/>
      <c r="B8" s="468"/>
      <c r="C8" s="443" t="s">
        <v>3100</v>
      </c>
      <c r="D8" s="438">
        <v>41.370000000000005</v>
      </c>
      <c r="E8" s="435">
        <v>0</v>
      </c>
      <c r="F8" s="438">
        <v>41.370000000000005</v>
      </c>
      <c r="G8" s="435">
        <v>0</v>
      </c>
      <c r="H8" s="435">
        <v>0</v>
      </c>
      <c r="I8" s="435">
        <v>0</v>
      </c>
      <c r="J8" s="435">
        <v>15.3</v>
      </c>
      <c r="K8" s="435">
        <v>0</v>
      </c>
      <c r="L8" s="435">
        <f t="shared" si="0"/>
        <v>15.3</v>
      </c>
      <c r="M8" s="435">
        <v>86.2</v>
      </c>
      <c r="N8" s="435">
        <v>11</v>
      </c>
      <c r="O8" s="435">
        <f>SUM(M8:N8)</f>
        <v>97.2</v>
      </c>
      <c r="P8" s="438">
        <v>18.850000000000001</v>
      </c>
      <c r="Q8" s="438">
        <v>2.41</v>
      </c>
      <c r="R8" s="435">
        <f t="shared" si="1"/>
        <v>21.26</v>
      </c>
      <c r="S8" s="438">
        <v>67.72</v>
      </c>
      <c r="T8" s="435">
        <v>11</v>
      </c>
      <c r="U8" s="435">
        <f t="shared" si="2"/>
        <v>78.72</v>
      </c>
      <c r="V8" s="435"/>
      <c r="W8" s="435"/>
      <c r="X8" s="435"/>
      <c r="Z8" s="444"/>
      <c r="AA8" s="444"/>
      <c r="AB8" s="444"/>
    </row>
    <row r="9" spans="1:28" s="2" customFormat="1" ht="27" customHeight="1">
      <c r="A9" s="466"/>
      <c r="B9" s="469"/>
      <c r="C9" s="431" t="s">
        <v>14</v>
      </c>
      <c r="D9" s="439">
        <v>139.32999999999998</v>
      </c>
      <c r="E9" s="439">
        <v>8.26</v>
      </c>
      <c r="F9" s="439">
        <v>147.59</v>
      </c>
      <c r="G9" s="439">
        <v>0</v>
      </c>
      <c r="H9" s="439">
        <v>0</v>
      </c>
      <c r="I9" s="439">
        <v>0</v>
      </c>
      <c r="J9" s="439">
        <f>SUM(J5:J8)</f>
        <v>193.79000000000002</v>
      </c>
      <c r="K9" s="439">
        <v>9</v>
      </c>
      <c r="L9" s="439">
        <f t="shared" si="0"/>
        <v>202.79000000000002</v>
      </c>
      <c r="M9" s="439">
        <f>SUM(M5:M8)</f>
        <v>183.28</v>
      </c>
      <c r="N9" s="439">
        <f t="shared" ref="N9" si="3">SUM(N5:N8)</f>
        <v>11</v>
      </c>
      <c r="O9" s="439">
        <f>SUM(O5:O8)</f>
        <v>194.28</v>
      </c>
      <c r="P9" s="439">
        <f>SUM(P5:P8)</f>
        <v>92.45999999999998</v>
      </c>
      <c r="Q9" s="439">
        <f>SUM(Q5:Q8)</f>
        <v>21.61</v>
      </c>
      <c r="R9" s="439">
        <f>SUM(R5:R8)</f>
        <v>114.07000000000001</v>
      </c>
      <c r="S9" s="439">
        <f>SUM(S5:S8)</f>
        <v>149.57999999999998</v>
      </c>
      <c r="T9" s="439">
        <f t="shared" ref="T9:U9" si="4">SUM(T5:T8)</f>
        <v>64.89</v>
      </c>
      <c r="U9" s="439">
        <f t="shared" si="4"/>
        <v>214.47</v>
      </c>
      <c r="V9" s="439"/>
      <c r="W9" s="439"/>
      <c r="X9" s="439"/>
      <c r="Z9" s="444"/>
      <c r="AA9" s="444"/>
      <c r="AB9" s="444"/>
    </row>
    <row r="10" spans="1:28" s="2" customFormat="1" ht="27" customHeight="1">
      <c r="A10" s="466">
        <v>2</v>
      </c>
      <c r="B10" s="467" t="s">
        <v>3104</v>
      </c>
      <c r="C10" s="430" t="s">
        <v>3101</v>
      </c>
      <c r="D10" s="435">
        <v>128</v>
      </c>
      <c r="E10" s="435">
        <v>0</v>
      </c>
      <c r="F10" s="435">
        <v>128</v>
      </c>
      <c r="G10" s="435">
        <v>6.2</v>
      </c>
      <c r="H10" s="435">
        <v>0</v>
      </c>
      <c r="I10" s="435">
        <v>6.2</v>
      </c>
      <c r="J10" s="435">
        <v>34.6</v>
      </c>
      <c r="K10" s="435">
        <v>0</v>
      </c>
      <c r="L10" s="435">
        <v>34.6</v>
      </c>
      <c r="M10" s="435">
        <v>0</v>
      </c>
      <c r="N10" s="435">
        <v>0</v>
      </c>
      <c r="O10" s="435">
        <v>0</v>
      </c>
      <c r="P10" s="435">
        <v>102.53799999999993</v>
      </c>
      <c r="Q10" s="435">
        <v>13.033999999999997</v>
      </c>
      <c r="R10" s="435">
        <v>115.57199999999987</v>
      </c>
      <c r="S10" s="438">
        <v>65.48</v>
      </c>
      <c r="T10" s="438">
        <v>59.23</v>
      </c>
      <c r="U10" s="438">
        <f>SUM(S10:T10)</f>
        <v>124.71000000000001</v>
      </c>
      <c r="V10" s="435"/>
      <c r="W10" s="435"/>
      <c r="X10" s="435"/>
      <c r="Z10" s="444"/>
      <c r="AA10" s="444"/>
      <c r="AB10" s="444"/>
    </row>
    <row r="11" spans="1:28" s="2" customFormat="1" ht="27" customHeight="1">
      <c r="A11" s="466"/>
      <c r="B11" s="468"/>
      <c r="C11" s="430" t="s">
        <v>3102</v>
      </c>
      <c r="D11" s="435">
        <v>15</v>
      </c>
      <c r="E11" s="435">
        <v>0</v>
      </c>
      <c r="F11" s="435">
        <v>15</v>
      </c>
      <c r="G11" s="435">
        <v>0</v>
      </c>
      <c r="H11" s="435">
        <v>0</v>
      </c>
      <c r="I11" s="435">
        <v>0</v>
      </c>
      <c r="J11" s="435">
        <v>77.8</v>
      </c>
      <c r="K11" s="435">
        <v>0.05</v>
      </c>
      <c r="L11" s="435">
        <f>SUM(J11:K11)</f>
        <v>77.849999999999994</v>
      </c>
      <c r="M11" s="435">
        <v>18</v>
      </c>
      <c r="N11" s="435">
        <v>0</v>
      </c>
      <c r="O11" s="435">
        <v>18</v>
      </c>
      <c r="P11" s="435">
        <v>27.200999999999997</v>
      </c>
      <c r="Q11" s="435">
        <v>6.0370000000000008</v>
      </c>
      <c r="R11" s="435">
        <v>33.238</v>
      </c>
      <c r="S11" s="438">
        <v>20.73</v>
      </c>
      <c r="T11" s="438">
        <v>140.31</v>
      </c>
      <c r="U11" s="438">
        <f>SUM(S11:T11)</f>
        <v>161.04</v>
      </c>
      <c r="V11" s="435"/>
      <c r="W11" s="435"/>
      <c r="X11" s="435"/>
      <c r="Z11" s="444"/>
      <c r="AA11" s="444"/>
      <c r="AB11" s="444"/>
    </row>
    <row r="12" spans="1:28" s="2" customFormat="1" ht="27" customHeight="1">
      <c r="A12" s="466"/>
      <c r="B12" s="469"/>
      <c r="C12" s="431" t="s">
        <v>14</v>
      </c>
      <c r="D12" s="439">
        <v>143</v>
      </c>
      <c r="E12" s="439">
        <v>0</v>
      </c>
      <c r="F12" s="439">
        <v>143</v>
      </c>
      <c r="G12" s="439">
        <v>6.2</v>
      </c>
      <c r="H12" s="439">
        <v>0</v>
      </c>
      <c r="I12" s="439">
        <v>6.2</v>
      </c>
      <c r="J12" s="439">
        <f>SUM(J10:J11)</f>
        <v>112.4</v>
      </c>
      <c r="K12" s="439">
        <f t="shared" ref="K12:L12" si="5">SUM(K10:K11)</f>
        <v>0.05</v>
      </c>
      <c r="L12" s="439">
        <f t="shared" si="5"/>
        <v>112.44999999999999</v>
      </c>
      <c r="M12" s="439">
        <v>18</v>
      </c>
      <c r="N12" s="439">
        <v>0</v>
      </c>
      <c r="O12" s="439">
        <v>18</v>
      </c>
      <c r="P12" s="439">
        <f>SUM(P10:P11)</f>
        <v>129.73899999999992</v>
      </c>
      <c r="Q12" s="439">
        <f>SUM(Q10:Q11)</f>
        <v>19.070999999999998</v>
      </c>
      <c r="R12" s="439">
        <f>SUM(R10:R11)</f>
        <v>148.80999999999989</v>
      </c>
      <c r="S12" s="439">
        <f>SUM(S10:S11)</f>
        <v>86.210000000000008</v>
      </c>
      <c r="T12" s="439">
        <f t="shared" ref="T12:U12" si="6">SUM(T10:T11)</f>
        <v>199.54</v>
      </c>
      <c r="U12" s="439">
        <f t="shared" si="6"/>
        <v>285.75</v>
      </c>
      <c r="V12" s="439"/>
      <c r="W12" s="439"/>
      <c r="X12" s="439"/>
      <c r="Z12" s="444"/>
      <c r="AA12" s="444"/>
      <c r="AB12" s="444"/>
    </row>
    <row r="13" spans="1:28" s="2" customFormat="1" ht="27" customHeight="1">
      <c r="A13" s="466">
        <v>3</v>
      </c>
      <c r="B13" s="467" t="s">
        <v>3105</v>
      </c>
      <c r="C13" s="430" t="s">
        <v>3106</v>
      </c>
      <c r="D13" s="435">
        <v>26</v>
      </c>
      <c r="E13" s="435">
        <v>0</v>
      </c>
      <c r="F13" s="435">
        <v>26</v>
      </c>
      <c r="G13" s="436">
        <v>18.25</v>
      </c>
      <c r="H13" s="437">
        <v>0</v>
      </c>
      <c r="I13" s="438">
        <v>18.25</v>
      </c>
      <c r="J13" s="437">
        <v>0</v>
      </c>
      <c r="K13" s="437">
        <v>0</v>
      </c>
      <c r="L13" s="437">
        <v>0</v>
      </c>
      <c r="M13" s="436">
        <v>33.18</v>
      </c>
      <c r="N13" s="437">
        <v>0</v>
      </c>
      <c r="O13" s="438">
        <f>SUM(M13:N13)</f>
        <v>33.18</v>
      </c>
      <c r="P13" s="437">
        <v>25.11</v>
      </c>
      <c r="Q13" s="437">
        <v>1.867</v>
      </c>
      <c r="R13" s="435">
        <f>SUM(P13:Q13)</f>
        <v>26.977</v>
      </c>
      <c r="S13" s="437">
        <v>12.7</v>
      </c>
      <c r="T13" s="437">
        <v>29.29</v>
      </c>
      <c r="U13" s="435">
        <f>SUM(S13:T13)</f>
        <v>41.989999999999995</v>
      </c>
      <c r="V13" s="438">
        <v>349.86200000000025</v>
      </c>
      <c r="W13" s="438">
        <v>38.202999999999996</v>
      </c>
      <c r="X13" s="438">
        <v>388.06500000000034</v>
      </c>
      <c r="Z13" s="444"/>
      <c r="AA13" s="444"/>
      <c r="AB13" s="444"/>
    </row>
    <row r="14" spans="1:28" s="2" customFormat="1" ht="27" customHeight="1">
      <c r="A14" s="466"/>
      <c r="B14" s="468"/>
      <c r="C14" s="430" t="s">
        <v>3107</v>
      </c>
      <c r="D14" s="435">
        <v>0</v>
      </c>
      <c r="E14" s="435">
        <v>0</v>
      </c>
      <c r="F14" s="435">
        <v>0</v>
      </c>
      <c r="G14" s="435">
        <v>75</v>
      </c>
      <c r="H14" s="435">
        <v>0</v>
      </c>
      <c r="I14" s="435">
        <v>75</v>
      </c>
      <c r="J14" s="435">
        <v>0</v>
      </c>
      <c r="K14" s="435">
        <v>0</v>
      </c>
      <c r="L14" s="435">
        <v>0</v>
      </c>
      <c r="M14" s="438">
        <v>10.75</v>
      </c>
      <c r="N14" s="435">
        <v>14</v>
      </c>
      <c r="O14" s="438">
        <v>24.75</v>
      </c>
      <c r="P14" s="435">
        <v>26.394000000000002</v>
      </c>
      <c r="Q14" s="435">
        <v>3.46</v>
      </c>
      <c r="R14" s="435">
        <v>29.853999999999999</v>
      </c>
      <c r="S14" s="438">
        <v>108.33</v>
      </c>
      <c r="T14" s="438">
        <v>32.020000000000003</v>
      </c>
      <c r="U14" s="435">
        <f t="shared" ref="U14:U16" si="7">SUM(S14:T14)</f>
        <v>140.35</v>
      </c>
      <c r="V14" s="435"/>
      <c r="W14" s="435"/>
      <c r="X14" s="435"/>
      <c r="Z14" s="444"/>
      <c r="AA14" s="444"/>
      <c r="AB14" s="444"/>
    </row>
    <row r="15" spans="1:28" s="2" customFormat="1" ht="27" customHeight="1">
      <c r="A15" s="466"/>
      <c r="B15" s="468"/>
      <c r="C15" s="430" t="s">
        <v>3108</v>
      </c>
      <c r="D15" s="435">
        <v>70.5</v>
      </c>
      <c r="E15" s="435">
        <v>10.5</v>
      </c>
      <c r="F15" s="435">
        <v>81</v>
      </c>
      <c r="G15" s="437">
        <v>0</v>
      </c>
      <c r="H15" s="437">
        <v>0</v>
      </c>
      <c r="I15" s="437">
        <v>0</v>
      </c>
      <c r="J15" s="437">
        <v>0</v>
      </c>
      <c r="K15" s="437">
        <v>0</v>
      </c>
      <c r="L15" s="437">
        <v>0</v>
      </c>
      <c r="M15" s="437">
        <v>0</v>
      </c>
      <c r="N15" s="437">
        <v>0</v>
      </c>
      <c r="O15" s="437">
        <v>0</v>
      </c>
      <c r="P15" s="435">
        <v>45.319999999999986</v>
      </c>
      <c r="Q15" s="435">
        <v>0.15</v>
      </c>
      <c r="R15" s="435">
        <v>45.469999999999985</v>
      </c>
      <c r="S15" s="435">
        <v>70.650000000000006</v>
      </c>
      <c r="T15" s="435">
        <v>49.5</v>
      </c>
      <c r="U15" s="435">
        <f t="shared" si="7"/>
        <v>120.15</v>
      </c>
      <c r="V15" s="435"/>
      <c r="W15" s="435"/>
      <c r="X15" s="435"/>
      <c r="Z15" s="444"/>
      <c r="AA15" s="444"/>
      <c r="AB15" s="444"/>
    </row>
    <row r="16" spans="1:28" s="2" customFormat="1" ht="27" customHeight="1">
      <c r="A16" s="466"/>
      <c r="B16" s="468"/>
      <c r="C16" s="430" t="s">
        <v>3109</v>
      </c>
      <c r="D16" s="435">
        <v>116</v>
      </c>
      <c r="E16" s="435">
        <v>0</v>
      </c>
      <c r="F16" s="435">
        <v>116</v>
      </c>
      <c r="G16" s="435"/>
      <c r="H16" s="435"/>
      <c r="I16" s="435"/>
      <c r="J16" s="435"/>
      <c r="K16" s="435"/>
      <c r="L16" s="435"/>
      <c r="M16" s="435"/>
      <c r="N16" s="435"/>
      <c r="O16" s="435"/>
      <c r="P16" s="435">
        <v>14.4</v>
      </c>
      <c r="Q16" s="438">
        <v>0</v>
      </c>
      <c r="R16" s="435">
        <f>SUM(P16:Q16)</f>
        <v>14.4</v>
      </c>
      <c r="S16" s="438">
        <v>40.01</v>
      </c>
      <c r="T16" s="435">
        <v>0</v>
      </c>
      <c r="U16" s="435">
        <f t="shared" si="7"/>
        <v>40.01</v>
      </c>
      <c r="V16" s="435"/>
      <c r="W16" s="435"/>
      <c r="X16" s="435"/>
      <c r="Z16" s="444"/>
      <c r="AA16" s="444"/>
      <c r="AB16" s="444"/>
    </row>
    <row r="17" spans="1:28" s="2" customFormat="1" ht="27" customHeight="1">
      <c r="A17" s="466"/>
      <c r="B17" s="469"/>
      <c r="C17" s="431" t="s">
        <v>14</v>
      </c>
      <c r="D17" s="439">
        <v>212.5</v>
      </c>
      <c r="E17" s="439">
        <v>10.5</v>
      </c>
      <c r="F17" s="439">
        <v>223</v>
      </c>
      <c r="G17" s="439">
        <v>93.25</v>
      </c>
      <c r="H17" s="439">
        <v>0</v>
      </c>
      <c r="I17" s="439">
        <v>93.25</v>
      </c>
      <c r="J17" s="439">
        <v>0</v>
      </c>
      <c r="K17" s="439">
        <v>0</v>
      </c>
      <c r="L17" s="439">
        <v>0</v>
      </c>
      <c r="M17" s="439">
        <f>SUM(M13:M16)</f>
        <v>43.93</v>
      </c>
      <c r="N17" s="439">
        <f t="shared" ref="N17:O17" si="8">SUM(N13:N16)</f>
        <v>14</v>
      </c>
      <c r="O17" s="439">
        <f t="shared" si="8"/>
        <v>57.93</v>
      </c>
      <c r="P17" s="439">
        <f>SUM(P13:P16)</f>
        <v>111.22399999999999</v>
      </c>
      <c r="Q17" s="439">
        <f>SUM(Q13:Q16)</f>
        <v>5.4770000000000003</v>
      </c>
      <c r="R17" s="439">
        <f>SUM(R13:R16)</f>
        <v>116.70099999999999</v>
      </c>
      <c r="S17" s="439">
        <f>SUM(S13:S16)</f>
        <v>231.69</v>
      </c>
      <c r="T17" s="439">
        <f t="shared" ref="T17:U17" si="9">SUM(T13:T16)</f>
        <v>110.81</v>
      </c>
      <c r="U17" s="439">
        <f t="shared" si="9"/>
        <v>342.5</v>
      </c>
      <c r="V17" s="439">
        <v>349.86200000000025</v>
      </c>
      <c r="W17" s="439">
        <v>38.202999999999996</v>
      </c>
      <c r="X17" s="439">
        <v>388.06500000000034</v>
      </c>
      <c r="Z17" s="444"/>
      <c r="AA17" s="444"/>
      <c r="AB17" s="444"/>
    </row>
    <row r="18" spans="1:28" s="2" customFormat="1" ht="27" customHeight="1">
      <c r="A18" s="463">
        <v>4</v>
      </c>
      <c r="B18" s="467" t="s">
        <v>3126</v>
      </c>
      <c r="C18" s="443" t="s">
        <v>3110</v>
      </c>
      <c r="D18" s="435"/>
      <c r="E18" s="435"/>
      <c r="F18" s="435"/>
      <c r="G18" s="435"/>
      <c r="H18" s="435"/>
      <c r="I18" s="435"/>
      <c r="J18" s="438">
        <v>51.78</v>
      </c>
      <c r="K18" s="435">
        <v>5.64</v>
      </c>
      <c r="L18" s="438">
        <f>SUM(J18:K18)</f>
        <v>57.42</v>
      </c>
      <c r="M18" s="438">
        <v>24.83</v>
      </c>
      <c r="N18" s="435">
        <v>0</v>
      </c>
      <c r="O18" s="438">
        <v>24.83</v>
      </c>
      <c r="P18" s="435">
        <v>22.85</v>
      </c>
      <c r="Q18" s="435">
        <v>5.12</v>
      </c>
      <c r="R18" s="435">
        <f>SUM(P18:Q18)</f>
        <v>27.970000000000002</v>
      </c>
      <c r="S18" s="435">
        <v>185.82</v>
      </c>
      <c r="T18" s="435">
        <v>0</v>
      </c>
      <c r="U18" s="435">
        <f>SUM(S18:T18)</f>
        <v>185.82</v>
      </c>
      <c r="V18" s="435"/>
      <c r="W18" s="435"/>
      <c r="X18" s="435"/>
    </row>
    <row r="19" spans="1:28" s="2" customFormat="1" ht="27" customHeight="1">
      <c r="A19" s="464"/>
      <c r="B19" s="468"/>
      <c r="C19" s="443" t="s">
        <v>3111</v>
      </c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>
        <v>26.82</v>
      </c>
      <c r="Q19" s="435">
        <v>32.577000000000012</v>
      </c>
      <c r="R19" s="435">
        <f>SUM(P19:Q19)</f>
        <v>59.397000000000013</v>
      </c>
      <c r="S19" s="435">
        <v>0</v>
      </c>
      <c r="T19" s="435">
        <v>0</v>
      </c>
      <c r="U19" s="435">
        <f>SUM(S19:T19)</f>
        <v>0</v>
      </c>
      <c r="V19" s="435"/>
      <c r="W19" s="435"/>
      <c r="X19" s="435"/>
    </row>
    <row r="20" spans="1:28" s="2" customFormat="1" ht="27" customHeight="1">
      <c r="A20" s="465"/>
      <c r="B20" s="469"/>
      <c r="C20" s="446" t="s">
        <v>14</v>
      </c>
      <c r="D20" s="439"/>
      <c r="E20" s="439"/>
      <c r="F20" s="439"/>
      <c r="G20" s="439"/>
      <c r="H20" s="439"/>
      <c r="I20" s="439"/>
      <c r="J20" s="439">
        <v>51.78</v>
      </c>
      <c r="K20" s="439">
        <v>5.64</v>
      </c>
      <c r="L20" s="439">
        <v>57.42</v>
      </c>
      <c r="M20" s="439">
        <v>24.83</v>
      </c>
      <c r="N20" s="439">
        <v>0</v>
      </c>
      <c r="O20" s="439">
        <v>24.83</v>
      </c>
      <c r="P20" s="439">
        <f>SUM(P18:P19)</f>
        <v>49.67</v>
      </c>
      <c r="Q20" s="439">
        <f>SUM(Q18:Q19)</f>
        <v>37.69700000000001</v>
      </c>
      <c r="R20" s="439">
        <f>SUM(R18:R19)</f>
        <v>87.367000000000019</v>
      </c>
      <c r="S20" s="439">
        <f>SUM(S18:S19)</f>
        <v>185.82</v>
      </c>
      <c r="T20" s="439">
        <f t="shared" ref="T20:U20" si="10">SUM(T18:T19)</f>
        <v>0</v>
      </c>
      <c r="U20" s="439">
        <f t="shared" si="10"/>
        <v>185.82</v>
      </c>
      <c r="V20" s="439"/>
      <c r="W20" s="439"/>
      <c r="X20" s="439"/>
    </row>
    <row r="21" spans="1:28" s="2" customFormat="1" ht="27" customHeight="1">
      <c r="A21" s="463">
        <v>5</v>
      </c>
      <c r="B21" s="467" t="s">
        <v>3127</v>
      </c>
      <c r="C21" s="443" t="s">
        <v>3048</v>
      </c>
      <c r="D21" s="435"/>
      <c r="E21" s="435"/>
      <c r="F21" s="435"/>
      <c r="G21" s="435"/>
      <c r="H21" s="435"/>
      <c r="I21" s="435"/>
      <c r="J21" s="435"/>
      <c r="K21" s="435"/>
      <c r="L21" s="435"/>
      <c r="M21" s="438">
        <v>66.3</v>
      </c>
      <c r="N21" s="435">
        <v>0</v>
      </c>
      <c r="O21" s="438">
        <v>66.3</v>
      </c>
      <c r="P21" s="438">
        <v>50.779999999999987</v>
      </c>
      <c r="Q21" s="438">
        <v>26.85</v>
      </c>
      <c r="R21" s="435">
        <v>77.629999999999967</v>
      </c>
      <c r="S21" s="438">
        <v>259.02</v>
      </c>
      <c r="T21" s="435">
        <v>57.18</v>
      </c>
      <c r="U21" s="435">
        <f>SUM(S21:T21)</f>
        <v>316.2</v>
      </c>
      <c r="V21" s="435"/>
      <c r="W21" s="435"/>
      <c r="X21" s="435"/>
    </row>
    <row r="22" spans="1:28" s="2" customFormat="1" ht="27" customHeight="1">
      <c r="A22" s="465"/>
      <c r="B22" s="469"/>
      <c r="C22" s="446" t="s">
        <v>14</v>
      </c>
      <c r="D22" s="439"/>
      <c r="E22" s="439"/>
      <c r="F22" s="439"/>
      <c r="G22" s="439"/>
      <c r="H22" s="439"/>
      <c r="I22" s="439"/>
      <c r="J22" s="439"/>
      <c r="K22" s="439"/>
      <c r="L22" s="439"/>
      <c r="M22" s="439">
        <v>66.3</v>
      </c>
      <c r="N22" s="439">
        <v>0</v>
      </c>
      <c r="O22" s="447">
        <v>66.3</v>
      </c>
      <c r="P22" s="447">
        <v>50.779999999999987</v>
      </c>
      <c r="Q22" s="447">
        <v>26.85</v>
      </c>
      <c r="R22" s="439">
        <v>77.629999999999967</v>
      </c>
      <c r="S22" s="447">
        <v>259.02</v>
      </c>
      <c r="T22" s="439">
        <v>57.18</v>
      </c>
      <c r="U22" s="439">
        <f>SUM(S22:T22)</f>
        <v>316.2</v>
      </c>
      <c r="V22" s="439"/>
      <c r="W22" s="439"/>
      <c r="X22" s="439"/>
    </row>
    <row r="23" spans="1:28" s="2" customFormat="1" ht="27" customHeight="1">
      <c r="A23" s="463">
        <v>6</v>
      </c>
      <c r="B23" s="467" t="s">
        <v>3128</v>
      </c>
      <c r="C23" s="443" t="s">
        <v>3112</v>
      </c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>
        <v>113.92</v>
      </c>
      <c r="Q23" s="438">
        <v>3.11</v>
      </c>
      <c r="R23" s="435">
        <f>SUM(P23:Q23)</f>
        <v>117.03</v>
      </c>
      <c r="S23" s="435">
        <v>80.260000000000005</v>
      </c>
      <c r="T23" s="438">
        <v>23.26</v>
      </c>
      <c r="U23" s="435">
        <f>SUM(S23:T23)</f>
        <v>103.52000000000001</v>
      </c>
      <c r="V23" s="435"/>
      <c r="W23" s="435"/>
      <c r="X23" s="435"/>
    </row>
    <row r="24" spans="1:28" s="2" customFormat="1" ht="27" customHeight="1">
      <c r="A24" s="464"/>
      <c r="B24" s="468"/>
      <c r="C24" s="443" t="s">
        <v>3113</v>
      </c>
      <c r="D24" s="435"/>
      <c r="E24" s="435"/>
      <c r="F24" s="435"/>
      <c r="G24" s="435"/>
      <c r="H24" s="435"/>
      <c r="I24" s="435"/>
      <c r="J24" s="435"/>
      <c r="K24" s="435"/>
      <c r="L24" s="435"/>
      <c r="M24" s="438">
        <v>82.5</v>
      </c>
      <c r="N24" s="435">
        <v>0</v>
      </c>
      <c r="O24" s="438">
        <v>82.5</v>
      </c>
      <c r="P24" s="435">
        <v>15.02</v>
      </c>
      <c r="Q24" s="438">
        <v>0.55000000000000004</v>
      </c>
      <c r="R24" s="435">
        <f>SUM(P24:Q24)</f>
        <v>15.57</v>
      </c>
      <c r="S24" s="438">
        <v>83.62</v>
      </c>
      <c r="T24" s="438">
        <v>60.18</v>
      </c>
      <c r="U24" s="435">
        <f>SUM(S24:T24)</f>
        <v>143.80000000000001</v>
      </c>
      <c r="V24" s="435"/>
      <c r="W24" s="435"/>
      <c r="X24" s="435"/>
    </row>
    <row r="25" spans="1:28" s="2" customFormat="1" ht="27" customHeight="1">
      <c r="A25" s="465"/>
      <c r="B25" s="469"/>
      <c r="C25" s="446" t="s">
        <v>14</v>
      </c>
      <c r="D25" s="439"/>
      <c r="E25" s="439"/>
      <c r="F25" s="439"/>
      <c r="G25" s="439"/>
      <c r="H25" s="439"/>
      <c r="I25" s="439"/>
      <c r="J25" s="439"/>
      <c r="K25" s="439"/>
      <c r="L25" s="439"/>
      <c r="M25" s="439">
        <v>82.5</v>
      </c>
      <c r="N25" s="439">
        <v>0</v>
      </c>
      <c r="O25" s="439">
        <v>82.5</v>
      </c>
      <c r="P25" s="439">
        <f>SUM(P23:P24)</f>
        <v>128.94</v>
      </c>
      <c r="Q25" s="439">
        <f>SUM(Q23:Q24)</f>
        <v>3.66</v>
      </c>
      <c r="R25" s="439">
        <f>SUM(R23:R24)</f>
        <v>132.6</v>
      </c>
      <c r="S25" s="439">
        <f>SUM(S23:S24)</f>
        <v>163.88</v>
      </c>
      <c r="T25" s="439">
        <f t="shared" ref="T25:U25" si="11">SUM(T23:T24)</f>
        <v>83.44</v>
      </c>
      <c r="U25" s="439">
        <f t="shared" si="11"/>
        <v>247.32000000000002</v>
      </c>
      <c r="V25" s="439"/>
      <c r="W25" s="439"/>
      <c r="X25" s="439"/>
    </row>
    <row r="26" spans="1:28" s="2" customFormat="1" ht="27" customHeight="1">
      <c r="A26" s="466">
        <v>7</v>
      </c>
      <c r="B26" s="467" t="s">
        <v>3129</v>
      </c>
      <c r="C26" s="448" t="s">
        <v>3049</v>
      </c>
      <c r="D26" s="435"/>
      <c r="E26" s="435"/>
      <c r="F26" s="435"/>
      <c r="G26" s="435">
        <v>20</v>
      </c>
      <c r="H26" s="435">
        <v>0</v>
      </c>
      <c r="I26" s="435">
        <v>20</v>
      </c>
      <c r="J26" s="438">
        <v>68.92</v>
      </c>
      <c r="K26" s="435">
        <v>0</v>
      </c>
      <c r="L26" s="438">
        <v>68.92</v>
      </c>
      <c r="M26" s="435">
        <v>30.2</v>
      </c>
      <c r="N26" s="435">
        <v>0</v>
      </c>
      <c r="O26" s="435">
        <f>SUM(M26:N26)</f>
        <v>30.2</v>
      </c>
      <c r="P26" s="435">
        <v>71.930000000000007</v>
      </c>
      <c r="Q26" s="435">
        <v>24.34</v>
      </c>
      <c r="R26" s="435">
        <f>SUM(P26:Q26)</f>
        <v>96.27000000000001</v>
      </c>
      <c r="S26" s="438">
        <v>133.57</v>
      </c>
      <c r="T26" s="438">
        <v>30.99</v>
      </c>
      <c r="U26" s="438">
        <f>SUM(S26:T26)</f>
        <v>164.56</v>
      </c>
      <c r="V26" s="435"/>
      <c r="W26" s="435"/>
      <c r="X26" s="435"/>
    </row>
    <row r="27" spans="1:28" s="2" customFormat="1" ht="27" customHeight="1">
      <c r="A27" s="466"/>
      <c r="B27" s="468"/>
      <c r="C27" s="430" t="s">
        <v>3114</v>
      </c>
      <c r="D27" s="435"/>
      <c r="E27" s="435"/>
      <c r="F27" s="435"/>
      <c r="G27" s="435"/>
      <c r="H27" s="435"/>
      <c r="I27" s="435"/>
      <c r="J27" s="435">
        <v>0</v>
      </c>
      <c r="K27" s="435">
        <v>0</v>
      </c>
      <c r="L27" s="435">
        <v>0</v>
      </c>
      <c r="M27" s="438">
        <v>63.44</v>
      </c>
      <c r="N27" s="435">
        <v>0</v>
      </c>
      <c r="O27" s="438">
        <v>63.44</v>
      </c>
      <c r="P27" s="435">
        <v>27.35</v>
      </c>
      <c r="Q27" s="435">
        <v>22.995000000000001</v>
      </c>
      <c r="R27" s="435">
        <f>SUM(P27:Q27)</f>
        <v>50.344999999999999</v>
      </c>
      <c r="S27" s="435">
        <v>33.299999999999997</v>
      </c>
      <c r="T27" s="435">
        <v>0</v>
      </c>
      <c r="U27" s="435">
        <f>SUM(S27:T27)</f>
        <v>33.299999999999997</v>
      </c>
      <c r="V27" s="435"/>
      <c r="W27" s="435"/>
      <c r="X27" s="435"/>
    </row>
    <row r="28" spans="1:28" s="2" customFormat="1" ht="27" customHeight="1">
      <c r="A28" s="466"/>
      <c r="B28" s="469"/>
      <c r="C28" s="446" t="s">
        <v>14</v>
      </c>
      <c r="D28" s="439"/>
      <c r="E28" s="439"/>
      <c r="F28" s="439"/>
      <c r="G28" s="439">
        <v>20</v>
      </c>
      <c r="H28" s="439">
        <v>0</v>
      </c>
      <c r="I28" s="439">
        <v>20</v>
      </c>
      <c r="J28" s="439">
        <v>68.92</v>
      </c>
      <c r="K28" s="439">
        <v>0</v>
      </c>
      <c r="L28" s="439">
        <v>68.92</v>
      </c>
      <c r="M28" s="439">
        <f>SUM(M26:M27)</f>
        <v>93.64</v>
      </c>
      <c r="N28" s="439">
        <v>0</v>
      </c>
      <c r="O28" s="439">
        <f t="shared" ref="O28:R28" si="12">SUM(O26:O27)</f>
        <v>93.64</v>
      </c>
      <c r="P28" s="439">
        <f t="shared" si="12"/>
        <v>99.28</v>
      </c>
      <c r="Q28" s="439">
        <f t="shared" si="12"/>
        <v>47.335000000000001</v>
      </c>
      <c r="R28" s="439">
        <f t="shared" si="12"/>
        <v>146.61500000000001</v>
      </c>
      <c r="S28" s="439">
        <f>SUM(S26:S27)</f>
        <v>166.87</v>
      </c>
      <c r="T28" s="439">
        <f t="shared" ref="T28:U28" si="13">SUM(T26:T27)</f>
        <v>30.99</v>
      </c>
      <c r="U28" s="439">
        <f t="shared" si="13"/>
        <v>197.86</v>
      </c>
      <c r="V28" s="439"/>
      <c r="W28" s="439"/>
      <c r="X28" s="439"/>
    </row>
    <row r="29" spans="1:28" s="2" customFormat="1" ht="27" customHeight="1">
      <c r="A29" s="472" t="s">
        <v>0</v>
      </c>
      <c r="B29" s="481" t="s">
        <v>1</v>
      </c>
      <c r="C29" s="481" t="s">
        <v>2</v>
      </c>
      <c r="D29" s="461" t="s">
        <v>3</v>
      </c>
      <c r="E29" s="461"/>
      <c r="F29" s="461"/>
      <c r="G29" s="461" t="s">
        <v>4</v>
      </c>
      <c r="H29" s="461"/>
      <c r="I29" s="461"/>
      <c r="J29" s="461" t="s">
        <v>5</v>
      </c>
      <c r="K29" s="461"/>
      <c r="L29" s="461"/>
      <c r="M29" s="461" t="s">
        <v>6</v>
      </c>
      <c r="N29" s="461"/>
      <c r="O29" s="461"/>
      <c r="P29" s="461" t="s">
        <v>7</v>
      </c>
      <c r="Q29" s="461"/>
      <c r="R29" s="461"/>
      <c r="S29" s="461" t="s">
        <v>8</v>
      </c>
      <c r="T29" s="461"/>
      <c r="U29" s="461"/>
      <c r="V29" s="461" t="s">
        <v>16</v>
      </c>
      <c r="W29" s="461"/>
      <c r="X29" s="461"/>
    </row>
    <row r="30" spans="1:28" s="2" customFormat="1" ht="41.25" customHeight="1">
      <c r="A30" s="472"/>
      <c r="B30" s="481"/>
      <c r="C30" s="481"/>
      <c r="D30" s="441" t="s">
        <v>9</v>
      </c>
      <c r="E30" s="441" t="s">
        <v>11</v>
      </c>
      <c r="F30" s="441" t="s">
        <v>10</v>
      </c>
      <c r="G30" s="441" t="s">
        <v>9</v>
      </c>
      <c r="H30" s="441" t="s">
        <v>11</v>
      </c>
      <c r="I30" s="441" t="s">
        <v>10</v>
      </c>
      <c r="J30" s="441" t="s">
        <v>9</v>
      </c>
      <c r="K30" s="441" t="s">
        <v>11</v>
      </c>
      <c r="L30" s="441" t="s">
        <v>10</v>
      </c>
      <c r="M30" s="441" t="s">
        <v>9</v>
      </c>
      <c r="N30" s="441" t="s">
        <v>11</v>
      </c>
      <c r="O30" s="441" t="s">
        <v>10</v>
      </c>
      <c r="P30" s="441" t="s">
        <v>9</v>
      </c>
      <c r="Q30" s="441" t="s">
        <v>11</v>
      </c>
      <c r="R30" s="441" t="s">
        <v>10</v>
      </c>
      <c r="S30" s="441" t="s">
        <v>9</v>
      </c>
      <c r="T30" s="441" t="s">
        <v>11</v>
      </c>
      <c r="U30" s="441" t="s">
        <v>10</v>
      </c>
      <c r="V30" s="441" t="s">
        <v>9</v>
      </c>
      <c r="W30" s="441" t="s">
        <v>11</v>
      </c>
      <c r="X30" s="441" t="s">
        <v>10</v>
      </c>
    </row>
    <row r="31" spans="1:28" s="2" customFormat="1" ht="27" customHeight="1">
      <c r="A31" s="470">
        <v>8</v>
      </c>
      <c r="B31" s="471" t="s">
        <v>3116</v>
      </c>
      <c r="C31" s="432" t="s">
        <v>3051</v>
      </c>
      <c r="D31" s="440"/>
      <c r="E31" s="440"/>
      <c r="F31" s="440"/>
      <c r="G31" s="440"/>
      <c r="H31" s="440"/>
      <c r="I31" s="440"/>
      <c r="J31" s="440"/>
      <c r="K31" s="440"/>
      <c r="L31" s="440"/>
      <c r="M31" s="435">
        <v>5.6</v>
      </c>
      <c r="N31" s="435">
        <v>0</v>
      </c>
      <c r="O31" s="435">
        <v>5.6</v>
      </c>
      <c r="P31" s="435">
        <v>38.063000000000002</v>
      </c>
      <c r="Q31" s="435">
        <v>7.8790000000000004</v>
      </c>
      <c r="R31" s="435">
        <v>45.941999999999993</v>
      </c>
      <c r="S31" s="435">
        <v>109.34</v>
      </c>
      <c r="T31" s="435">
        <v>9</v>
      </c>
      <c r="U31" s="435">
        <f>SUM(S31:T31)</f>
        <v>118.34</v>
      </c>
      <c r="V31" s="440"/>
      <c r="W31" s="440"/>
      <c r="X31" s="440"/>
    </row>
    <row r="32" spans="1:28" s="2" customFormat="1" ht="27" customHeight="1">
      <c r="A32" s="470"/>
      <c r="B32" s="471"/>
      <c r="C32" s="433" t="s">
        <v>14</v>
      </c>
      <c r="D32" s="441"/>
      <c r="E32" s="441"/>
      <c r="F32" s="441"/>
      <c r="G32" s="441"/>
      <c r="H32" s="441"/>
      <c r="I32" s="441"/>
      <c r="J32" s="441"/>
      <c r="K32" s="441"/>
      <c r="L32" s="441"/>
      <c r="M32" s="442">
        <v>5.6</v>
      </c>
      <c r="N32" s="441"/>
      <c r="O32" s="442">
        <v>5.6</v>
      </c>
      <c r="P32" s="442">
        <v>38.063000000000002</v>
      </c>
      <c r="Q32" s="442">
        <v>7.8790000000000004</v>
      </c>
      <c r="R32" s="442">
        <v>45.941999999999993</v>
      </c>
      <c r="S32" s="439">
        <v>109.34</v>
      </c>
      <c r="T32" s="442">
        <v>9</v>
      </c>
      <c r="U32" s="442">
        <v>118.34</v>
      </c>
      <c r="V32" s="434"/>
      <c r="W32" s="434"/>
      <c r="X32" s="434"/>
    </row>
    <row r="33" spans="1:25" s="2" customFormat="1" ht="27" customHeight="1">
      <c r="A33" s="466">
        <v>9</v>
      </c>
      <c r="B33" s="467" t="s">
        <v>3115</v>
      </c>
      <c r="C33" s="430" t="s">
        <v>3050</v>
      </c>
      <c r="D33" s="435"/>
      <c r="E33" s="435"/>
      <c r="F33" s="435"/>
      <c r="G33" s="435">
        <v>64</v>
      </c>
      <c r="H33" s="435">
        <v>0</v>
      </c>
      <c r="I33" s="435">
        <v>64</v>
      </c>
      <c r="J33" s="435">
        <v>65.516000000000005</v>
      </c>
      <c r="K33" s="435">
        <v>0</v>
      </c>
      <c r="L33" s="435">
        <v>65.516000000000005</v>
      </c>
      <c r="M33" s="435">
        <v>0</v>
      </c>
      <c r="N33" s="435">
        <v>0</v>
      </c>
      <c r="O33" s="435">
        <v>0</v>
      </c>
      <c r="P33" s="438">
        <v>171.58</v>
      </c>
      <c r="Q33" s="438">
        <v>22.62</v>
      </c>
      <c r="R33" s="435">
        <f t="shared" ref="R33:R41" si="14">SUM(P33:Q33)</f>
        <v>194.20000000000002</v>
      </c>
      <c r="S33" s="438">
        <v>86.34</v>
      </c>
      <c r="T33" s="438">
        <v>11.56</v>
      </c>
      <c r="U33" s="438">
        <f>SUM(S33:T33)</f>
        <v>97.9</v>
      </c>
      <c r="V33" s="435"/>
      <c r="W33" s="435"/>
      <c r="X33" s="435"/>
    </row>
    <row r="34" spans="1:25" s="2" customFormat="1" ht="27" customHeight="1">
      <c r="A34" s="466"/>
      <c r="B34" s="468"/>
      <c r="C34" s="430" t="s">
        <v>3117</v>
      </c>
      <c r="D34" s="435"/>
      <c r="E34" s="435"/>
      <c r="F34" s="435"/>
      <c r="G34" s="435"/>
      <c r="H34" s="435"/>
      <c r="I34" s="435"/>
      <c r="J34" s="438">
        <v>64.59</v>
      </c>
      <c r="K34" s="435">
        <v>24.027999999999999</v>
      </c>
      <c r="L34" s="435">
        <v>88.617999999999995</v>
      </c>
      <c r="M34" s="435">
        <v>0</v>
      </c>
      <c r="N34" s="435">
        <v>0</v>
      </c>
      <c r="O34" s="435">
        <v>0</v>
      </c>
      <c r="P34" s="435">
        <v>7.96</v>
      </c>
      <c r="Q34" s="435">
        <v>3.996</v>
      </c>
      <c r="R34" s="435">
        <f t="shared" si="14"/>
        <v>11.956</v>
      </c>
      <c r="S34" s="435">
        <v>9.6</v>
      </c>
      <c r="T34" s="438">
        <v>16.23</v>
      </c>
      <c r="U34" s="438">
        <f t="shared" ref="U34:U36" si="15">SUM(S34:T34)</f>
        <v>25.83</v>
      </c>
      <c r="V34" s="435"/>
      <c r="W34" s="435"/>
      <c r="X34" s="435"/>
    </row>
    <row r="35" spans="1:25" s="2" customFormat="1" ht="27" customHeight="1">
      <c r="A35" s="466"/>
      <c r="B35" s="468"/>
      <c r="C35" s="430" t="s">
        <v>3118</v>
      </c>
      <c r="D35" s="435"/>
      <c r="E35" s="435"/>
      <c r="F35" s="435"/>
      <c r="G35" s="435"/>
      <c r="H35" s="435"/>
      <c r="I35" s="435"/>
      <c r="J35" s="438">
        <v>40.18</v>
      </c>
      <c r="K35" s="435">
        <v>0</v>
      </c>
      <c r="L35" s="435">
        <v>40.18</v>
      </c>
      <c r="M35" s="435">
        <v>0</v>
      </c>
      <c r="N35" s="435">
        <v>0</v>
      </c>
      <c r="O35" s="435">
        <v>0</v>
      </c>
      <c r="P35" s="435">
        <v>13.14</v>
      </c>
      <c r="Q35" s="435">
        <v>0.13500000000000001</v>
      </c>
      <c r="R35" s="435">
        <f t="shared" si="14"/>
        <v>13.275</v>
      </c>
      <c r="S35" s="435">
        <v>37.409999999999997</v>
      </c>
      <c r="T35" s="435">
        <v>48.77</v>
      </c>
      <c r="U35" s="438">
        <f t="shared" si="15"/>
        <v>86.18</v>
      </c>
      <c r="V35" s="435"/>
      <c r="W35" s="435"/>
      <c r="X35" s="435"/>
    </row>
    <row r="36" spans="1:25" s="2" customFormat="1" ht="27" customHeight="1">
      <c r="A36" s="466"/>
      <c r="B36" s="468"/>
      <c r="C36" s="430" t="s">
        <v>3119</v>
      </c>
      <c r="D36" s="435"/>
      <c r="E36" s="435"/>
      <c r="F36" s="435"/>
      <c r="G36" s="435"/>
      <c r="H36" s="435"/>
      <c r="I36" s="435"/>
      <c r="J36" s="438">
        <v>11.85</v>
      </c>
      <c r="K36" s="435">
        <v>0</v>
      </c>
      <c r="L36" s="438">
        <v>11.85</v>
      </c>
      <c r="M36" s="435">
        <v>0</v>
      </c>
      <c r="N36" s="435">
        <v>36</v>
      </c>
      <c r="O36" s="435">
        <v>36</v>
      </c>
      <c r="P36" s="435">
        <v>12.578000000000001</v>
      </c>
      <c r="Q36" s="435">
        <v>2.5</v>
      </c>
      <c r="R36" s="435">
        <f t="shared" si="14"/>
        <v>15.078000000000001</v>
      </c>
      <c r="S36" s="438">
        <v>50.32</v>
      </c>
      <c r="T36" s="435">
        <v>21.9</v>
      </c>
      <c r="U36" s="438">
        <f t="shared" si="15"/>
        <v>72.22</v>
      </c>
      <c r="V36" s="435"/>
      <c r="W36" s="435"/>
      <c r="X36" s="435"/>
    </row>
    <row r="37" spans="1:25" s="2" customFormat="1" ht="27" customHeight="1">
      <c r="A37" s="466"/>
      <c r="B37" s="469"/>
      <c r="C37" s="431" t="s">
        <v>14</v>
      </c>
      <c r="D37" s="439"/>
      <c r="E37" s="439"/>
      <c r="F37" s="439"/>
      <c r="G37" s="439">
        <v>64</v>
      </c>
      <c r="H37" s="439">
        <v>0</v>
      </c>
      <c r="I37" s="439">
        <v>64</v>
      </c>
      <c r="J37" s="439">
        <v>182.136</v>
      </c>
      <c r="K37" s="439">
        <v>24.027999999999999</v>
      </c>
      <c r="L37" s="439">
        <v>206.17</v>
      </c>
      <c r="M37" s="439">
        <v>0</v>
      </c>
      <c r="N37" s="439">
        <v>36</v>
      </c>
      <c r="O37" s="439">
        <v>36</v>
      </c>
      <c r="P37" s="439">
        <f>SUM(P33:P36)</f>
        <v>205.25800000000001</v>
      </c>
      <c r="Q37" s="439">
        <v>29.25</v>
      </c>
      <c r="R37" s="439">
        <f t="shared" si="14"/>
        <v>234.50800000000001</v>
      </c>
      <c r="S37" s="439">
        <f>SUM(S33:S36)</f>
        <v>183.67</v>
      </c>
      <c r="T37" s="439">
        <f t="shared" ref="T37:U37" si="16">SUM(T33:T36)</f>
        <v>98.460000000000008</v>
      </c>
      <c r="U37" s="439">
        <f t="shared" si="16"/>
        <v>282.13</v>
      </c>
      <c r="V37" s="439"/>
      <c r="W37" s="439"/>
      <c r="X37" s="439"/>
    </row>
    <row r="38" spans="1:25" s="2" customFormat="1" ht="27" customHeight="1">
      <c r="A38" s="463">
        <v>10</v>
      </c>
      <c r="B38" s="467" t="s">
        <v>3120</v>
      </c>
      <c r="C38" s="430" t="s">
        <v>3052</v>
      </c>
      <c r="D38" s="438">
        <v>87.51</v>
      </c>
      <c r="E38" s="435">
        <v>0</v>
      </c>
      <c r="F38" s="435">
        <v>87.51</v>
      </c>
      <c r="G38" s="435"/>
      <c r="H38" s="435"/>
      <c r="I38" s="435"/>
      <c r="J38" s="435"/>
      <c r="K38" s="435"/>
      <c r="L38" s="435"/>
      <c r="M38" s="435"/>
      <c r="N38" s="435"/>
      <c r="O38" s="435"/>
      <c r="P38" s="435">
        <v>45.17</v>
      </c>
      <c r="Q38" s="435">
        <v>5.05</v>
      </c>
      <c r="R38" s="435">
        <f t="shared" si="14"/>
        <v>50.22</v>
      </c>
      <c r="S38" s="438">
        <v>101.86</v>
      </c>
      <c r="T38" s="435">
        <v>36.5</v>
      </c>
      <c r="U38" s="438">
        <f>SUM(S38:T38)</f>
        <v>138.36000000000001</v>
      </c>
      <c r="V38" s="435"/>
      <c r="W38" s="435"/>
      <c r="X38" s="435"/>
    </row>
    <row r="39" spans="1:25" s="2" customFormat="1" ht="27" customHeight="1">
      <c r="A39" s="464"/>
      <c r="B39" s="468"/>
      <c r="C39" s="430" t="s">
        <v>3121</v>
      </c>
      <c r="D39" s="435"/>
      <c r="E39" s="435"/>
      <c r="F39" s="435"/>
      <c r="G39" s="435"/>
      <c r="H39" s="435"/>
      <c r="I39" s="435"/>
      <c r="J39" s="435"/>
      <c r="K39" s="435"/>
      <c r="L39" s="435"/>
      <c r="M39" s="438">
        <v>51.98</v>
      </c>
      <c r="N39" s="435">
        <v>0</v>
      </c>
      <c r="O39" s="435">
        <v>51.98</v>
      </c>
      <c r="P39" s="435">
        <v>2.6340000000000003</v>
      </c>
      <c r="Q39" s="435">
        <v>0.19</v>
      </c>
      <c r="R39" s="435">
        <f t="shared" si="14"/>
        <v>2.8240000000000003</v>
      </c>
      <c r="S39" s="438">
        <v>80.25</v>
      </c>
      <c r="T39" s="435">
        <v>34.6</v>
      </c>
      <c r="U39" s="438">
        <f t="shared" ref="U39:U41" si="17">SUM(S39:T39)</f>
        <v>114.85</v>
      </c>
      <c r="V39" s="435"/>
      <c r="W39" s="435"/>
      <c r="X39" s="435"/>
    </row>
    <row r="40" spans="1:25" s="2" customFormat="1" ht="27" customHeight="1">
      <c r="A40" s="464"/>
      <c r="B40" s="468"/>
      <c r="C40" s="430" t="s">
        <v>3122</v>
      </c>
      <c r="D40" s="435"/>
      <c r="E40" s="435"/>
      <c r="F40" s="435"/>
      <c r="G40" s="435"/>
      <c r="H40" s="435"/>
      <c r="I40" s="435"/>
      <c r="J40" s="435"/>
      <c r="K40" s="435"/>
      <c r="L40" s="435"/>
      <c r="M40" s="435">
        <v>0</v>
      </c>
      <c r="N40" s="435">
        <v>30</v>
      </c>
      <c r="O40" s="435">
        <v>30</v>
      </c>
      <c r="P40" s="435">
        <v>18.899999999999999</v>
      </c>
      <c r="Q40" s="435">
        <v>4.2300000000000004</v>
      </c>
      <c r="R40" s="435">
        <f t="shared" si="14"/>
        <v>23.13</v>
      </c>
      <c r="S40" s="438">
        <v>118.03</v>
      </c>
      <c r="T40" s="435">
        <v>8.8000000000000007</v>
      </c>
      <c r="U40" s="438">
        <f t="shared" si="17"/>
        <v>126.83</v>
      </c>
      <c r="V40" s="435"/>
      <c r="W40" s="435"/>
      <c r="X40" s="435"/>
    </row>
    <row r="41" spans="1:25" s="2" customFormat="1" ht="27" customHeight="1">
      <c r="A41" s="464"/>
      <c r="B41" s="468"/>
      <c r="C41" s="430" t="s">
        <v>3123</v>
      </c>
      <c r="D41" s="435"/>
      <c r="E41" s="435"/>
      <c r="F41" s="435"/>
      <c r="G41" s="435"/>
      <c r="H41" s="435"/>
      <c r="I41" s="435"/>
      <c r="J41" s="435"/>
      <c r="K41" s="435"/>
      <c r="L41" s="435"/>
      <c r="M41" s="435"/>
      <c r="N41" s="435"/>
      <c r="O41" s="435"/>
      <c r="P41" s="435">
        <v>7.68</v>
      </c>
      <c r="Q41" s="435">
        <v>27.24</v>
      </c>
      <c r="R41" s="435">
        <f t="shared" si="14"/>
        <v>34.92</v>
      </c>
      <c r="S41" s="435">
        <v>30</v>
      </c>
      <c r="T41" s="435">
        <v>30.2</v>
      </c>
      <c r="U41" s="435">
        <f t="shared" si="17"/>
        <v>60.2</v>
      </c>
      <c r="V41" s="435"/>
      <c r="W41" s="435"/>
      <c r="X41" s="435"/>
    </row>
    <row r="42" spans="1:25" s="2" customFormat="1" ht="27" customHeight="1">
      <c r="A42" s="465"/>
      <c r="B42" s="469"/>
      <c r="C42" s="446" t="s">
        <v>14</v>
      </c>
      <c r="D42" s="447">
        <v>87.51</v>
      </c>
      <c r="E42" s="439">
        <v>0</v>
      </c>
      <c r="F42" s="447">
        <v>87.51</v>
      </c>
      <c r="G42" s="439">
        <v>0</v>
      </c>
      <c r="H42" s="439">
        <v>0</v>
      </c>
      <c r="I42" s="439">
        <v>0</v>
      </c>
      <c r="J42" s="439">
        <v>0</v>
      </c>
      <c r="K42" s="439">
        <v>0</v>
      </c>
      <c r="L42" s="439">
        <v>0</v>
      </c>
      <c r="M42" s="447">
        <v>51.98</v>
      </c>
      <c r="N42" s="439">
        <v>30</v>
      </c>
      <c r="O42" s="447">
        <v>81.97999999999999</v>
      </c>
      <c r="P42" s="439">
        <f>SUM(P38:P41)</f>
        <v>74.384000000000015</v>
      </c>
      <c r="Q42" s="439">
        <f>SUM(Q38:Q41)</f>
        <v>36.71</v>
      </c>
      <c r="R42" s="439">
        <f>SUM(R38:R41)</f>
        <v>111.09399999999999</v>
      </c>
      <c r="S42" s="447">
        <f>SUM(S38:S41)</f>
        <v>330.14</v>
      </c>
      <c r="T42" s="447">
        <f t="shared" ref="T42:U42" si="18">SUM(T38:T41)</f>
        <v>110.1</v>
      </c>
      <c r="U42" s="447">
        <f t="shared" si="18"/>
        <v>440.24</v>
      </c>
      <c r="V42" s="439"/>
      <c r="W42" s="439"/>
      <c r="X42" s="439"/>
    </row>
    <row r="43" spans="1:25" s="2" customFormat="1" ht="27" customHeight="1">
      <c r="A43" s="463">
        <v>11</v>
      </c>
      <c r="B43" s="467" t="s">
        <v>3124</v>
      </c>
      <c r="C43" s="443" t="s">
        <v>3053</v>
      </c>
      <c r="D43" s="438">
        <v>27.38</v>
      </c>
      <c r="E43" s="435">
        <v>0</v>
      </c>
      <c r="F43" s="438">
        <v>27.38</v>
      </c>
      <c r="G43" s="435"/>
      <c r="H43" s="435"/>
      <c r="I43" s="435"/>
      <c r="J43" s="435"/>
      <c r="K43" s="435"/>
      <c r="L43" s="435"/>
      <c r="M43" s="435"/>
      <c r="N43" s="435"/>
      <c r="O43" s="435"/>
      <c r="P43" s="438">
        <v>44.01</v>
      </c>
      <c r="Q43" s="435">
        <v>12.18</v>
      </c>
      <c r="R43" s="435">
        <f>SUM(P43:Q43)</f>
        <v>56.19</v>
      </c>
      <c r="S43" s="438">
        <v>113.91</v>
      </c>
      <c r="T43" s="438">
        <v>13.71</v>
      </c>
      <c r="U43" s="438">
        <f>SUM(S43:T43)</f>
        <v>127.62</v>
      </c>
      <c r="V43" s="435"/>
      <c r="W43" s="435"/>
      <c r="X43" s="435"/>
    </row>
    <row r="44" spans="1:25" s="2" customFormat="1" ht="27" customHeight="1">
      <c r="A44" s="464"/>
      <c r="B44" s="468"/>
      <c r="C44" s="443" t="s">
        <v>3125</v>
      </c>
      <c r="D44" s="435"/>
      <c r="E44" s="435"/>
      <c r="F44" s="435"/>
      <c r="G44" s="435"/>
      <c r="H44" s="435"/>
      <c r="I44" s="435"/>
      <c r="J44" s="435"/>
      <c r="K44" s="435"/>
      <c r="L44" s="435"/>
      <c r="M44" s="435"/>
      <c r="N44" s="435"/>
      <c r="O44" s="435"/>
      <c r="P44" s="435">
        <v>6.4879999999999987</v>
      </c>
      <c r="Q44" s="438">
        <v>5.54</v>
      </c>
      <c r="R44" s="435">
        <f>SUM(P44:Q44)</f>
        <v>12.027999999999999</v>
      </c>
      <c r="S44" s="435">
        <v>126.1</v>
      </c>
      <c r="T44" s="438">
        <v>54.28</v>
      </c>
      <c r="U44" s="435">
        <f>SUM(S44:T44)</f>
        <v>180.38</v>
      </c>
      <c r="V44" s="435"/>
      <c r="W44" s="435"/>
      <c r="X44" s="435"/>
    </row>
    <row r="45" spans="1:25" s="2" customFormat="1" ht="27" customHeight="1">
      <c r="A45" s="465"/>
      <c r="B45" s="469"/>
      <c r="C45" s="446" t="s">
        <v>14</v>
      </c>
      <c r="D45" s="447">
        <v>27.38</v>
      </c>
      <c r="E45" s="447">
        <v>0</v>
      </c>
      <c r="F45" s="447">
        <v>27.38</v>
      </c>
      <c r="G45" s="447">
        <v>0</v>
      </c>
      <c r="H45" s="447">
        <v>0</v>
      </c>
      <c r="I45" s="447">
        <v>0</v>
      </c>
      <c r="J45" s="447">
        <v>0</v>
      </c>
      <c r="K45" s="447">
        <v>0</v>
      </c>
      <c r="L45" s="447">
        <v>0</v>
      </c>
      <c r="M45" s="447">
        <v>0</v>
      </c>
      <c r="N45" s="447">
        <v>0</v>
      </c>
      <c r="O45" s="447">
        <v>0</v>
      </c>
      <c r="P45" s="439">
        <f>SUM(P43:P44)</f>
        <v>50.497999999999998</v>
      </c>
      <c r="Q45" s="439">
        <f>SUM(Q43:Q44)</f>
        <v>17.72</v>
      </c>
      <c r="R45" s="439">
        <f>SUM(R43:R44)</f>
        <v>68.217999999999989</v>
      </c>
      <c r="S45" s="439">
        <f>SUM(S43:S44)</f>
        <v>240.01</v>
      </c>
      <c r="T45" s="439">
        <f t="shared" ref="T45:U45" si="19">SUM(T43:T44)</f>
        <v>67.990000000000009</v>
      </c>
      <c r="U45" s="439">
        <f t="shared" si="19"/>
        <v>308</v>
      </c>
      <c r="V45" s="439"/>
      <c r="W45" s="439"/>
      <c r="X45" s="439"/>
    </row>
    <row r="46" spans="1:25" ht="26.25" customHeight="1">
      <c r="A46" s="466" t="s">
        <v>3054</v>
      </c>
      <c r="B46" s="466"/>
      <c r="C46" s="466"/>
      <c r="D46" s="439">
        <f t="shared" ref="D46:X46" si="20">D45+D42+D37+D32+D28+D25+D22+D20+D17+D12+D9</f>
        <v>609.72</v>
      </c>
      <c r="E46" s="439">
        <f t="shared" si="20"/>
        <v>18.759999999999998</v>
      </c>
      <c r="F46" s="439">
        <f t="shared" si="20"/>
        <v>628.48</v>
      </c>
      <c r="G46" s="439">
        <f t="shared" si="20"/>
        <v>183.45</v>
      </c>
      <c r="H46" s="439">
        <f t="shared" si="20"/>
        <v>0</v>
      </c>
      <c r="I46" s="439">
        <f t="shared" si="20"/>
        <v>183.45</v>
      </c>
      <c r="J46" s="439">
        <f t="shared" si="20"/>
        <v>609.02600000000007</v>
      </c>
      <c r="K46" s="439">
        <f t="shared" si="20"/>
        <v>38.718000000000004</v>
      </c>
      <c r="L46" s="439">
        <f t="shared" si="20"/>
        <v>647.75</v>
      </c>
      <c r="M46" s="439">
        <f t="shared" si="20"/>
        <v>570.05999999999995</v>
      </c>
      <c r="N46" s="439">
        <f t="shared" si="20"/>
        <v>91</v>
      </c>
      <c r="O46" s="439">
        <f t="shared" si="20"/>
        <v>661.06</v>
      </c>
      <c r="P46" s="439">
        <f t="shared" si="20"/>
        <v>1030.2959999999998</v>
      </c>
      <c r="Q46" s="439">
        <f t="shared" si="20"/>
        <v>253.25900000000001</v>
      </c>
      <c r="R46" s="439">
        <f t="shared" si="20"/>
        <v>1283.5549999999998</v>
      </c>
      <c r="S46" s="439">
        <f t="shared" si="20"/>
        <v>2106.23</v>
      </c>
      <c r="T46" s="439">
        <f t="shared" si="20"/>
        <v>832.4</v>
      </c>
      <c r="U46" s="439">
        <f t="shared" si="20"/>
        <v>2938.6299999999997</v>
      </c>
      <c r="V46" s="439">
        <f t="shared" si="20"/>
        <v>349.86200000000025</v>
      </c>
      <c r="W46" s="439">
        <f t="shared" si="20"/>
        <v>38.202999999999996</v>
      </c>
      <c r="X46" s="439">
        <f t="shared" si="20"/>
        <v>388.06500000000034</v>
      </c>
      <c r="Y46" s="353"/>
    </row>
    <row r="47" spans="1:25" ht="29.25" customHeight="1">
      <c r="B47" s="456"/>
      <c r="C47" s="456"/>
      <c r="D47" s="456"/>
      <c r="E47" s="478"/>
      <c r="F47" s="478"/>
    </row>
    <row r="48" spans="1:25">
      <c r="B48" s="477"/>
      <c r="C48" s="477"/>
      <c r="D48" s="477"/>
      <c r="E48" s="479"/>
      <c r="F48" s="480"/>
    </row>
    <row r="49" spans="1:24">
      <c r="B49" s="477"/>
      <c r="C49" s="477"/>
      <c r="D49" s="477"/>
      <c r="E49" s="479"/>
      <c r="F49" s="480"/>
    </row>
    <row r="55" spans="1:24" ht="28.5" customHeight="1"/>
    <row r="56" spans="1:24" ht="29.25" customHeight="1"/>
    <row r="57" spans="1:24" ht="24" customHeight="1"/>
    <row r="58" spans="1:24" ht="48" customHeight="1"/>
    <row r="59" spans="1:24" ht="43.5" customHeight="1">
      <c r="A59" s="462" t="s">
        <v>3130</v>
      </c>
      <c r="B59" s="462"/>
      <c r="C59" s="462"/>
      <c r="D59" s="462"/>
      <c r="E59" s="462"/>
      <c r="F59" s="462"/>
      <c r="G59" s="462"/>
      <c r="H59" s="462"/>
      <c r="I59" s="462"/>
      <c r="J59" s="462"/>
      <c r="K59" s="462"/>
      <c r="L59" s="462"/>
      <c r="M59" s="462"/>
      <c r="N59" s="462"/>
      <c r="O59" s="462"/>
      <c r="P59" s="462"/>
      <c r="Q59" s="462"/>
      <c r="R59" s="462"/>
      <c r="S59" s="462"/>
      <c r="T59" s="462"/>
      <c r="U59" s="462"/>
      <c r="V59" s="462"/>
    </row>
    <row r="60" spans="1:24" ht="26.25" customHeight="1">
      <c r="A60" s="472" t="s">
        <v>0</v>
      </c>
      <c r="B60" s="473" t="s">
        <v>3055</v>
      </c>
      <c r="C60" s="474"/>
      <c r="D60" s="458" t="s">
        <v>3</v>
      </c>
      <c r="E60" s="458"/>
      <c r="F60" s="458"/>
      <c r="G60" s="458" t="s">
        <v>4</v>
      </c>
      <c r="H60" s="458"/>
      <c r="I60" s="458"/>
      <c r="J60" s="458" t="s">
        <v>5</v>
      </c>
      <c r="K60" s="458"/>
      <c r="L60" s="458"/>
      <c r="M60" s="458" t="s">
        <v>6</v>
      </c>
      <c r="N60" s="458"/>
      <c r="O60" s="458"/>
      <c r="P60" s="458" t="s">
        <v>7</v>
      </c>
      <c r="Q60" s="458"/>
      <c r="R60" s="458"/>
      <c r="S60" s="458" t="s">
        <v>8</v>
      </c>
      <c r="T60" s="458"/>
      <c r="U60" s="458"/>
      <c r="V60" s="458" t="s">
        <v>16</v>
      </c>
      <c r="W60" s="458"/>
      <c r="X60" s="458"/>
    </row>
    <row r="61" spans="1:24" ht="30.75" customHeight="1">
      <c r="A61" s="472"/>
      <c r="B61" s="475"/>
      <c r="C61" s="476"/>
      <c r="D61" s="429" t="s">
        <v>9</v>
      </c>
      <c r="E61" s="429" t="s">
        <v>11</v>
      </c>
      <c r="F61" s="429" t="s">
        <v>10</v>
      </c>
      <c r="G61" s="429" t="s">
        <v>9</v>
      </c>
      <c r="H61" s="429" t="s">
        <v>11</v>
      </c>
      <c r="I61" s="429" t="s">
        <v>10</v>
      </c>
      <c r="J61" s="429" t="s">
        <v>9</v>
      </c>
      <c r="K61" s="429" t="s">
        <v>11</v>
      </c>
      <c r="L61" s="429" t="s">
        <v>10</v>
      </c>
      <c r="M61" s="429" t="s">
        <v>9</v>
      </c>
      <c r="N61" s="429" t="s">
        <v>11</v>
      </c>
      <c r="O61" s="429" t="s">
        <v>10</v>
      </c>
      <c r="P61" s="429" t="s">
        <v>9</v>
      </c>
      <c r="Q61" s="429" t="s">
        <v>11</v>
      </c>
      <c r="R61" s="429" t="s">
        <v>10</v>
      </c>
      <c r="S61" s="429" t="s">
        <v>9</v>
      </c>
      <c r="T61" s="429" t="s">
        <v>11</v>
      </c>
      <c r="U61" s="429" t="s">
        <v>10</v>
      </c>
      <c r="V61" s="429" t="s">
        <v>9</v>
      </c>
      <c r="W61" s="429" t="s">
        <v>11</v>
      </c>
      <c r="X61" s="429" t="s">
        <v>10</v>
      </c>
    </row>
    <row r="62" spans="1:24" s="2" customFormat="1" ht="30" customHeight="1">
      <c r="A62" s="447">
        <v>1</v>
      </c>
      <c r="B62" s="459" t="s">
        <v>13</v>
      </c>
      <c r="C62" s="459"/>
      <c r="D62" s="449"/>
      <c r="E62" s="449"/>
      <c r="F62" s="449"/>
      <c r="G62" s="449"/>
      <c r="H62" s="449"/>
      <c r="I62" s="449"/>
      <c r="J62" s="435">
        <v>89</v>
      </c>
      <c r="K62" s="435">
        <v>9</v>
      </c>
      <c r="L62" s="435">
        <v>98</v>
      </c>
      <c r="M62" s="435">
        <v>58</v>
      </c>
      <c r="N62" s="438">
        <v>0</v>
      </c>
      <c r="O62" s="435">
        <v>58</v>
      </c>
      <c r="P62" s="438">
        <v>45.610000000000021</v>
      </c>
      <c r="Q62" s="438">
        <v>14.72</v>
      </c>
      <c r="R62" s="438">
        <f t="shared" ref="R62:R79" si="21">SUM(P62:Q62)</f>
        <v>60.33000000000002</v>
      </c>
      <c r="S62" s="438">
        <v>31.24</v>
      </c>
      <c r="T62" s="438">
        <v>26.230000000000004</v>
      </c>
      <c r="U62" s="438">
        <v>57.47</v>
      </c>
      <c r="V62" s="440"/>
      <c r="W62" s="440"/>
      <c r="X62" s="440"/>
    </row>
    <row r="63" spans="1:24" s="2" customFormat="1" ht="30" customHeight="1">
      <c r="A63" s="447">
        <v>2</v>
      </c>
      <c r="B63" s="459" t="s">
        <v>3065</v>
      </c>
      <c r="C63" s="459"/>
      <c r="D63" s="438"/>
      <c r="E63" s="438"/>
      <c r="F63" s="449"/>
      <c r="G63" s="438"/>
      <c r="H63" s="438"/>
      <c r="I63" s="438"/>
      <c r="J63" s="435">
        <v>89.49</v>
      </c>
      <c r="K63" s="438">
        <v>0</v>
      </c>
      <c r="L63" s="435">
        <v>89.49</v>
      </c>
      <c r="M63" s="438">
        <v>49.05</v>
      </c>
      <c r="N63" s="438">
        <v>0</v>
      </c>
      <c r="O63" s="438">
        <v>49.05</v>
      </c>
      <c r="P63" s="435">
        <v>33.0545961045054</v>
      </c>
      <c r="Q63" s="435">
        <v>6.1840000000000011</v>
      </c>
      <c r="R63" s="435">
        <f t="shared" si="21"/>
        <v>39.238596104505405</v>
      </c>
      <c r="S63" s="438">
        <v>54.16</v>
      </c>
      <c r="T63" s="438">
        <v>27.66</v>
      </c>
      <c r="U63" s="438">
        <v>81.819999999999993</v>
      </c>
      <c r="V63" s="440"/>
      <c r="W63" s="440"/>
      <c r="X63" s="440"/>
    </row>
    <row r="64" spans="1:24" s="2" customFormat="1" ht="30" customHeight="1">
      <c r="A64" s="447">
        <v>3</v>
      </c>
      <c r="B64" s="459" t="s">
        <v>15</v>
      </c>
      <c r="C64" s="459"/>
      <c r="D64" s="438"/>
      <c r="E64" s="438"/>
      <c r="F64" s="449"/>
      <c r="G64" s="435">
        <v>6.2</v>
      </c>
      <c r="H64" s="438">
        <v>0</v>
      </c>
      <c r="I64" s="438">
        <v>6.2</v>
      </c>
      <c r="J64" s="435">
        <v>112.39999999999999</v>
      </c>
      <c r="K64" s="438">
        <v>0.05</v>
      </c>
      <c r="L64" s="435">
        <v>112.44999999999999</v>
      </c>
      <c r="M64" s="435">
        <v>18</v>
      </c>
      <c r="N64" s="438">
        <v>0</v>
      </c>
      <c r="O64" s="435">
        <v>18</v>
      </c>
      <c r="P64" s="435">
        <v>108.34</v>
      </c>
      <c r="Q64" s="435">
        <v>9.6839999999999975</v>
      </c>
      <c r="R64" s="435">
        <f t="shared" si="21"/>
        <v>118.024</v>
      </c>
      <c r="S64" s="438">
        <v>82.51</v>
      </c>
      <c r="T64" s="438">
        <v>184.53</v>
      </c>
      <c r="U64" s="435">
        <v>267.04000000000002</v>
      </c>
      <c r="V64" s="440"/>
      <c r="W64" s="440"/>
      <c r="X64" s="440"/>
    </row>
    <row r="65" spans="1:24" s="2" customFormat="1" ht="30" customHeight="1">
      <c r="A65" s="447">
        <v>4</v>
      </c>
      <c r="B65" s="459" t="s">
        <v>3057</v>
      </c>
      <c r="C65" s="459"/>
      <c r="D65" s="435">
        <v>148.52799999999999</v>
      </c>
      <c r="E65" s="438">
        <v>8.2620000000000005</v>
      </c>
      <c r="F65" s="450">
        <v>156.79</v>
      </c>
      <c r="G65" s="449"/>
      <c r="H65" s="449"/>
      <c r="I65" s="449"/>
      <c r="J65" s="435">
        <v>15.3</v>
      </c>
      <c r="K65" s="449">
        <v>0</v>
      </c>
      <c r="L65" s="435">
        <v>15.3</v>
      </c>
      <c r="M65" s="438">
        <v>54.03</v>
      </c>
      <c r="N65" s="438">
        <v>0</v>
      </c>
      <c r="O65" s="438">
        <v>54.03</v>
      </c>
      <c r="P65" s="435">
        <v>9.7999999999999989</v>
      </c>
      <c r="Q65" s="438">
        <v>0</v>
      </c>
      <c r="R65" s="435">
        <f t="shared" si="21"/>
        <v>9.7999999999999989</v>
      </c>
      <c r="S65" s="438">
        <v>64.179999999999993</v>
      </c>
      <c r="T65" s="435">
        <v>11</v>
      </c>
      <c r="U65" s="438">
        <v>75.179999999999993</v>
      </c>
      <c r="V65" s="440"/>
      <c r="W65" s="440"/>
      <c r="X65" s="440"/>
    </row>
    <row r="66" spans="1:24" s="2" customFormat="1" ht="30" customHeight="1">
      <c r="A66" s="447">
        <v>5</v>
      </c>
      <c r="B66" s="459" t="s">
        <v>3056</v>
      </c>
      <c r="C66" s="459"/>
      <c r="D66" s="435">
        <v>186.5</v>
      </c>
      <c r="E66" s="435">
        <v>10.5</v>
      </c>
      <c r="F66" s="435">
        <f>SUM(D66:E66)</f>
        <v>197</v>
      </c>
      <c r="G66" s="438"/>
      <c r="H66" s="438"/>
      <c r="I66" s="438"/>
      <c r="J66" s="438"/>
      <c r="K66" s="438"/>
      <c r="L66" s="438"/>
      <c r="M66" s="438"/>
      <c r="N66" s="438"/>
      <c r="O66" s="438"/>
      <c r="P66" s="438">
        <v>45.319999999999986</v>
      </c>
      <c r="Q66" s="438">
        <v>0.15</v>
      </c>
      <c r="R66" s="438">
        <f t="shared" si="21"/>
        <v>45.469999999999985</v>
      </c>
      <c r="S66" s="438">
        <v>70.650000000000006</v>
      </c>
      <c r="T66" s="438">
        <v>49.5</v>
      </c>
      <c r="U66" s="435">
        <f>SUM(S66:T66)</f>
        <v>120.15</v>
      </c>
      <c r="V66" s="440"/>
      <c r="W66" s="440"/>
      <c r="X66" s="440"/>
    </row>
    <row r="67" spans="1:24" s="2" customFormat="1" ht="30" customHeight="1">
      <c r="A67" s="447">
        <v>6</v>
      </c>
      <c r="B67" s="459" t="s">
        <v>3063</v>
      </c>
      <c r="C67" s="459"/>
      <c r="D67" s="435">
        <v>159.80000000000001</v>
      </c>
      <c r="E67" s="438">
        <v>0</v>
      </c>
      <c r="F67" s="450">
        <v>159.80000000000001</v>
      </c>
      <c r="G67" s="438"/>
      <c r="H67" s="438"/>
      <c r="I67" s="438"/>
      <c r="J67" s="438"/>
      <c r="K67" s="438"/>
      <c r="L67" s="438"/>
      <c r="M67" s="438"/>
      <c r="N67" s="438"/>
      <c r="O67" s="438"/>
      <c r="P67" s="435">
        <v>21.4</v>
      </c>
      <c r="Q67" s="435">
        <v>9.39</v>
      </c>
      <c r="R67" s="435">
        <f t="shared" si="21"/>
        <v>30.79</v>
      </c>
      <c r="S67" s="435">
        <v>3.7</v>
      </c>
      <c r="T67" s="438">
        <v>15.010000000000002</v>
      </c>
      <c r="U67" s="438">
        <v>18.71</v>
      </c>
      <c r="V67" s="440"/>
      <c r="W67" s="440"/>
      <c r="X67" s="440"/>
    </row>
    <row r="68" spans="1:24" s="2" customFormat="1" ht="30" customHeight="1">
      <c r="A68" s="447">
        <v>7</v>
      </c>
      <c r="B68" s="459" t="s">
        <v>3059</v>
      </c>
      <c r="C68" s="459"/>
      <c r="D68" s="438"/>
      <c r="E68" s="438"/>
      <c r="F68" s="449"/>
      <c r="G68" s="438"/>
      <c r="H68" s="438"/>
      <c r="I68" s="438"/>
      <c r="J68" s="438"/>
      <c r="K68" s="438"/>
      <c r="L68" s="438"/>
      <c r="M68" s="438"/>
      <c r="N68" s="438"/>
      <c r="O68" s="438"/>
      <c r="P68" s="435">
        <v>25.108000000000001</v>
      </c>
      <c r="Q68" s="435">
        <v>1.87</v>
      </c>
      <c r="R68" s="435">
        <f t="shared" si="21"/>
        <v>26.978000000000002</v>
      </c>
      <c r="S68" s="435">
        <v>12.7</v>
      </c>
      <c r="T68" s="438">
        <v>13.29</v>
      </c>
      <c r="U68" s="435">
        <f>SUM(S68:T68)</f>
        <v>25.99</v>
      </c>
      <c r="V68" s="435">
        <v>232.20199999999986</v>
      </c>
      <c r="W68" s="435">
        <v>35.62299999999999</v>
      </c>
      <c r="X68" s="435">
        <f>SUM(V68:W68)</f>
        <v>267.82499999999982</v>
      </c>
    </row>
    <row r="69" spans="1:24" s="2" customFormat="1" ht="30" customHeight="1">
      <c r="A69" s="447">
        <v>8</v>
      </c>
      <c r="B69" s="459" t="s">
        <v>3060</v>
      </c>
      <c r="C69" s="459"/>
      <c r="D69" s="438"/>
      <c r="E69" s="438"/>
      <c r="F69" s="449"/>
      <c r="G69" s="438">
        <v>18.25</v>
      </c>
      <c r="H69" s="438">
        <v>0</v>
      </c>
      <c r="I69" s="438">
        <v>18.25</v>
      </c>
      <c r="J69" s="438"/>
      <c r="K69" s="438"/>
      <c r="L69" s="438"/>
      <c r="M69" s="438">
        <v>41.78</v>
      </c>
      <c r="N69" s="438">
        <v>0</v>
      </c>
      <c r="O69" s="438">
        <v>41.78</v>
      </c>
      <c r="P69" s="435">
        <v>3.9999999999999996</v>
      </c>
      <c r="Q69" s="435">
        <v>0.7</v>
      </c>
      <c r="R69" s="435">
        <f t="shared" si="21"/>
        <v>4.6999999999999993</v>
      </c>
      <c r="S69" s="438">
        <v>0</v>
      </c>
      <c r="T69" s="435">
        <v>16</v>
      </c>
      <c r="U69" s="435">
        <v>16</v>
      </c>
      <c r="V69" s="438">
        <v>117.66000000000001</v>
      </c>
      <c r="W69" s="438">
        <v>2.5799999999999996</v>
      </c>
      <c r="X69" s="435">
        <f>SUM(V69:W69)</f>
        <v>120.24000000000001</v>
      </c>
    </row>
    <row r="70" spans="1:24" s="2" customFormat="1" ht="30" customHeight="1">
      <c r="A70" s="447">
        <v>9</v>
      </c>
      <c r="B70" s="459" t="s">
        <v>3043</v>
      </c>
      <c r="C70" s="459"/>
      <c r="D70" s="438"/>
      <c r="E70" s="438"/>
      <c r="F70" s="449"/>
      <c r="G70" s="438"/>
      <c r="H70" s="438"/>
      <c r="I70" s="438"/>
      <c r="J70" s="438">
        <v>51.78</v>
      </c>
      <c r="K70" s="449">
        <v>5.64</v>
      </c>
      <c r="L70" s="438">
        <v>57.42</v>
      </c>
      <c r="M70" s="438">
        <v>24.83</v>
      </c>
      <c r="N70" s="438">
        <v>0</v>
      </c>
      <c r="O70" s="438">
        <v>24.83</v>
      </c>
      <c r="P70" s="435">
        <v>32.573</v>
      </c>
      <c r="Q70" s="438">
        <v>5.12</v>
      </c>
      <c r="R70" s="435">
        <f t="shared" si="21"/>
        <v>37.692999999999998</v>
      </c>
      <c r="S70" s="435">
        <v>225.83199999999999</v>
      </c>
      <c r="T70" s="438">
        <v>0</v>
      </c>
      <c r="U70" s="435">
        <v>225.83199999999999</v>
      </c>
      <c r="V70" s="440"/>
      <c r="W70" s="440"/>
      <c r="X70" s="440"/>
    </row>
    <row r="71" spans="1:24" s="2" customFormat="1" ht="30" customHeight="1">
      <c r="A71" s="447">
        <v>10</v>
      </c>
      <c r="B71" s="459" t="s">
        <v>3044</v>
      </c>
      <c r="C71" s="459"/>
      <c r="D71" s="449"/>
      <c r="E71" s="449"/>
      <c r="F71" s="449"/>
      <c r="G71" s="449"/>
      <c r="H71" s="449"/>
      <c r="I71" s="449"/>
      <c r="J71" s="449"/>
      <c r="K71" s="449"/>
      <c r="L71" s="435"/>
      <c r="M71" s="435">
        <v>66.3</v>
      </c>
      <c r="N71" s="438">
        <v>0</v>
      </c>
      <c r="O71" s="435">
        <v>66.3</v>
      </c>
      <c r="P71" s="435">
        <v>77.599999999999994</v>
      </c>
      <c r="Q71" s="435">
        <v>59.43</v>
      </c>
      <c r="R71" s="435">
        <f t="shared" si="21"/>
        <v>137.03</v>
      </c>
      <c r="S71" s="435">
        <v>259.02</v>
      </c>
      <c r="T71" s="435">
        <v>57.184000000000005</v>
      </c>
      <c r="U71" s="435">
        <v>316.20400000000001</v>
      </c>
      <c r="V71" s="440"/>
      <c r="W71" s="440"/>
      <c r="X71" s="440"/>
    </row>
    <row r="72" spans="1:24" s="2" customFormat="1" ht="30" customHeight="1">
      <c r="A72" s="447">
        <v>11</v>
      </c>
      <c r="B72" s="459" t="s">
        <v>18</v>
      </c>
      <c r="C72" s="459"/>
      <c r="D72" s="438"/>
      <c r="E72" s="438"/>
      <c r="F72" s="449"/>
      <c r="G72" s="449"/>
      <c r="H72" s="449"/>
      <c r="I72" s="449"/>
      <c r="J72" s="438"/>
      <c r="K72" s="449"/>
      <c r="L72" s="438"/>
      <c r="M72" s="435">
        <v>82.5</v>
      </c>
      <c r="N72" s="438">
        <v>0</v>
      </c>
      <c r="O72" s="435">
        <v>82.5</v>
      </c>
      <c r="P72" s="435">
        <v>128.94099999999997</v>
      </c>
      <c r="Q72" s="435">
        <v>3.66</v>
      </c>
      <c r="R72" s="435">
        <f t="shared" si="21"/>
        <v>132.60099999999997</v>
      </c>
      <c r="S72" s="435">
        <v>163.87</v>
      </c>
      <c r="T72" s="438">
        <v>83.44</v>
      </c>
      <c r="U72" s="435">
        <f>SUM(S72:T72)</f>
        <v>247.31</v>
      </c>
      <c r="V72" s="440"/>
      <c r="W72" s="440"/>
      <c r="X72" s="440"/>
    </row>
    <row r="73" spans="1:24" s="2" customFormat="1" ht="30" customHeight="1">
      <c r="A73" s="447">
        <v>12</v>
      </c>
      <c r="B73" s="459" t="s">
        <v>3058</v>
      </c>
      <c r="C73" s="459"/>
      <c r="D73" s="438"/>
      <c r="E73" s="438"/>
      <c r="F73" s="449"/>
      <c r="G73" s="435">
        <v>95</v>
      </c>
      <c r="H73" s="438">
        <v>0</v>
      </c>
      <c r="I73" s="438">
        <v>95</v>
      </c>
      <c r="J73" s="438">
        <v>39.47</v>
      </c>
      <c r="K73" s="449">
        <v>0</v>
      </c>
      <c r="L73" s="438">
        <v>39.47</v>
      </c>
      <c r="M73" s="438">
        <v>60.150000000000006</v>
      </c>
      <c r="N73" s="435">
        <v>25</v>
      </c>
      <c r="O73" s="438">
        <v>85.15</v>
      </c>
      <c r="P73" s="435">
        <v>47.444000000000003</v>
      </c>
      <c r="Q73" s="438">
        <v>9.5100000000000016</v>
      </c>
      <c r="R73" s="435">
        <f t="shared" si="21"/>
        <v>56.954000000000008</v>
      </c>
      <c r="S73" s="435">
        <v>144.58999999999997</v>
      </c>
      <c r="T73" s="438">
        <v>41.67</v>
      </c>
      <c r="U73" s="438">
        <v>186.26</v>
      </c>
      <c r="V73" s="440"/>
      <c r="W73" s="440"/>
      <c r="X73" s="440"/>
    </row>
    <row r="74" spans="1:24" s="2" customFormat="1" ht="30" customHeight="1">
      <c r="A74" s="447">
        <v>13</v>
      </c>
      <c r="B74" s="459" t="s">
        <v>17</v>
      </c>
      <c r="C74" s="459"/>
      <c r="D74" s="438"/>
      <c r="E74" s="438"/>
      <c r="F74" s="449"/>
      <c r="G74" s="438"/>
      <c r="H74" s="438"/>
      <c r="I74" s="438"/>
      <c r="J74" s="438">
        <v>47.82</v>
      </c>
      <c r="K74" s="438">
        <v>0</v>
      </c>
      <c r="L74" s="438">
        <v>47.82</v>
      </c>
      <c r="M74" s="438">
        <v>63.44</v>
      </c>
      <c r="N74" s="438">
        <v>0</v>
      </c>
      <c r="O74" s="438">
        <v>63.44</v>
      </c>
      <c r="P74" s="435">
        <v>82.911999999999992</v>
      </c>
      <c r="Q74" s="435">
        <v>41.29</v>
      </c>
      <c r="R74" s="435">
        <f t="shared" si="21"/>
        <v>124.202</v>
      </c>
      <c r="S74" s="435">
        <v>136.86000000000001</v>
      </c>
      <c r="T74" s="438">
        <v>21.34</v>
      </c>
      <c r="U74" s="435">
        <v>158.20000000000002</v>
      </c>
      <c r="V74" s="440"/>
      <c r="W74" s="440"/>
      <c r="X74" s="440"/>
    </row>
    <row r="75" spans="1:24" s="2" customFormat="1" ht="30" customHeight="1">
      <c r="A75" s="447">
        <v>14</v>
      </c>
      <c r="B75" s="459" t="s">
        <v>3061</v>
      </c>
      <c r="C75" s="459"/>
      <c r="D75" s="438"/>
      <c r="E75" s="438"/>
      <c r="F75" s="449"/>
      <c r="G75" s="435">
        <v>64</v>
      </c>
      <c r="H75" s="438">
        <v>0</v>
      </c>
      <c r="I75" s="438">
        <v>64</v>
      </c>
      <c r="J75" s="435">
        <v>111.736</v>
      </c>
      <c r="K75" s="435">
        <v>24.027999999999999</v>
      </c>
      <c r="L75" s="435">
        <v>135.77000000000001</v>
      </c>
      <c r="M75" s="438"/>
      <c r="N75" s="438"/>
      <c r="O75" s="438"/>
      <c r="P75" s="435">
        <v>105.52</v>
      </c>
      <c r="Q75" s="435">
        <v>4</v>
      </c>
      <c r="R75" s="435">
        <f t="shared" si="21"/>
        <v>109.52</v>
      </c>
      <c r="S75" s="438"/>
      <c r="T75" s="438"/>
      <c r="U75" s="435"/>
      <c r="V75" s="440"/>
      <c r="W75" s="440"/>
      <c r="X75" s="440"/>
    </row>
    <row r="76" spans="1:24" s="2" customFormat="1" ht="30" customHeight="1">
      <c r="A76" s="447">
        <v>15</v>
      </c>
      <c r="B76" s="459" t="s">
        <v>3062</v>
      </c>
      <c r="C76" s="459"/>
      <c r="D76" s="438"/>
      <c r="E76" s="438"/>
      <c r="F76" s="449"/>
      <c r="G76" s="438"/>
      <c r="H76" s="438"/>
      <c r="I76" s="438"/>
      <c r="J76" s="438"/>
      <c r="K76" s="438"/>
      <c r="L76" s="438"/>
      <c r="M76" s="438"/>
      <c r="N76" s="438"/>
      <c r="O76" s="438"/>
      <c r="P76" s="435">
        <v>110.77799999999998</v>
      </c>
      <c r="Q76" s="435">
        <v>30.49</v>
      </c>
      <c r="R76" s="435">
        <f t="shared" si="21"/>
        <v>141.26799999999997</v>
      </c>
      <c r="S76" s="435">
        <v>167.84</v>
      </c>
      <c r="T76" s="435">
        <v>9</v>
      </c>
      <c r="U76" s="435">
        <v>176.83899999999997</v>
      </c>
      <c r="V76" s="440"/>
      <c r="W76" s="440"/>
      <c r="X76" s="440"/>
    </row>
    <row r="77" spans="1:24" s="2" customFormat="1" ht="30" customHeight="1">
      <c r="A77" s="447">
        <v>16</v>
      </c>
      <c r="B77" s="459" t="s">
        <v>3045</v>
      </c>
      <c r="C77" s="459"/>
      <c r="D77" s="449">
        <v>0</v>
      </c>
      <c r="E77" s="449">
        <v>0</v>
      </c>
      <c r="F77" s="449">
        <v>0</v>
      </c>
      <c r="G77" s="449">
        <v>0</v>
      </c>
      <c r="H77" s="449">
        <v>0</v>
      </c>
      <c r="I77" s="449">
        <v>0</v>
      </c>
      <c r="J77" s="438">
        <v>52.03</v>
      </c>
      <c r="K77" s="449">
        <v>0</v>
      </c>
      <c r="L77" s="438">
        <v>52.03</v>
      </c>
      <c r="M77" s="438">
        <v>0</v>
      </c>
      <c r="N77" s="435">
        <v>66</v>
      </c>
      <c r="O77" s="435">
        <v>66</v>
      </c>
      <c r="P77" s="438">
        <v>44.62</v>
      </c>
      <c r="Q77" s="435">
        <v>6.86</v>
      </c>
      <c r="R77" s="435">
        <f t="shared" si="21"/>
        <v>51.48</v>
      </c>
      <c r="S77" s="435">
        <v>146.97000000000003</v>
      </c>
      <c r="T77" s="435">
        <v>86.9</v>
      </c>
      <c r="U77" s="438">
        <v>233.87000000000003</v>
      </c>
      <c r="V77" s="440"/>
      <c r="W77" s="440"/>
      <c r="X77" s="440"/>
    </row>
    <row r="78" spans="1:24" s="2" customFormat="1" ht="30" customHeight="1">
      <c r="A78" s="447">
        <v>17</v>
      </c>
      <c r="B78" s="459" t="s">
        <v>3046</v>
      </c>
      <c r="C78" s="459"/>
      <c r="D78" s="438"/>
      <c r="E78" s="438"/>
      <c r="F78" s="449"/>
      <c r="G78" s="438"/>
      <c r="H78" s="438"/>
      <c r="I78" s="438"/>
      <c r="J78" s="438"/>
      <c r="K78" s="438"/>
      <c r="L78" s="438"/>
      <c r="M78" s="438">
        <v>51.98</v>
      </c>
      <c r="N78" s="438">
        <v>0</v>
      </c>
      <c r="O78" s="438">
        <v>51.98</v>
      </c>
      <c r="P78" s="435">
        <v>49.099000000000011</v>
      </c>
      <c r="Q78" s="438">
        <v>5.24</v>
      </c>
      <c r="R78" s="435">
        <f t="shared" si="21"/>
        <v>54.339000000000013</v>
      </c>
      <c r="S78" s="435">
        <v>232.01999999999998</v>
      </c>
      <c r="T78" s="438">
        <v>64.06</v>
      </c>
      <c r="U78" s="435">
        <v>296.08</v>
      </c>
      <c r="V78" s="440"/>
      <c r="W78" s="440"/>
      <c r="X78" s="440"/>
    </row>
    <row r="79" spans="1:24" s="2" customFormat="1" ht="30" customHeight="1">
      <c r="A79" s="447">
        <v>18</v>
      </c>
      <c r="B79" s="459" t="s">
        <v>3047</v>
      </c>
      <c r="C79" s="459"/>
      <c r="D79" s="438"/>
      <c r="E79" s="438"/>
      <c r="F79" s="449"/>
      <c r="G79" s="438"/>
      <c r="H79" s="438"/>
      <c r="I79" s="438"/>
      <c r="J79" s="438"/>
      <c r="K79" s="438"/>
      <c r="L79" s="438"/>
      <c r="M79" s="438"/>
      <c r="N79" s="438"/>
      <c r="O79" s="438"/>
      <c r="P79" s="435">
        <v>58.18</v>
      </c>
      <c r="Q79" s="435">
        <v>44.96</v>
      </c>
      <c r="R79" s="435">
        <f t="shared" si="21"/>
        <v>103.14</v>
      </c>
      <c r="S79" s="435">
        <v>237.50799999999998</v>
      </c>
      <c r="T79" s="438">
        <v>98.190000000000012</v>
      </c>
      <c r="U79" s="435">
        <v>335.69799999999998</v>
      </c>
      <c r="V79" s="440"/>
      <c r="W79" s="440"/>
      <c r="X79" s="440"/>
    </row>
    <row r="80" spans="1:24" s="2" customFormat="1" ht="30" customHeight="1">
      <c r="A80" s="447">
        <v>19</v>
      </c>
      <c r="B80" s="460" t="s">
        <v>3064</v>
      </c>
      <c r="C80" s="460"/>
      <c r="D80" s="451">
        <v>114.89</v>
      </c>
      <c r="E80" s="452">
        <v>0</v>
      </c>
      <c r="F80" s="453">
        <v>114.89</v>
      </c>
      <c r="G80" s="452"/>
      <c r="H80" s="452"/>
      <c r="I80" s="452"/>
      <c r="J80" s="452"/>
      <c r="K80" s="452"/>
      <c r="L80" s="452"/>
      <c r="M80" s="452"/>
      <c r="N80" s="452"/>
      <c r="O80" s="452"/>
      <c r="P80" s="452"/>
      <c r="Q80" s="452"/>
      <c r="R80" s="452"/>
      <c r="S80" s="452">
        <v>72.570000000000007</v>
      </c>
      <c r="T80" s="451">
        <v>27.4</v>
      </c>
      <c r="U80" s="452">
        <v>99.97</v>
      </c>
      <c r="V80" s="454"/>
      <c r="W80" s="454"/>
      <c r="X80" s="454"/>
    </row>
    <row r="81" spans="1:24" ht="34.5" customHeight="1">
      <c r="A81" s="461" t="s">
        <v>3054</v>
      </c>
      <c r="B81" s="461"/>
      <c r="C81" s="461"/>
      <c r="D81" s="439">
        <f>SUM(D62:D80)</f>
        <v>609.71800000000007</v>
      </c>
      <c r="E81" s="439">
        <f t="shared" ref="E81:X81" si="22">SUM(E62:E80)</f>
        <v>18.762</v>
      </c>
      <c r="F81" s="439">
        <f t="shared" si="22"/>
        <v>628.4799999999999</v>
      </c>
      <c r="G81" s="439">
        <f t="shared" si="22"/>
        <v>183.45</v>
      </c>
      <c r="H81" s="439">
        <f t="shared" si="22"/>
        <v>0</v>
      </c>
      <c r="I81" s="439">
        <f t="shared" si="22"/>
        <v>183.45</v>
      </c>
      <c r="J81" s="439">
        <f t="shared" si="22"/>
        <v>609.02600000000007</v>
      </c>
      <c r="K81" s="439">
        <f t="shared" si="22"/>
        <v>38.718000000000004</v>
      </c>
      <c r="L81" s="439">
        <f>SUM(L62:L80)</f>
        <v>647.75</v>
      </c>
      <c r="M81" s="439">
        <f t="shared" si="22"/>
        <v>570.05999999999995</v>
      </c>
      <c r="N81" s="439">
        <f t="shared" si="22"/>
        <v>91</v>
      </c>
      <c r="O81" s="439">
        <f t="shared" si="22"/>
        <v>661.06</v>
      </c>
      <c r="P81" s="439">
        <f>SUM(P62:P80)</f>
        <v>1030.2995961045056</v>
      </c>
      <c r="Q81" s="439">
        <f>SUM(Q62:Q80)</f>
        <v>253.25800000000004</v>
      </c>
      <c r="R81" s="439">
        <f t="shared" si="22"/>
        <v>1283.5575961045056</v>
      </c>
      <c r="S81" s="439">
        <f t="shared" si="22"/>
        <v>2106.2199999999998</v>
      </c>
      <c r="T81" s="439">
        <f>SUM(T62:T80)</f>
        <v>832.40400000000011</v>
      </c>
      <c r="U81" s="439">
        <f>SUM(S81:T81)</f>
        <v>2938.6239999999998</v>
      </c>
      <c r="V81" s="439">
        <f t="shared" si="22"/>
        <v>349.86199999999985</v>
      </c>
      <c r="W81" s="439">
        <f t="shared" si="22"/>
        <v>38.202999999999989</v>
      </c>
      <c r="X81" s="439">
        <f t="shared" si="22"/>
        <v>388.06499999999983</v>
      </c>
    </row>
    <row r="82" spans="1:24">
      <c r="R82" s="457"/>
    </row>
  </sheetData>
  <mergeCells count="81">
    <mergeCell ref="T2:X2"/>
    <mergeCell ref="A1:X1"/>
    <mergeCell ref="A29:A30"/>
    <mergeCell ref="B29:B30"/>
    <mergeCell ref="C29:C30"/>
    <mergeCell ref="D29:F29"/>
    <mergeCell ref="G29:I29"/>
    <mergeCell ref="J29:L29"/>
    <mergeCell ref="M29:O29"/>
    <mergeCell ref="P29:R29"/>
    <mergeCell ref="S29:U29"/>
    <mergeCell ref="V29:X29"/>
    <mergeCell ref="B21:B22"/>
    <mergeCell ref="A18:A20"/>
    <mergeCell ref="B18:B20"/>
    <mergeCell ref="A3:A4"/>
    <mergeCell ref="Z3:AB3"/>
    <mergeCell ref="B13:B17"/>
    <mergeCell ref="A13:A17"/>
    <mergeCell ref="B10:B12"/>
    <mergeCell ref="A10:A12"/>
    <mergeCell ref="A5:A9"/>
    <mergeCell ref="B5:B9"/>
    <mergeCell ref="V3:X3"/>
    <mergeCell ref="C3:C4"/>
    <mergeCell ref="M3:O3"/>
    <mergeCell ref="P3:R3"/>
    <mergeCell ref="S3:U3"/>
    <mergeCell ref="D3:F3"/>
    <mergeCell ref="G3:I3"/>
    <mergeCell ref="A60:A61"/>
    <mergeCell ref="B60:C61"/>
    <mergeCell ref="D60:F60"/>
    <mergeCell ref="G60:I60"/>
    <mergeCell ref="B43:B45"/>
    <mergeCell ref="B48:D48"/>
    <mergeCell ref="E47:F47"/>
    <mergeCell ref="E48:F48"/>
    <mergeCell ref="E49:F49"/>
    <mergeCell ref="B49:D49"/>
    <mergeCell ref="J3:L3"/>
    <mergeCell ref="A43:A45"/>
    <mergeCell ref="A46:C46"/>
    <mergeCell ref="B33:B37"/>
    <mergeCell ref="A23:A25"/>
    <mergeCell ref="A26:A28"/>
    <mergeCell ref="A33:A37"/>
    <mergeCell ref="B38:B42"/>
    <mergeCell ref="A38:A42"/>
    <mergeCell ref="B23:B25"/>
    <mergeCell ref="B26:B28"/>
    <mergeCell ref="A31:A32"/>
    <mergeCell ref="B31:B32"/>
    <mergeCell ref="B3:B4"/>
    <mergeCell ref="A21:A22"/>
    <mergeCell ref="B78:C78"/>
    <mergeCell ref="B79:C79"/>
    <mergeCell ref="B80:C80"/>
    <mergeCell ref="A81:C81"/>
    <mergeCell ref="A59:V59"/>
    <mergeCell ref="B73:C73"/>
    <mergeCell ref="B74:C74"/>
    <mergeCell ref="B75:C75"/>
    <mergeCell ref="B76:C76"/>
    <mergeCell ref="B77:C77"/>
    <mergeCell ref="B68:C68"/>
    <mergeCell ref="B69:C69"/>
    <mergeCell ref="B70:C70"/>
    <mergeCell ref="B71:C71"/>
    <mergeCell ref="B72:C72"/>
    <mergeCell ref="B63:C63"/>
    <mergeCell ref="V60:X60"/>
    <mergeCell ref="B64:C64"/>
    <mergeCell ref="B65:C65"/>
    <mergeCell ref="B66:C66"/>
    <mergeCell ref="B67:C67"/>
    <mergeCell ref="M60:O60"/>
    <mergeCell ref="J60:L60"/>
    <mergeCell ref="P60:R60"/>
    <mergeCell ref="S60:U60"/>
    <mergeCell ref="B62:C62"/>
  </mergeCells>
  <pageMargins left="0.3" right="0.25" top="0.73" bottom="0.75" header="0.3" footer="0.3"/>
  <pageSetup paperSize="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70" workbookViewId="0">
      <selection activeCell="D83" sqref="D83:U83"/>
    </sheetView>
  </sheetViews>
  <sheetFormatPr defaultRowHeight="15"/>
  <cols>
    <col min="1" max="1" width="4.7109375" customWidth="1"/>
    <col min="2" max="2" width="8.42578125" customWidth="1"/>
    <col min="3" max="3" width="42.140625" customWidth="1"/>
    <col min="4" max="21" width="6.5703125" customWidth="1"/>
  </cols>
  <sheetData>
    <row r="1" spans="1:21" ht="21.75" customHeight="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29.25" customHeight="1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 ht="28.5">
      <c r="A3" s="156">
        <v>1</v>
      </c>
      <c r="B3" s="537" t="s">
        <v>2322</v>
      </c>
      <c r="C3" s="250" t="s">
        <v>2241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95">
        <v>1.03</v>
      </c>
      <c r="Q3" s="225">
        <v>0</v>
      </c>
      <c r="R3" s="204">
        <f>SUM(P3:Q3)</f>
        <v>1.03</v>
      </c>
      <c r="S3" s="156"/>
      <c r="T3" s="156"/>
      <c r="U3" s="156"/>
    </row>
    <row r="4" spans="1:21" ht="28.5">
      <c r="A4" s="156">
        <v>2</v>
      </c>
      <c r="B4" s="538"/>
      <c r="C4" s="250" t="s">
        <v>2242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95">
        <v>0.16</v>
      </c>
      <c r="Q4" s="225">
        <v>0</v>
      </c>
      <c r="R4" s="204">
        <f t="shared" ref="R4:R67" si="0">SUM(P4:Q4)</f>
        <v>0.16</v>
      </c>
      <c r="S4" s="156"/>
      <c r="T4" s="156"/>
      <c r="U4" s="156"/>
    </row>
    <row r="5" spans="1:21" ht="28.5">
      <c r="A5" s="156">
        <v>3</v>
      </c>
      <c r="B5" s="538"/>
      <c r="C5" s="250" t="s">
        <v>2243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95">
        <v>0.23100000000000001</v>
      </c>
      <c r="Q5" s="225">
        <v>0</v>
      </c>
      <c r="R5" s="204">
        <f t="shared" si="0"/>
        <v>0.23100000000000001</v>
      </c>
      <c r="S5" s="156"/>
      <c r="T5" s="156"/>
      <c r="U5" s="156"/>
    </row>
    <row r="6" spans="1:21" ht="28.5">
      <c r="A6" s="156">
        <v>4</v>
      </c>
      <c r="B6" s="538"/>
      <c r="C6" s="250" t="s">
        <v>2244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95">
        <v>0.377</v>
      </c>
      <c r="Q6" s="225">
        <v>0</v>
      </c>
      <c r="R6" s="204">
        <f t="shared" si="0"/>
        <v>0.377</v>
      </c>
      <c r="S6" s="156"/>
      <c r="T6" s="156"/>
      <c r="U6" s="156"/>
    </row>
    <row r="7" spans="1:21" ht="42.75">
      <c r="A7" s="156">
        <v>5</v>
      </c>
      <c r="B7" s="538"/>
      <c r="C7" s="250" t="s">
        <v>2245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95">
        <v>1.4019999999999999</v>
      </c>
      <c r="Q7" s="225">
        <v>0</v>
      </c>
      <c r="R7" s="204">
        <f t="shared" si="0"/>
        <v>1.4019999999999999</v>
      </c>
      <c r="S7" s="156"/>
      <c r="T7" s="156"/>
      <c r="U7" s="156"/>
    </row>
    <row r="8" spans="1:21" ht="42.75">
      <c r="A8" s="156">
        <v>6</v>
      </c>
      <c r="B8" s="538"/>
      <c r="C8" s="250" t="s">
        <v>2246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95">
        <v>9.9000000000000005E-2</v>
      </c>
      <c r="Q8" s="225">
        <v>0</v>
      </c>
      <c r="R8" s="204">
        <f t="shared" si="0"/>
        <v>9.9000000000000005E-2</v>
      </c>
      <c r="S8" s="156"/>
      <c r="T8" s="156"/>
      <c r="U8" s="156"/>
    </row>
    <row r="9" spans="1:21" ht="28.5">
      <c r="A9" s="156">
        <v>7</v>
      </c>
      <c r="B9" s="538"/>
      <c r="C9" s="250" t="s">
        <v>2247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95">
        <v>0.16400000000000001</v>
      </c>
      <c r="Q9" s="225">
        <v>0</v>
      </c>
      <c r="R9" s="204">
        <f t="shared" si="0"/>
        <v>0.16400000000000001</v>
      </c>
      <c r="S9" s="156"/>
      <c r="T9" s="156"/>
      <c r="U9" s="156"/>
    </row>
    <row r="10" spans="1:21" ht="28.5">
      <c r="A10" s="156">
        <v>8</v>
      </c>
      <c r="B10" s="538"/>
      <c r="C10" s="250" t="s">
        <v>2248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95">
        <v>0.26500000000000001</v>
      </c>
      <c r="Q10" s="225">
        <v>0</v>
      </c>
      <c r="R10" s="204">
        <f t="shared" si="0"/>
        <v>0.26500000000000001</v>
      </c>
      <c r="S10" s="156"/>
      <c r="T10" s="156"/>
      <c r="U10" s="156"/>
    </row>
    <row r="11" spans="1:21" ht="28.5">
      <c r="A11" s="156">
        <v>9</v>
      </c>
      <c r="B11" s="538"/>
      <c r="C11" s="250" t="s">
        <v>2249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95">
        <v>0.156</v>
      </c>
      <c r="Q11" s="225">
        <v>0</v>
      </c>
      <c r="R11" s="204">
        <f t="shared" si="0"/>
        <v>0.156</v>
      </c>
      <c r="S11" s="156"/>
      <c r="T11" s="156"/>
      <c r="U11" s="156"/>
    </row>
    <row r="12" spans="1:21" ht="28.5">
      <c r="A12" s="156">
        <v>10</v>
      </c>
      <c r="B12" s="538"/>
      <c r="C12" s="250" t="s">
        <v>2250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95">
        <v>0.34200000000000003</v>
      </c>
      <c r="Q12" s="225">
        <v>0</v>
      </c>
      <c r="R12" s="204">
        <f t="shared" si="0"/>
        <v>0.34200000000000003</v>
      </c>
      <c r="S12" s="156"/>
      <c r="T12" s="156"/>
      <c r="U12" s="156"/>
    </row>
    <row r="13" spans="1:21" ht="28.5">
      <c r="A13" s="156">
        <v>11</v>
      </c>
      <c r="B13" s="538"/>
      <c r="C13" s="250" t="s">
        <v>2251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95">
        <v>0.78500000000000003</v>
      </c>
      <c r="Q13" s="225">
        <v>0</v>
      </c>
      <c r="R13" s="204">
        <f t="shared" si="0"/>
        <v>0.78500000000000003</v>
      </c>
      <c r="S13" s="156"/>
      <c r="T13" s="156"/>
      <c r="U13" s="156"/>
    </row>
    <row r="14" spans="1:21" ht="42.75">
      <c r="A14" s="156">
        <v>12</v>
      </c>
      <c r="B14" s="538"/>
      <c r="C14" s="250" t="s">
        <v>2252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95">
        <v>1.177</v>
      </c>
      <c r="Q14" s="225">
        <v>0</v>
      </c>
      <c r="R14" s="204">
        <f t="shared" si="0"/>
        <v>1.177</v>
      </c>
      <c r="S14" s="156"/>
      <c r="T14" s="156"/>
      <c r="U14" s="156"/>
    </row>
    <row r="15" spans="1:21" ht="42.75">
      <c r="A15" s="156">
        <v>13</v>
      </c>
      <c r="B15" s="538"/>
      <c r="C15" s="250" t="s">
        <v>2253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95">
        <v>0.16900000000000001</v>
      </c>
      <c r="Q15" s="225">
        <v>0</v>
      </c>
      <c r="R15" s="204">
        <f t="shared" si="0"/>
        <v>0.16900000000000001</v>
      </c>
      <c r="S15" s="156"/>
      <c r="T15" s="156"/>
      <c r="U15" s="156"/>
    </row>
    <row r="16" spans="1:21" ht="28.5">
      <c r="A16" s="156">
        <v>14</v>
      </c>
      <c r="B16" s="538"/>
      <c r="C16" s="250" t="s">
        <v>2254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95">
        <v>0.48699999999999999</v>
      </c>
      <c r="Q16" s="225">
        <v>0</v>
      </c>
      <c r="R16" s="204">
        <f t="shared" si="0"/>
        <v>0.48699999999999999</v>
      </c>
      <c r="S16" s="156"/>
      <c r="T16" s="156"/>
      <c r="U16" s="156"/>
    </row>
    <row r="17" spans="1:21" ht="42.75">
      <c r="A17" s="156">
        <v>15</v>
      </c>
      <c r="B17" s="538"/>
      <c r="C17" s="250" t="s">
        <v>2255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95">
        <v>0.92200000000000004</v>
      </c>
      <c r="Q17" s="225">
        <v>0</v>
      </c>
      <c r="R17" s="204">
        <f t="shared" si="0"/>
        <v>0.92200000000000004</v>
      </c>
      <c r="S17" s="156"/>
      <c r="T17" s="156"/>
      <c r="U17" s="156"/>
    </row>
    <row r="18" spans="1:21" ht="42.75">
      <c r="A18" s="156">
        <v>16</v>
      </c>
      <c r="B18" s="538"/>
      <c r="C18" s="250" t="s">
        <v>2256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95">
        <v>0.33</v>
      </c>
      <c r="Q18" s="225">
        <v>0</v>
      </c>
      <c r="R18" s="204">
        <f t="shared" si="0"/>
        <v>0.33</v>
      </c>
      <c r="S18" s="156"/>
      <c r="T18" s="156"/>
      <c r="U18" s="156"/>
    </row>
    <row r="19" spans="1:21" ht="42.75">
      <c r="A19" s="156">
        <v>17</v>
      </c>
      <c r="B19" s="538"/>
      <c r="C19" s="250" t="s">
        <v>2257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95">
        <v>0.3</v>
      </c>
      <c r="Q19" s="225">
        <v>0</v>
      </c>
      <c r="R19" s="204">
        <f t="shared" si="0"/>
        <v>0.3</v>
      </c>
      <c r="S19" s="156"/>
      <c r="T19" s="156"/>
      <c r="U19" s="156"/>
    </row>
    <row r="20" spans="1:21" ht="28.5">
      <c r="A20" s="156">
        <v>18</v>
      </c>
      <c r="B20" s="538"/>
      <c r="C20" s="250" t="s">
        <v>2258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95">
        <v>2.8210000000000002</v>
      </c>
      <c r="Q20" s="225">
        <v>0</v>
      </c>
      <c r="R20" s="204">
        <f t="shared" si="0"/>
        <v>2.8210000000000002</v>
      </c>
      <c r="S20" s="156"/>
      <c r="T20" s="156"/>
      <c r="U20" s="156"/>
    </row>
    <row r="21" spans="1:21">
      <c r="A21" s="156">
        <v>19</v>
      </c>
      <c r="B21" s="538"/>
      <c r="C21" s="250" t="s">
        <v>2259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95">
        <v>0.98099999999999998</v>
      </c>
      <c r="Q21" s="225">
        <v>0</v>
      </c>
      <c r="R21" s="204">
        <f t="shared" si="0"/>
        <v>0.98099999999999998</v>
      </c>
      <c r="S21" s="156"/>
      <c r="T21" s="156"/>
      <c r="U21" s="156"/>
    </row>
    <row r="22" spans="1:21">
      <c r="A22" s="156">
        <v>20</v>
      </c>
      <c r="B22" s="538"/>
      <c r="C22" s="114" t="s">
        <v>2260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91">
        <v>0.71199999999999997</v>
      </c>
      <c r="Q22" s="225">
        <v>0</v>
      </c>
      <c r="R22" s="204">
        <f t="shared" si="0"/>
        <v>0.71199999999999997</v>
      </c>
      <c r="S22" s="156"/>
      <c r="T22" s="156"/>
      <c r="U22" s="156"/>
    </row>
    <row r="23" spans="1:21" ht="28.5">
      <c r="A23" s="156">
        <v>21</v>
      </c>
      <c r="B23" s="538"/>
      <c r="C23" s="114" t="s">
        <v>2261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91">
        <v>1</v>
      </c>
      <c r="Q23" s="251">
        <v>1.29</v>
      </c>
      <c r="R23" s="204">
        <f t="shared" si="0"/>
        <v>2.29</v>
      </c>
      <c r="S23" s="156"/>
      <c r="T23" s="156"/>
      <c r="U23" s="156"/>
    </row>
    <row r="24" spans="1:21" ht="28.5">
      <c r="A24" s="156">
        <v>22</v>
      </c>
      <c r="B24" s="538"/>
      <c r="C24" s="250" t="s">
        <v>2262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95">
        <v>0.127</v>
      </c>
      <c r="Q24" s="225">
        <v>0</v>
      </c>
      <c r="R24" s="204">
        <f t="shared" si="0"/>
        <v>0.127</v>
      </c>
      <c r="S24" s="156"/>
      <c r="T24" s="156"/>
      <c r="U24" s="156"/>
    </row>
    <row r="25" spans="1:21" ht="28.5">
      <c r="A25" s="156">
        <v>23</v>
      </c>
      <c r="B25" s="538"/>
      <c r="C25" s="250" t="s">
        <v>2263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95">
        <v>5.7000000000000002E-2</v>
      </c>
      <c r="Q25" s="225">
        <v>0</v>
      </c>
      <c r="R25" s="204">
        <f t="shared" si="0"/>
        <v>5.7000000000000002E-2</v>
      </c>
      <c r="S25" s="156"/>
      <c r="T25" s="156"/>
      <c r="U25" s="156"/>
    </row>
    <row r="26" spans="1:21" ht="28.5">
      <c r="A26" s="156">
        <v>24</v>
      </c>
      <c r="B26" s="538"/>
      <c r="C26" s="250" t="s">
        <v>2264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95">
        <v>0.61199999999999999</v>
      </c>
      <c r="Q26" s="225">
        <v>0</v>
      </c>
      <c r="R26" s="204">
        <f t="shared" si="0"/>
        <v>0.61199999999999999</v>
      </c>
      <c r="S26" s="156"/>
      <c r="T26" s="156"/>
      <c r="U26" s="156"/>
    </row>
    <row r="27" spans="1:21" ht="28.5">
      <c r="A27" s="156">
        <v>25</v>
      </c>
      <c r="B27" s="538"/>
      <c r="C27" s="250" t="s">
        <v>2265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95">
        <v>0.22600000000000001</v>
      </c>
      <c r="Q27" s="225">
        <v>0</v>
      </c>
      <c r="R27" s="204">
        <f t="shared" si="0"/>
        <v>0.22600000000000001</v>
      </c>
      <c r="S27" s="156"/>
      <c r="T27" s="156"/>
      <c r="U27" s="156"/>
    </row>
    <row r="28" spans="1:21" ht="28.5">
      <c r="A28" s="156">
        <v>26</v>
      </c>
      <c r="B28" s="538"/>
      <c r="C28" s="252" t="s">
        <v>2266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04">
        <v>0.23799999999999999</v>
      </c>
      <c r="Q28" s="225">
        <v>0</v>
      </c>
      <c r="R28" s="204">
        <f t="shared" si="0"/>
        <v>0.23799999999999999</v>
      </c>
      <c r="S28" s="156"/>
      <c r="T28" s="156"/>
      <c r="U28" s="156"/>
    </row>
    <row r="29" spans="1:21">
      <c r="A29" s="156">
        <v>27</v>
      </c>
      <c r="B29" s="538"/>
      <c r="C29" s="252" t="s">
        <v>2267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04">
        <v>0.13900000000000001</v>
      </c>
      <c r="Q29" s="225">
        <v>0</v>
      </c>
      <c r="R29" s="204">
        <f t="shared" si="0"/>
        <v>0.13900000000000001</v>
      </c>
      <c r="S29" s="156"/>
      <c r="T29" s="156"/>
      <c r="U29" s="156"/>
    </row>
    <row r="30" spans="1:21" ht="28.5">
      <c r="A30" s="156">
        <v>28</v>
      </c>
      <c r="B30" s="538"/>
      <c r="C30" s="250" t="s">
        <v>2268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95">
        <v>8.1000000000000003E-2</v>
      </c>
      <c r="Q30" s="225">
        <v>0</v>
      </c>
      <c r="R30" s="204">
        <f t="shared" si="0"/>
        <v>8.1000000000000003E-2</v>
      </c>
      <c r="S30" s="156"/>
      <c r="T30" s="156"/>
      <c r="U30" s="156"/>
    </row>
    <row r="31" spans="1:21" ht="28.5">
      <c r="A31" s="156">
        <v>29</v>
      </c>
      <c r="B31" s="538"/>
      <c r="C31" s="250" t="s">
        <v>2269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95">
        <v>0.13900000000000001</v>
      </c>
      <c r="Q31" s="225">
        <v>0</v>
      </c>
      <c r="R31" s="204">
        <f t="shared" si="0"/>
        <v>0.13900000000000001</v>
      </c>
      <c r="S31" s="156"/>
      <c r="T31" s="156"/>
      <c r="U31" s="156"/>
    </row>
    <row r="32" spans="1:21" ht="28.5">
      <c r="A32" s="156">
        <v>30</v>
      </c>
      <c r="B32" s="538"/>
      <c r="C32" s="250" t="s">
        <v>2270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95">
        <v>8.6999999999999994E-2</v>
      </c>
      <c r="Q32" s="225">
        <v>0</v>
      </c>
      <c r="R32" s="204">
        <f t="shared" si="0"/>
        <v>8.6999999999999994E-2</v>
      </c>
      <c r="S32" s="156"/>
      <c r="T32" s="156"/>
      <c r="U32" s="156"/>
    </row>
    <row r="33" spans="1:21" ht="28.5">
      <c r="A33" s="156">
        <v>31</v>
      </c>
      <c r="B33" s="538"/>
      <c r="C33" s="250" t="s">
        <v>2271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95">
        <v>0.747</v>
      </c>
      <c r="Q33" s="225">
        <v>0</v>
      </c>
      <c r="R33" s="204">
        <f t="shared" si="0"/>
        <v>0.747</v>
      </c>
      <c r="S33" s="156"/>
      <c r="T33" s="156"/>
      <c r="U33" s="156"/>
    </row>
    <row r="34" spans="1:21" ht="28.5">
      <c r="A34" s="156">
        <v>32</v>
      </c>
      <c r="B34" s="538"/>
      <c r="C34" s="250" t="s">
        <v>2272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95">
        <v>0.34300000000000003</v>
      </c>
      <c r="Q34" s="225">
        <v>0</v>
      </c>
      <c r="R34" s="204">
        <f t="shared" si="0"/>
        <v>0.34300000000000003</v>
      </c>
      <c r="S34" s="156"/>
      <c r="T34" s="156"/>
      <c r="U34" s="156"/>
    </row>
    <row r="35" spans="1:21" ht="28.5">
      <c r="A35" s="156">
        <v>33</v>
      </c>
      <c r="B35" s="538"/>
      <c r="C35" s="250" t="s">
        <v>2273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95">
        <v>0.46600000000000003</v>
      </c>
      <c r="Q35" s="225">
        <v>0</v>
      </c>
      <c r="R35" s="204">
        <f t="shared" si="0"/>
        <v>0.46600000000000003</v>
      </c>
      <c r="S35" s="156"/>
      <c r="T35" s="156"/>
      <c r="U35" s="156"/>
    </row>
    <row r="36" spans="1:21" ht="42.75">
      <c r="A36" s="156">
        <v>34</v>
      </c>
      <c r="B36" s="538"/>
      <c r="C36" s="250" t="s">
        <v>2274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95">
        <v>0.374</v>
      </c>
      <c r="Q36" s="225">
        <v>0</v>
      </c>
      <c r="R36" s="204">
        <f t="shared" si="0"/>
        <v>0.374</v>
      </c>
      <c r="S36" s="156"/>
      <c r="T36" s="156"/>
      <c r="U36" s="156"/>
    </row>
    <row r="37" spans="1:21" ht="42.75">
      <c r="A37" s="156">
        <v>35</v>
      </c>
      <c r="B37" s="538"/>
      <c r="C37" s="250" t="s">
        <v>2275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95">
        <v>0.308</v>
      </c>
      <c r="Q37" s="225">
        <v>0</v>
      </c>
      <c r="R37" s="204">
        <f t="shared" si="0"/>
        <v>0.308</v>
      </c>
      <c r="S37" s="156"/>
      <c r="T37" s="156"/>
      <c r="U37" s="156"/>
    </row>
    <row r="38" spans="1:21" ht="28.5">
      <c r="A38" s="156">
        <v>36</v>
      </c>
      <c r="B38" s="538"/>
      <c r="C38" s="250" t="s">
        <v>2276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95">
        <v>0.10199999999999999</v>
      </c>
      <c r="Q38" s="225">
        <v>0</v>
      </c>
      <c r="R38" s="204">
        <f t="shared" si="0"/>
        <v>0.10199999999999999</v>
      </c>
      <c r="S38" s="156"/>
      <c r="T38" s="156"/>
      <c r="U38" s="156"/>
    </row>
    <row r="39" spans="1:21" ht="28.5">
      <c r="A39" s="156">
        <v>37</v>
      </c>
      <c r="B39" s="538"/>
      <c r="C39" s="250" t="s">
        <v>2277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95">
        <v>0.28799999999999998</v>
      </c>
      <c r="Q39" s="225">
        <v>0</v>
      </c>
      <c r="R39" s="204">
        <f t="shared" si="0"/>
        <v>0.28799999999999998</v>
      </c>
      <c r="S39" s="156"/>
      <c r="T39" s="156"/>
      <c r="U39" s="156"/>
    </row>
    <row r="40" spans="1:21" ht="42.75">
      <c r="A40" s="156">
        <v>38</v>
      </c>
      <c r="B40" s="538"/>
      <c r="C40" s="250" t="s">
        <v>2278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95">
        <v>0.112</v>
      </c>
      <c r="Q40" s="225">
        <v>0</v>
      </c>
      <c r="R40" s="204">
        <f t="shared" si="0"/>
        <v>0.112</v>
      </c>
      <c r="S40" s="156"/>
      <c r="T40" s="156"/>
      <c r="U40" s="156"/>
    </row>
    <row r="41" spans="1:21">
      <c r="A41" s="156">
        <v>39</v>
      </c>
      <c r="B41" s="538"/>
      <c r="C41" s="250" t="s">
        <v>2279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95"/>
      <c r="Q41" s="95">
        <v>0.53500000000000003</v>
      </c>
      <c r="R41" s="204">
        <f t="shared" si="0"/>
        <v>0.53500000000000003</v>
      </c>
      <c r="S41" s="156"/>
      <c r="T41" s="156"/>
      <c r="U41" s="156"/>
    </row>
    <row r="42" spans="1:21" ht="42.75">
      <c r="A42" s="156">
        <v>40</v>
      </c>
      <c r="B42" s="538"/>
      <c r="C42" s="250" t="s">
        <v>2280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95">
        <v>0</v>
      </c>
      <c r="Q42" s="95">
        <v>0.45200000000000001</v>
      </c>
      <c r="R42" s="204">
        <f t="shared" si="0"/>
        <v>0.45200000000000001</v>
      </c>
      <c r="S42" s="156"/>
      <c r="T42" s="156"/>
      <c r="U42" s="156"/>
    </row>
    <row r="43" spans="1:21" ht="28.5">
      <c r="A43" s="156">
        <v>41</v>
      </c>
      <c r="B43" s="538"/>
      <c r="C43" s="250" t="s">
        <v>2281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95">
        <v>7.2999999999999995E-2</v>
      </c>
      <c r="Q43" s="95">
        <v>0</v>
      </c>
      <c r="R43" s="204">
        <f t="shared" si="0"/>
        <v>7.2999999999999995E-2</v>
      </c>
      <c r="S43" s="156"/>
      <c r="T43" s="156"/>
      <c r="U43" s="156"/>
    </row>
    <row r="44" spans="1:21" ht="28.5">
      <c r="A44" s="156">
        <v>42</v>
      </c>
      <c r="B44" s="538"/>
      <c r="C44" s="250" t="s">
        <v>2282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95">
        <v>0</v>
      </c>
      <c r="Q44" s="95">
        <v>0.83199999999999996</v>
      </c>
      <c r="R44" s="204">
        <f t="shared" si="0"/>
        <v>0.83199999999999996</v>
      </c>
      <c r="S44" s="156"/>
      <c r="T44" s="156"/>
      <c r="U44" s="156"/>
    </row>
    <row r="45" spans="1:21" ht="57">
      <c r="A45" s="156">
        <v>43</v>
      </c>
      <c r="B45" s="538"/>
      <c r="C45" s="250" t="s">
        <v>2283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95">
        <v>0.27100000000000002</v>
      </c>
      <c r="Q45" s="95">
        <v>0</v>
      </c>
      <c r="R45" s="204">
        <f t="shared" si="0"/>
        <v>0.27100000000000002</v>
      </c>
      <c r="S45" s="156"/>
      <c r="T45" s="156"/>
      <c r="U45" s="156"/>
    </row>
    <row r="46" spans="1:21" ht="28.5">
      <c r="A46" s="156">
        <v>44</v>
      </c>
      <c r="B46" s="538"/>
      <c r="C46" s="250" t="s">
        <v>2284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95">
        <v>0.11899999999999999</v>
      </c>
      <c r="Q46" s="95">
        <v>0</v>
      </c>
      <c r="R46" s="204">
        <f t="shared" si="0"/>
        <v>0.11899999999999999</v>
      </c>
      <c r="S46" s="156"/>
      <c r="T46" s="156"/>
      <c r="U46" s="156"/>
    </row>
    <row r="47" spans="1:21" ht="28.5">
      <c r="A47" s="156">
        <v>45</v>
      </c>
      <c r="B47" s="538"/>
      <c r="C47" s="250" t="s">
        <v>2285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95">
        <v>0.71499999999999997</v>
      </c>
      <c r="Q47" s="95">
        <v>0</v>
      </c>
      <c r="R47" s="204">
        <f t="shared" si="0"/>
        <v>0.71499999999999997</v>
      </c>
      <c r="S47" s="156"/>
      <c r="T47" s="156"/>
      <c r="U47" s="156"/>
    </row>
    <row r="48" spans="1:21" ht="28.5">
      <c r="A48" s="156">
        <v>46</v>
      </c>
      <c r="B48" s="538"/>
      <c r="C48" s="250" t="s">
        <v>2286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95">
        <v>9.6000000000000002E-2</v>
      </c>
      <c r="Q48" s="95">
        <v>0</v>
      </c>
      <c r="R48" s="204">
        <f t="shared" si="0"/>
        <v>9.6000000000000002E-2</v>
      </c>
      <c r="S48" s="156"/>
      <c r="T48" s="156"/>
      <c r="U48" s="156"/>
    </row>
    <row r="49" spans="1:21" ht="28.5">
      <c r="A49" s="156">
        <v>47</v>
      </c>
      <c r="B49" s="538"/>
      <c r="C49" s="250" t="s">
        <v>2287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95">
        <v>0.20300000000000001</v>
      </c>
      <c r="Q49" s="95">
        <v>0</v>
      </c>
      <c r="R49" s="204">
        <f t="shared" si="0"/>
        <v>0.20300000000000001</v>
      </c>
      <c r="S49" s="156"/>
      <c r="T49" s="156"/>
      <c r="U49" s="156"/>
    </row>
    <row r="50" spans="1:21" ht="42.75">
      <c r="A50" s="156">
        <v>48</v>
      </c>
      <c r="B50" s="538"/>
      <c r="C50" s="250" t="s">
        <v>2288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95">
        <v>0.42599999999999999</v>
      </c>
      <c r="Q50" s="95">
        <v>0</v>
      </c>
      <c r="R50" s="204">
        <f t="shared" si="0"/>
        <v>0.42599999999999999</v>
      </c>
      <c r="S50" s="156"/>
      <c r="T50" s="156"/>
      <c r="U50" s="156"/>
    </row>
    <row r="51" spans="1:21" ht="42.75">
      <c r="A51" s="156">
        <v>49</v>
      </c>
      <c r="B51" s="538"/>
      <c r="C51" s="250" t="s">
        <v>2289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95">
        <v>0.29299999999999998</v>
      </c>
      <c r="Q51" s="95">
        <v>0</v>
      </c>
      <c r="R51" s="204">
        <f t="shared" si="0"/>
        <v>0.29299999999999998</v>
      </c>
      <c r="S51" s="156"/>
      <c r="T51" s="156"/>
      <c r="U51" s="156"/>
    </row>
    <row r="52" spans="1:21" ht="28.5">
      <c r="A52" s="156">
        <v>50</v>
      </c>
      <c r="B52" s="538"/>
      <c r="C52" s="250" t="s">
        <v>2290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95">
        <v>1.23</v>
      </c>
      <c r="Q52" s="95">
        <v>0</v>
      </c>
      <c r="R52" s="204">
        <f t="shared" si="0"/>
        <v>1.23</v>
      </c>
      <c r="S52" s="156"/>
      <c r="T52" s="156"/>
      <c r="U52" s="156"/>
    </row>
    <row r="53" spans="1:21" ht="42.75">
      <c r="A53" s="156">
        <v>51</v>
      </c>
      <c r="B53" s="538"/>
      <c r="C53" s="250" t="s">
        <v>2291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95">
        <v>12.352</v>
      </c>
      <c r="Q53" s="95">
        <v>0</v>
      </c>
      <c r="R53" s="204">
        <f t="shared" si="0"/>
        <v>12.352</v>
      </c>
      <c r="S53" s="156"/>
      <c r="T53" s="156"/>
      <c r="U53" s="156"/>
    </row>
    <row r="54" spans="1:21" ht="28.5">
      <c r="A54" s="156">
        <v>52</v>
      </c>
      <c r="B54" s="538"/>
      <c r="C54" s="250" t="s">
        <v>2292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95">
        <v>0.84499999999999997</v>
      </c>
      <c r="Q54" s="95">
        <v>0</v>
      </c>
      <c r="R54" s="204">
        <f t="shared" si="0"/>
        <v>0.84499999999999997</v>
      </c>
      <c r="S54" s="156"/>
      <c r="T54" s="156"/>
      <c r="U54" s="156"/>
    </row>
    <row r="55" spans="1:21">
      <c r="A55" s="156">
        <v>53</v>
      </c>
      <c r="B55" s="538"/>
      <c r="C55" s="253" t="s">
        <v>2293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95">
        <v>0.08</v>
      </c>
      <c r="Q55" s="95">
        <v>0</v>
      </c>
      <c r="R55" s="204">
        <f t="shared" si="0"/>
        <v>0.08</v>
      </c>
      <c r="S55" s="156"/>
      <c r="T55" s="156"/>
      <c r="U55" s="156"/>
    </row>
    <row r="56" spans="1:21">
      <c r="A56" s="156">
        <v>54</v>
      </c>
      <c r="B56" s="538"/>
      <c r="C56" s="253" t="s">
        <v>2294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95">
        <v>0.85</v>
      </c>
      <c r="Q56" s="95">
        <v>0</v>
      </c>
      <c r="R56" s="204">
        <f t="shared" si="0"/>
        <v>0.85</v>
      </c>
      <c r="S56" s="156"/>
      <c r="T56" s="156"/>
      <c r="U56" s="156"/>
    </row>
    <row r="57" spans="1:21">
      <c r="A57" s="156">
        <v>55</v>
      </c>
      <c r="B57" s="538"/>
      <c r="C57" s="250" t="s">
        <v>2295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95">
        <v>0.30399999999999999</v>
      </c>
      <c r="Q57" s="95">
        <v>0</v>
      </c>
      <c r="R57" s="204">
        <f t="shared" si="0"/>
        <v>0.30399999999999999</v>
      </c>
      <c r="S57" s="156"/>
      <c r="T57" s="156"/>
      <c r="U57" s="156"/>
    </row>
    <row r="58" spans="1:21" ht="28.5">
      <c r="A58" s="156">
        <v>56</v>
      </c>
      <c r="B58" s="538"/>
      <c r="C58" s="250" t="s">
        <v>2296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95">
        <v>0.35</v>
      </c>
      <c r="Q58" s="95">
        <v>0</v>
      </c>
      <c r="R58" s="204">
        <f t="shared" si="0"/>
        <v>0.35</v>
      </c>
      <c r="S58" s="156"/>
      <c r="T58" s="156"/>
      <c r="U58" s="156"/>
    </row>
    <row r="59" spans="1:21" ht="28.5">
      <c r="A59" s="156">
        <v>57</v>
      </c>
      <c r="B59" s="538"/>
      <c r="C59" s="250" t="s">
        <v>2297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95">
        <v>0</v>
      </c>
      <c r="Q59" s="95">
        <v>1.7</v>
      </c>
      <c r="R59" s="204">
        <f t="shared" si="0"/>
        <v>1.7</v>
      </c>
      <c r="S59" s="156"/>
      <c r="T59" s="156"/>
      <c r="U59" s="156"/>
    </row>
    <row r="60" spans="1:21" ht="28.5">
      <c r="A60" s="156">
        <v>58</v>
      </c>
      <c r="B60" s="538"/>
      <c r="C60" s="250" t="s">
        <v>2298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95">
        <v>0.125</v>
      </c>
      <c r="Q60" s="95">
        <v>0</v>
      </c>
      <c r="R60" s="204">
        <f t="shared" si="0"/>
        <v>0.125</v>
      </c>
      <c r="S60" s="156"/>
      <c r="T60" s="156"/>
      <c r="U60" s="156"/>
    </row>
    <row r="61" spans="1:21">
      <c r="A61" s="156">
        <v>59</v>
      </c>
      <c r="B61" s="538"/>
      <c r="C61" s="250" t="s">
        <v>2299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95">
        <v>0.215</v>
      </c>
      <c r="Q61" s="95">
        <v>0</v>
      </c>
      <c r="R61" s="204">
        <f t="shared" si="0"/>
        <v>0.215</v>
      </c>
      <c r="S61" s="156"/>
      <c r="T61" s="156"/>
      <c r="U61" s="156"/>
    </row>
    <row r="62" spans="1:21">
      <c r="A62" s="156">
        <v>60</v>
      </c>
      <c r="B62" s="538"/>
      <c r="C62" s="250" t="s">
        <v>2300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95">
        <v>0.15</v>
      </c>
      <c r="Q62" s="95">
        <v>0</v>
      </c>
      <c r="R62" s="204">
        <f t="shared" si="0"/>
        <v>0.15</v>
      </c>
      <c r="S62" s="156"/>
      <c r="T62" s="156"/>
      <c r="U62" s="156"/>
    </row>
    <row r="63" spans="1:21">
      <c r="A63" s="156">
        <v>61</v>
      </c>
      <c r="B63" s="538"/>
      <c r="C63" s="250" t="s">
        <v>2301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95">
        <v>0.13</v>
      </c>
      <c r="Q63" s="95">
        <v>0</v>
      </c>
      <c r="R63" s="204">
        <f t="shared" si="0"/>
        <v>0.13</v>
      </c>
      <c r="S63" s="156"/>
      <c r="T63" s="156"/>
      <c r="U63" s="156"/>
    </row>
    <row r="64" spans="1:21" ht="28.5">
      <c r="A64" s="156">
        <v>62</v>
      </c>
      <c r="B64" s="538"/>
      <c r="C64" s="250" t="s">
        <v>2302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95">
        <v>0.22</v>
      </c>
      <c r="Q64" s="95">
        <v>0</v>
      </c>
      <c r="R64" s="204">
        <f t="shared" si="0"/>
        <v>0.22</v>
      </c>
      <c r="S64" s="156"/>
      <c r="T64" s="156"/>
      <c r="U64" s="156"/>
    </row>
    <row r="65" spans="1:21" ht="28.5">
      <c r="A65" s="156">
        <v>63</v>
      </c>
      <c r="B65" s="538"/>
      <c r="C65" s="250" t="s">
        <v>2303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95">
        <v>0.15</v>
      </c>
      <c r="Q65" s="95">
        <v>0</v>
      </c>
      <c r="R65" s="204">
        <f t="shared" si="0"/>
        <v>0.15</v>
      </c>
      <c r="S65" s="156"/>
      <c r="T65" s="156"/>
      <c r="U65" s="156"/>
    </row>
    <row r="66" spans="1:21">
      <c r="A66" s="156">
        <v>64</v>
      </c>
      <c r="B66" s="538"/>
      <c r="C66" s="250" t="s">
        <v>2304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95">
        <v>0.21</v>
      </c>
      <c r="Q66" s="95">
        <v>0</v>
      </c>
      <c r="R66" s="204">
        <f t="shared" si="0"/>
        <v>0.21</v>
      </c>
      <c r="S66" s="156"/>
      <c r="T66" s="156"/>
      <c r="U66" s="156"/>
    </row>
    <row r="67" spans="1:21" ht="28.5">
      <c r="A67" s="156">
        <v>65</v>
      </c>
      <c r="B67" s="538"/>
      <c r="C67" s="250" t="s">
        <v>2305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95">
        <v>0</v>
      </c>
      <c r="Q67" s="95">
        <v>0.25</v>
      </c>
      <c r="R67" s="204">
        <f t="shared" si="0"/>
        <v>0.25</v>
      </c>
      <c r="S67" s="156"/>
      <c r="T67" s="156"/>
      <c r="U67" s="156"/>
    </row>
    <row r="68" spans="1:21" ht="28.5">
      <c r="A68" s="156">
        <v>66</v>
      </c>
      <c r="B68" s="538"/>
      <c r="C68" s="250" t="s">
        <v>2306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95">
        <v>0</v>
      </c>
      <c r="Q68" s="95">
        <v>0.12</v>
      </c>
      <c r="R68" s="204">
        <f t="shared" ref="R68:R72" si="1">SUM(P68:Q68)</f>
        <v>0.12</v>
      </c>
      <c r="S68" s="156"/>
      <c r="T68" s="156"/>
      <c r="U68" s="156"/>
    </row>
    <row r="69" spans="1:21" ht="28.5">
      <c r="A69" s="156">
        <v>67</v>
      </c>
      <c r="B69" s="538"/>
      <c r="C69" s="250" t="s">
        <v>2307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95">
        <v>0</v>
      </c>
      <c r="Q69" s="95">
        <v>0.9</v>
      </c>
      <c r="R69" s="204">
        <f t="shared" si="1"/>
        <v>0.9</v>
      </c>
      <c r="S69" s="156"/>
      <c r="T69" s="156"/>
      <c r="U69" s="156"/>
    </row>
    <row r="70" spans="1:21">
      <c r="A70" s="156">
        <v>68</v>
      </c>
      <c r="B70" s="538"/>
      <c r="C70" s="250" t="s">
        <v>2308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95">
        <v>0</v>
      </c>
      <c r="Q70" s="95">
        <v>1.3</v>
      </c>
      <c r="R70" s="204">
        <f t="shared" si="1"/>
        <v>1.3</v>
      </c>
      <c r="S70" s="156"/>
      <c r="T70" s="156"/>
      <c r="U70" s="156"/>
    </row>
    <row r="71" spans="1:21">
      <c r="A71" s="156">
        <v>69</v>
      </c>
      <c r="B71" s="538"/>
      <c r="C71" s="250" t="s">
        <v>2309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95">
        <v>0</v>
      </c>
      <c r="Q71" s="95">
        <v>0.5</v>
      </c>
      <c r="R71" s="204">
        <f t="shared" si="1"/>
        <v>0.5</v>
      </c>
      <c r="S71" s="156"/>
      <c r="T71" s="156"/>
      <c r="U71" s="156"/>
    </row>
    <row r="72" spans="1:21">
      <c r="A72" s="156">
        <v>70</v>
      </c>
      <c r="B72" s="538"/>
      <c r="C72" s="250" t="s">
        <v>2310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95">
        <v>0.3</v>
      </c>
      <c r="Q72" s="95">
        <v>0</v>
      </c>
      <c r="R72" s="204">
        <f t="shared" si="1"/>
        <v>0.3</v>
      </c>
      <c r="S72" s="156"/>
      <c r="T72" s="156"/>
      <c r="U72" s="156"/>
    </row>
    <row r="73" spans="1:21" ht="28.5">
      <c r="A73" s="156">
        <v>71</v>
      </c>
      <c r="B73" s="538"/>
      <c r="C73" s="250" t="s">
        <v>2311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56"/>
      <c r="Q73" s="156"/>
      <c r="R73" s="156"/>
      <c r="S73" s="249">
        <v>1.669</v>
      </c>
      <c r="T73" s="249">
        <v>0</v>
      </c>
      <c r="U73" s="204">
        <f>SUM(S73:T73)</f>
        <v>1.669</v>
      </c>
    </row>
    <row r="74" spans="1:21" ht="28.5">
      <c r="A74" s="156">
        <v>72</v>
      </c>
      <c r="B74" s="538"/>
      <c r="C74" s="250" t="s">
        <v>2312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56"/>
      <c r="Q74" s="156"/>
      <c r="R74" s="156"/>
      <c r="S74" s="95">
        <v>49.5</v>
      </c>
      <c r="T74" s="249">
        <v>0</v>
      </c>
      <c r="U74" s="204">
        <f t="shared" ref="U74:U82" si="2">SUM(S74:T74)</f>
        <v>49.5</v>
      </c>
    </row>
    <row r="75" spans="1:21" ht="28.5">
      <c r="A75" s="156">
        <v>73</v>
      </c>
      <c r="B75" s="538"/>
      <c r="C75" s="253" t="s">
        <v>2313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56"/>
      <c r="Q75" s="156"/>
      <c r="R75" s="156"/>
      <c r="S75" s="95">
        <v>17.8</v>
      </c>
      <c r="T75" s="249">
        <v>0</v>
      </c>
      <c r="U75" s="204">
        <f t="shared" si="2"/>
        <v>17.8</v>
      </c>
    </row>
    <row r="76" spans="1:21">
      <c r="A76" s="156">
        <v>74</v>
      </c>
      <c r="B76" s="538"/>
      <c r="C76" s="250" t="s">
        <v>2314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56"/>
      <c r="Q76" s="156"/>
      <c r="R76" s="156"/>
      <c r="S76" s="95">
        <v>3</v>
      </c>
      <c r="T76" s="249">
        <v>0</v>
      </c>
      <c r="U76" s="204">
        <f t="shared" si="2"/>
        <v>3</v>
      </c>
    </row>
    <row r="77" spans="1:21">
      <c r="A77" s="156">
        <v>75</v>
      </c>
      <c r="B77" s="538"/>
      <c r="C77" s="250" t="s">
        <v>2315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56"/>
      <c r="Q77" s="156"/>
      <c r="R77" s="156"/>
      <c r="S77" s="95">
        <v>3.83</v>
      </c>
      <c r="T77" s="249">
        <v>0</v>
      </c>
      <c r="U77" s="204">
        <f t="shared" si="2"/>
        <v>3.83</v>
      </c>
    </row>
    <row r="78" spans="1:21">
      <c r="A78" s="156">
        <v>76</v>
      </c>
      <c r="B78" s="538"/>
      <c r="C78" s="250" t="s">
        <v>2316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56"/>
      <c r="Q78" s="156"/>
      <c r="R78" s="156"/>
      <c r="S78" s="95">
        <v>13.5</v>
      </c>
      <c r="T78" s="249">
        <v>0</v>
      </c>
      <c r="U78" s="204">
        <f t="shared" si="2"/>
        <v>13.5</v>
      </c>
    </row>
    <row r="79" spans="1:21">
      <c r="A79" s="156">
        <v>77</v>
      </c>
      <c r="B79" s="538"/>
      <c r="C79" s="250" t="s">
        <v>2317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56"/>
      <c r="Q79" s="156"/>
      <c r="R79" s="156"/>
      <c r="S79" s="95">
        <v>7.2</v>
      </c>
      <c r="T79" s="249">
        <v>0</v>
      </c>
      <c r="U79" s="204">
        <f t="shared" si="2"/>
        <v>7.2</v>
      </c>
    </row>
    <row r="80" spans="1:21">
      <c r="A80" s="156">
        <v>78</v>
      </c>
      <c r="B80" s="538"/>
      <c r="C80" s="250" t="s">
        <v>2318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56"/>
      <c r="Q80" s="156"/>
      <c r="R80" s="156"/>
      <c r="S80" s="95">
        <v>0</v>
      </c>
      <c r="T80" s="95">
        <v>9</v>
      </c>
      <c r="U80" s="204">
        <f t="shared" si="2"/>
        <v>9</v>
      </c>
    </row>
    <row r="81" spans="1:21">
      <c r="A81" s="156">
        <v>79</v>
      </c>
      <c r="B81" s="538"/>
      <c r="C81" s="250" t="s">
        <v>2319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56"/>
      <c r="Q81" s="156"/>
      <c r="R81" s="156"/>
      <c r="S81" s="95">
        <v>7.64</v>
      </c>
      <c r="T81" s="95">
        <v>0</v>
      </c>
      <c r="U81" s="204">
        <f t="shared" si="2"/>
        <v>7.64</v>
      </c>
    </row>
    <row r="82" spans="1:21">
      <c r="A82" s="156">
        <v>80</v>
      </c>
      <c r="B82" s="539"/>
      <c r="C82" s="254" t="s">
        <v>2320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56"/>
      <c r="Q82" s="156"/>
      <c r="R82" s="156"/>
      <c r="S82" s="95">
        <v>5.2</v>
      </c>
      <c r="T82" s="95">
        <v>0</v>
      </c>
      <c r="U82" s="204">
        <f t="shared" si="2"/>
        <v>5.2</v>
      </c>
    </row>
    <row r="83" spans="1:21" ht="27.75" customHeight="1">
      <c r="A83" s="505" t="s">
        <v>2321</v>
      </c>
      <c r="B83" s="505"/>
      <c r="C83" s="50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52">
        <f>SUM(P3:P82)</f>
        <v>38.063000000000002</v>
      </c>
      <c r="Q83" s="52">
        <f t="shared" ref="Q83:U83" si="3">SUM(Q3:Q82)</f>
        <v>7.8790000000000004</v>
      </c>
      <c r="R83" s="52">
        <f t="shared" si="3"/>
        <v>45.941999999999993</v>
      </c>
      <c r="S83" s="52">
        <f t="shared" si="3"/>
        <v>109.339</v>
      </c>
      <c r="T83" s="52">
        <f t="shared" si="3"/>
        <v>9</v>
      </c>
      <c r="U83" s="52">
        <f t="shared" si="3"/>
        <v>118.339</v>
      </c>
    </row>
  </sheetData>
  <mergeCells count="11">
    <mergeCell ref="M1:O1"/>
    <mergeCell ref="P1:R1"/>
    <mergeCell ref="S1:U1"/>
    <mergeCell ref="A83:C83"/>
    <mergeCell ref="B3:B82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topLeftCell="A219" workbookViewId="0">
      <selection activeCell="D229" sqref="D229:U233"/>
    </sheetView>
  </sheetViews>
  <sheetFormatPr defaultRowHeight="15"/>
  <cols>
    <col min="1" max="1" width="5" customWidth="1"/>
    <col min="2" max="2" width="8.28515625" customWidth="1"/>
    <col min="3" max="3" width="43.140625" customWidth="1"/>
    <col min="4" max="21" width="6.85546875" customWidth="1"/>
  </cols>
  <sheetData>
    <row r="1" spans="1:21" ht="20.25" customHeight="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24.75" customHeight="1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 ht="24.75" customHeight="1">
      <c r="A3" s="206">
        <v>1</v>
      </c>
      <c r="B3" s="497" t="s">
        <v>2439</v>
      </c>
      <c r="C3" s="175" t="s">
        <v>2426</v>
      </c>
      <c r="D3" s="208">
        <v>87.51</v>
      </c>
      <c r="E3" s="16">
        <v>0</v>
      </c>
      <c r="F3" s="362">
        <v>87.51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9.25" customHeight="1">
      <c r="A4" s="379"/>
      <c r="B4" s="498"/>
      <c r="C4" s="49" t="s">
        <v>2437</v>
      </c>
      <c r="D4" s="381"/>
      <c r="E4" s="16"/>
      <c r="F4" s="362"/>
      <c r="G4" s="3"/>
      <c r="H4" s="3"/>
      <c r="I4" s="3"/>
      <c r="J4" s="3"/>
      <c r="K4" s="3"/>
      <c r="L4" s="3"/>
      <c r="M4" s="3"/>
      <c r="N4" s="3"/>
      <c r="O4" s="3"/>
      <c r="P4" s="133">
        <v>0.75</v>
      </c>
      <c r="Q4" s="16">
        <v>0</v>
      </c>
      <c r="R4" s="3"/>
      <c r="S4" s="3"/>
      <c r="T4" s="3"/>
      <c r="U4" s="3"/>
    </row>
    <row r="5" spans="1:21" ht="30">
      <c r="A5" s="205">
        <v>2</v>
      </c>
      <c r="B5" s="498"/>
      <c r="C5" s="49" t="s">
        <v>2324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35">
        <v>2.46</v>
      </c>
      <c r="Q5" s="16">
        <v>0</v>
      </c>
      <c r="R5" s="209"/>
      <c r="S5" s="4"/>
      <c r="T5" s="4"/>
      <c r="U5" s="4"/>
    </row>
    <row r="6" spans="1:21" ht="30">
      <c r="A6" s="205">
        <v>3</v>
      </c>
      <c r="B6" s="498"/>
      <c r="C6" s="49" t="s">
        <v>2325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33">
        <v>0.56999999999999995</v>
      </c>
      <c r="Q6" s="16">
        <v>0</v>
      </c>
      <c r="R6" s="209"/>
      <c r="S6" s="4"/>
      <c r="T6" s="4"/>
      <c r="U6" s="4"/>
    </row>
    <row r="7" spans="1:21">
      <c r="A7" s="206">
        <v>4</v>
      </c>
      <c r="B7" s="498"/>
      <c r="C7" s="49" t="s">
        <v>2326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33">
        <v>1.0900000000000001</v>
      </c>
      <c r="Q7" s="16">
        <v>0</v>
      </c>
      <c r="R7" s="209"/>
      <c r="S7" s="4"/>
      <c r="T7" s="4"/>
      <c r="U7" s="4"/>
    </row>
    <row r="8" spans="1:21">
      <c r="A8" s="205">
        <v>5</v>
      </c>
      <c r="B8" s="498"/>
      <c r="C8" s="49" t="s">
        <v>2327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33">
        <v>1.56</v>
      </c>
      <c r="Q8" s="16">
        <v>0</v>
      </c>
      <c r="R8" s="209"/>
      <c r="S8" s="4"/>
      <c r="T8" s="4"/>
      <c r="U8" s="4"/>
    </row>
    <row r="9" spans="1:21">
      <c r="A9" s="205">
        <v>6</v>
      </c>
      <c r="B9" s="498"/>
      <c r="C9" s="49" t="s">
        <v>2328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33">
        <v>0.25</v>
      </c>
      <c r="Q9" s="16">
        <v>0</v>
      </c>
      <c r="R9" s="209"/>
      <c r="S9" s="4"/>
      <c r="T9" s="4"/>
      <c r="U9" s="4"/>
    </row>
    <row r="10" spans="1:21">
      <c r="A10" s="378"/>
      <c r="B10" s="498"/>
      <c r="C10" s="49" t="s">
        <v>2329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33">
        <v>1.41</v>
      </c>
      <c r="Q10" s="16">
        <v>0</v>
      </c>
      <c r="R10" s="382"/>
      <c r="S10" s="4"/>
      <c r="T10" s="4"/>
      <c r="U10" s="4"/>
    </row>
    <row r="11" spans="1:21">
      <c r="A11" s="378"/>
      <c r="B11" s="498"/>
      <c r="C11" s="49" t="s">
        <v>2330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33">
        <v>0.37</v>
      </c>
      <c r="Q11" s="16">
        <v>0</v>
      </c>
      <c r="R11" s="382"/>
      <c r="S11" s="4"/>
      <c r="T11" s="4"/>
      <c r="U11" s="4"/>
    </row>
    <row r="12" spans="1:21">
      <c r="A12" s="378"/>
      <c r="B12" s="498"/>
      <c r="C12" s="49" t="s">
        <v>2331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33">
        <v>0.45</v>
      </c>
      <c r="Q12" s="16">
        <v>0</v>
      </c>
      <c r="R12" s="382"/>
      <c r="S12" s="4"/>
      <c r="T12" s="4"/>
      <c r="U12" s="4"/>
    </row>
    <row r="13" spans="1:21">
      <c r="A13" s="378"/>
      <c r="B13" s="498"/>
      <c r="C13" s="49" t="s">
        <v>2332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33">
        <v>0.46</v>
      </c>
      <c r="Q13" s="16">
        <v>0</v>
      </c>
      <c r="R13" s="382"/>
      <c r="S13" s="4"/>
      <c r="T13" s="4"/>
      <c r="U13" s="4"/>
    </row>
    <row r="14" spans="1:21">
      <c r="A14" s="378"/>
      <c r="B14" s="498"/>
      <c r="C14" s="255" t="s">
        <v>2333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33">
        <v>0.36</v>
      </c>
      <c r="Q14" s="16">
        <v>0</v>
      </c>
      <c r="R14" s="382"/>
      <c r="S14" s="4"/>
      <c r="T14" s="4"/>
      <c r="U14" s="4"/>
    </row>
    <row r="15" spans="1:21">
      <c r="A15" s="378"/>
      <c r="B15" s="498"/>
      <c r="C15" s="255" t="s">
        <v>2334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33">
        <v>0.63</v>
      </c>
      <c r="Q15" s="16">
        <v>0</v>
      </c>
      <c r="R15" s="382"/>
      <c r="S15" s="4"/>
      <c r="T15" s="4"/>
      <c r="U15" s="4"/>
    </row>
    <row r="16" spans="1:21">
      <c r="A16" s="378"/>
      <c r="B16" s="498"/>
      <c r="C16" s="255" t="s">
        <v>2335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33">
        <v>0.24</v>
      </c>
      <c r="Q16" s="16">
        <v>0</v>
      </c>
      <c r="R16" s="382"/>
      <c r="S16" s="4"/>
      <c r="T16" s="4"/>
      <c r="U16" s="4"/>
    </row>
    <row r="17" spans="1:21">
      <c r="A17" s="206">
        <v>7</v>
      </c>
      <c r="B17" s="498"/>
      <c r="C17" s="255" t="s">
        <v>2336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33">
        <v>2.17</v>
      </c>
      <c r="Q17" s="16">
        <v>0</v>
      </c>
      <c r="R17" s="209"/>
      <c r="S17" s="4"/>
      <c r="T17" s="4"/>
      <c r="U17" s="4"/>
    </row>
    <row r="18" spans="1:21" ht="30">
      <c r="A18" s="205">
        <v>8</v>
      </c>
      <c r="B18" s="498"/>
      <c r="C18" s="255" t="s">
        <v>2337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33">
        <v>0.44</v>
      </c>
      <c r="Q18" s="16">
        <v>0</v>
      </c>
      <c r="R18" s="209"/>
      <c r="S18" s="4"/>
      <c r="T18" s="4"/>
      <c r="U18" s="4"/>
    </row>
    <row r="19" spans="1:21">
      <c r="A19" s="205">
        <v>9</v>
      </c>
      <c r="B19" s="498"/>
      <c r="C19" s="255" t="s">
        <v>2338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33">
        <v>0.32</v>
      </c>
      <c r="Q19" s="16">
        <v>0</v>
      </c>
      <c r="R19" s="209"/>
      <c r="S19" s="4"/>
      <c r="T19" s="4"/>
      <c r="U19" s="4"/>
    </row>
    <row r="20" spans="1:21" ht="30">
      <c r="A20" s="206">
        <v>10</v>
      </c>
      <c r="B20" s="498"/>
      <c r="C20" s="255" t="s">
        <v>2339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33">
        <v>0.25</v>
      </c>
      <c r="Q20" s="16">
        <v>0</v>
      </c>
      <c r="R20" s="209"/>
      <c r="S20" s="4"/>
      <c r="T20" s="4"/>
      <c r="U20" s="4"/>
    </row>
    <row r="21" spans="1:21" ht="30">
      <c r="A21" s="205">
        <v>11</v>
      </c>
      <c r="B21" s="498"/>
      <c r="C21" s="255" t="s">
        <v>2340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33">
        <v>0.55000000000000004</v>
      </c>
      <c r="Q21" s="16">
        <v>0</v>
      </c>
      <c r="R21" s="209"/>
      <c r="S21" s="4"/>
      <c r="T21" s="4"/>
      <c r="U21" s="4"/>
    </row>
    <row r="22" spans="1:21" ht="30">
      <c r="A22" s="205">
        <v>12</v>
      </c>
      <c r="B22" s="498"/>
      <c r="C22" s="255" t="s">
        <v>2341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33">
        <v>0.28000000000000003</v>
      </c>
      <c r="Q22" s="16">
        <v>0</v>
      </c>
      <c r="R22" s="209"/>
      <c r="S22" s="4"/>
      <c r="T22" s="4"/>
      <c r="U22" s="4"/>
    </row>
    <row r="23" spans="1:21">
      <c r="A23" s="206">
        <v>13</v>
      </c>
      <c r="B23" s="498"/>
      <c r="C23" s="255" t="s">
        <v>2342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33">
        <v>3.27</v>
      </c>
      <c r="Q23" s="16">
        <v>0</v>
      </c>
      <c r="R23" s="209"/>
      <c r="S23" s="4"/>
      <c r="T23" s="4"/>
      <c r="U23" s="4"/>
    </row>
    <row r="24" spans="1:21">
      <c r="A24" s="205">
        <v>14</v>
      </c>
      <c r="B24" s="498"/>
      <c r="C24" s="255" t="s">
        <v>2343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33">
        <v>0.76</v>
      </c>
      <c r="Q24" s="16">
        <v>0</v>
      </c>
      <c r="R24" s="209"/>
      <c r="S24" s="4"/>
      <c r="T24" s="4"/>
      <c r="U24" s="4"/>
    </row>
    <row r="25" spans="1:21" ht="30">
      <c r="A25" s="205">
        <v>15</v>
      </c>
      <c r="B25" s="498"/>
      <c r="C25" s="255" t="s">
        <v>2344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33">
        <v>0.27</v>
      </c>
      <c r="Q25" s="16">
        <v>0</v>
      </c>
      <c r="R25" s="209"/>
      <c r="S25" s="4"/>
      <c r="T25" s="4"/>
      <c r="U25" s="4"/>
    </row>
    <row r="26" spans="1:21">
      <c r="A26" s="206">
        <v>16</v>
      </c>
      <c r="B26" s="498"/>
      <c r="C26" s="255" t="s">
        <v>2345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33">
        <v>0.16</v>
      </c>
      <c r="Q26" s="16">
        <v>0</v>
      </c>
      <c r="R26" s="209"/>
      <c r="S26" s="4"/>
      <c r="T26" s="4"/>
      <c r="U26" s="4"/>
    </row>
    <row r="27" spans="1:21">
      <c r="A27" s="205">
        <v>17</v>
      </c>
      <c r="B27" s="498"/>
      <c r="C27" s="255" t="s">
        <v>2346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33">
        <v>1.08</v>
      </c>
      <c r="Q27" s="16">
        <v>0</v>
      </c>
      <c r="R27" s="209"/>
      <c r="S27" s="4"/>
      <c r="T27" s="4"/>
      <c r="U27" s="4"/>
    </row>
    <row r="28" spans="1:21" ht="30">
      <c r="A28" s="205">
        <v>18</v>
      </c>
      <c r="B28" s="498"/>
      <c r="C28" s="255" t="s">
        <v>2347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33">
        <v>0.27</v>
      </c>
      <c r="Q28" s="16">
        <v>0</v>
      </c>
      <c r="R28" s="209"/>
      <c r="S28" s="4"/>
      <c r="T28" s="4"/>
      <c r="U28" s="4"/>
    </row>
    <row r="29" spans="1:21">
      <c r="A29" s="206">
        <v>19</v>
      </c>
      <c r="B29" s="498"/>
      <c r="C29" s="255" t="s">
        <v>2348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33">
        <v>1.1299999999999999</v>
      </c>
      <c r="Q29" s="16">
        <v>0</v>
      </c>
      <c r="R29" s="209"/>
      <c r="S29" s="4"/>
      <c r="T29" s="4"/>
      <c r="U29" s="4"/>
    </row>
    <row r="30" spans="1:21">
      <c r="A30" s="205">
        <v>20</v>
      </c>
      <c r="B30" s="498"/>
      <c r="C30" s="255" t="s">
        <v>2349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33">
        <v>0.14000000000000001</v>
      </c>
      <c r="Q30" s="16">
        <v>0</v>
      </c>
      <c r="R30" s="209"/>
      <c r="S30" s="4"/>
      <c r="T30" s="4"/>
      <c r="U30" s="4"/>
    </row>
    <row r="31" spans="1:21">
      <c r="A31" s="205">
        <v>21</v>
      </c>
      <c r="B31" s="498"/>
      <c r="C31" s="255" t="s">
        <v>2350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33">
        <v>0.4</v>
      </c>
      <c r="Q31" s="16">
        <v>0</v>
      </c>
      <c r="R31" s="209"/>
      <c r="S31" s="4"/>
      <c r="T31" s="4"/>
      <c r="U31" s="4"/>
    </row>
    <row r="32" spans="1:21" ht="30">
      <c r="A32" s="206">
        <v>22</v>
      </c>
      <c r="B32" s="498"/>
      <c r="C32" s="255" t="s">
        <v>2351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33">
        <v>0.08</v>
      </c>
      <c r="Q32" s="16">
        <v>0</v>
      </c>
      <c r="R32" s="209"/>
      <c r="S32" s="4"/>
      <c r="T32" s="4"/>
      <c r="U32" s="4"/>
    </row>
    <row r="33" spans="1:21" ht="30">
      <c r="A33" s="205">
        <v>23</v>
      </c>
      <c r="B33" s="498"/>
      <c r="C33" s="255" t="s">
        <v>2352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33">
        <v>0.22</v>
      </c>
      <c r="Q33" s="16">
        <v>0</v>
      </c>
      <c r="R33" s="209"/>
      <c r="S33" s="4"/>
      <c r="T33" s="4"/>
      <c r="U33" s="4"/>
    </row>
    <row r="34" spans="1:21" ht="30">
      <c r="A34" s="205">
        <v>24</v>
      </c>
      <c r="B34" s="498"/>
      <c r="C34" s="255" t="s">
        <v>2353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33">
        <v>0.12</v>
      </c>
      <c r="Q34" s="16">
        <v>0</v>
      </c>
      <c r="R34" s="209"/>
      <c r="S34" s="4"/>
      <c r="T34" s="4"/>
      <c r="U34" s="4"/>
    </row>
    <row r="35" spans="1:21" ht="30">
      <c r="A35" s="206">
        <v>25</v>
      </c>
      <c r="B35" s="498"/>
      <c r="C35" s="255" t="s">
        <v>2354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33">
        <v>0.19</v>
      </c>
      <c r="Q35" s="16">
        <v>0</v>
      </c>
      <c r="R35" s="209"/>
      <c r="S35" s="4"/>
      <c r="T35" s="4"/>
      <c r="U35" s="4"/>
    </row>
    <row r="36" spans="1:21" ht="30">
      <c r="A36" s="205">
        <v>26</v>
      </c>
      <c r="B36" s="498"/>
      <c r="C36" s="255" t="s">
        <v>2355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33">
        <v>0.11</v>
      </c>
      <c r="Q36" s="16">
        <v>0</v>
      </c>
      <c r="R36" s="209"/>
      <c r="S36" s="4"/>
      <c r="T36" s="4"/>
      <c r="U36" s="4"/>
    </row>
    <row r="37" spans="1:21">
      <c r="A37" s="205">
        <v>27</v>
      </c>
      <c r="B37" s="498"/>
      <c r="C37" s="255" t="s">
        <v>2356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33">
        <v>0.25</v>
      </c>
      <c r="Q37" s="16">
        <v>0</v>
      </c>
      <c r="R37" s="209"/>
      <c r="S37" s="4"/>
      <c r="T37" s="4"/>
      <c r="U37" s="4"/>
    </row>
    <row r="38" spans="1:21">
      <c r="A38" s="206">
        <v>28</v>
      </c>
      <c r="B38" s="498"/>
      <c r="C38" s="255" t="s">
        <v>2357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33">
        <v>0.14000000000000001</v>
      </c>
      <c r="Q38" s="16">
        <v>0</v>
      </c>
      <c r="R38" s="209"/>
      <c r="S38" s="4"/>
      <c r="T38" s="4"/>
      <c r="U38" s="4"/>
    </row>
    <row r="39" spans="1:21" ht="30">
      <c r="A39" s="205">
        <v>29</v>
      </c>
      <c r="B39" s="498"/>
      <c r="C39" s="255" t="s">
        <v>2358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33">
        <v>0.18</v>
      </c>
      <c r="Q39" s="16">
        <v>0</v>
      </c>
      <c r="R39" s="209"/>
      <c r="S39" s="4"/>
      <c r="T39" s="4"/>
      <c r="U39" s="4"/>
    </row>
    <row r="40" spans="1:21" ht="30">
      <c r="A40" s="205">
        <v>30</v>
      </c>
      <c r="B40" s="498"/>
      <c r="C40" s="255" t="s">
        <v>2359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33">
        <v>0.12</v>
      </c>
      <c r="Q40" s="16">
        <v>0</v>
      </c>
      <c r="R40" s="209"/>
      <c r="S40" s="4"/>
      <c r="T40" s="4"/>
      <c r="U40" s="4"/>
    </row>
    <row r="41" spans="1:21">
      <c r="A41" s="206">
        <v>31</v>
      </c>
      <c r="B41" s="498"/>
      <c r="C41" s="255" t="s">
        <v>2360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33">
        <v>0.98</v>
      </c>
      <c r="Q41" s="16">
        <v>0</v>
      </c>
      <c r="R41" s="209"/>
      <c r="S41" s="4"/>
      <c r="T41" s="4"/>
      <c r="U41" s="4"/>
    </row>
    <row r="42" spans="1:21" ht="30">
      <c r="A42" s="205">
        <v>32</v>
      </c>
      <c r="B42" s="498"/>
      <c r="C42" s="255" t="s">
        <v>2361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33">
        <v>0.06</v>
      </c>
      <c r="Q42" s="16">
        <v>0</v>
      </c>
      <c r="R42" s="209"/>
      <c r="S42" s="4"/>
      <c r="T42" s="4"/>
      <c r="U42" s="4"/>
    </row>
    <row r="43" spans="1:21" ht="30">
      <c r="A43" s="205">
        <v>33</v>
      </c>
      <c r="B43" s="498"/>
      <c r="C43" s="255" t="s">
        <v>2362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33">
        <v>0.12</v>
      </c>
      <c r="Q43" s="16">
        <v>0</v>
      </c>
      <c r="R43" s="209"/>
      <c r="S43" s="4"/>
      <c r="T43" s="4"/>
      <c r="U43" s="4"/>
    </row>
    <row r="44" spans="1:21" ht="30">
      <c r="A44" s="206">
        <v>34</v>
      </c>
      <c r="B44" s="498"/>
      <c r="C44" s="255" t="s">
        <v>2363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33">
        <v>0.21</v>
      </c>
      <c r="Q44" s="16">
        <v>0</v>
      </c>
      <c r="R44" s="209"/>
      <c r="S44" s="4"/>
      <c r="T44" s="4"/>
      <c r="U44" s="4"/>
    </row>
    <row r="45" spans="1:21" ht="30">
      <c r="A45" s="205">
        <v>35</v>
      </c>
      <c r="B45" s="498"/>
      <c r="C45" s="255" t="s">
        <v>2364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33">
        <v>0.09</v>
      </c>
      <c r="Q45" s="16">
        <v>0</v>
      </c>
      <c r="R45" s="209"/>
      <c r="S45" s="4"/>
      <c r="T45" s="4"/>
      <c r="U45" s="4"/>
    </row>
    <row r="46" spans="1:21" ht="30">
      <c r="A46" s="205">
        <v>36</v>
      </c>
      <c r="B46" s="498"/>
      <c r="C46" s="255" t="s">
        <v>2365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33">
        <v>0.3</v>
      </c>
      <c r="Q46" s="16">
        <v>0</v>
      </c>
      <c r="R46" s="209"/>
      <c r="S46" s="4"/>
      <c r="T46" s="4"/>
      <c r="U46" s="4"/>
    </row>
    <row r="47" spans="1:21" ht="30">
      <c r="A47" s="206">
        <v>37</v>
      </c>
      <c r="B47" s="498"/>
      <c r="C47" s="255" t="s">
        <v>2366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33">
        <v>0.21</v>
      </c>
      <c r="Q47" s="16">
        <v>0</v>
      </c>
      <c r="R47" s="209"/>
      <c r="S47" s="4"/>
      <c r="T47" s="4"/>
      <c r="U47" s="4"/>
    </row>
    <row r="48" spans="1:21" ht="30">
      <c r="A48" s="205">
        <v>38</v>
      </c>
      <c r="B48" s="498"/>
      <c r="C48" s="255" t="s">
        <v>2367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33">
        <v>1.1000000000000001</v>
      </c>
      <c r="Q48" s="16">
        <v>0.8</v>
      </c>
      <c r="R48" s="209"/>
      <c r="S48" s="4"/>
      <c r="T48" s="4"/>
      <c r="U48" s="4"/>
    </row>
    <row r="49" spans="1:21">
      <c r="A49" s="205">
        <v>39</v>
      </c>
      <c r="B49" s="498"/>
      <c r="C49" s="255" t="s">
        <v>2368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33">
        <v>0.57999999999999996</v>
      </c>
      <c r="Q49" s="16">
        <v>0</v>
      </c>
      <c r="R49" s="209"/>
      <c r="S49" s="4"/>
      <c r="T49" s="4"/>
      <c r="U49" s="4"/>
    </row>
    <row r="50" spans="1:21">
      <c r="A50" s="206">
        <v>40</v>
      </c>
      <c r="B50" s="498"/>
      <c r="C50" s="255" t="s">
        <v>2369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33">
        <v>0.68</v>
      </c>
      <c r="Q50" s="16">
        <v>0</v>
      </c>
      <c r="R50" s="209"/>
      <c r="S50" s="4"/>
      <c r="T50" s="4"/>
      <c r="U50" s="4"/>
    </row>
    <row r="51" spans="1:21">
      <c r="A51" s="205">
        <v>41</v>
      </c>
      <c r="B51" s="498"/>
      <c r="C51" s="255" t="s">
        <v>2370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33">
        <v>0</v>
      </c>
      <c r="Q51" s="16">
        <v>0.49</v>
      </c>
      <c r="R51" s="209"/>
      <c r="S51" s="4"/>
      <c r="T51" s="4"/>
      <c r="U51" s="4"/>
    </row>
    <row r="52" spans="1:21" ht="30">
      <c r="A52" s="205">
        <v>42</v>
      </c>
      <c r="B52" s="498"/>
      <c r="C52" s="255" t="s">
        <v>2371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33">
        <v>1.5249999999999999</v>
      </c>
      <c r="Q52" s="133">
        <v>0</v>
      </c>
      <c r="R52" s="209"/>
      <c r="S52" s="4"/>
      <c r="T52" s="4"/>
      <c r="U52" s="4"/>
    </row>
    <row r="53" spans="1:21">
      <c r="A53" s="206">
        <v>43</v>
      </c>
      <c r="B53" s="498"/>
      <c r="C53" s="255" t="s">
        <v>2372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33">
        <v>0.37</v>
      </c>
      <c r="Q53" s="16">
        <v>0</v>
      </c>
      <c r="R53" s="209"/>
      <c r="S53" s="4"/>
      <c r="T53" s="4"/>
      <c r="U53" s="4"/>
    </row>
    <row r="54" spans="1:21">
      <c r="A54" s="205">
        <v>44</v>
      </c>
      <c r="B54" s="498"/>
      <c r="C54" s="255" t="s">
        <v>2373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33">
        <v>0.19</v>
      </c>
      <c r="Q54" s="16">
        <v>0</v>
      </c>
      <c r="R54" s="209"/>
      <c r="S54" s="4"/>
      <c r="T54" s="4"/>
      <c r="U54" s="4"/>
    </row>
    <row r="55" spans="1:21">
      <c r="A55" s="205">
        <v>45</v>
      </c>
      <c r="B55" s="498"/>
      <c r="C55" s="255" t="s">
        <v>2374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33">
        <v>0.46</v>
      </c>
      <c r="Q55" s="16">
        <v>0</v>
      </c>
      <c r="R55" s="209"/>
      <c r="S55" s="4"/>
      <c r="T55" s="4"/>
      <c r="U55" s="4"/>
    </row>
    <row r="56" spans="1:21" ht="30">
      <c r="A56" s="206">
        <v>46</v>
      </c>
      <c r="B56" s="498"/>
      <c r="C56" s="255" t="s">
        <v>2375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33">
        <v>1.01</v>
      </c>
      <c r="Q56" s="16">
        <v>0</v>
      </c>
      <c r="R56" s="209"/>
      <c r="S56" s="4"/>
      <c r="T56" s="4"/>
      <c r="U56" s="4"/>
    </row>
    <row r="57" spans="1:21" ht="30">
      <c r="A57" s="205">
        <v>47</v>
      </c>
      <c r="B57" s="498"/>
      <c r="C57" s="255" t="s">
        <v>2376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33">
        <v>0.54</v>
      </c>
      <c r="Q57" s="16">
        <v>0</v>
      </c>
      <c r="R57" s="209"/>
      <c r="S57" s="4"/>
      <c r="T57" s="4"/>
      <c r="U57" s="4"/>
    </row>
    <row r="58" spans="1:21">
      <c r="A58" s="205">
        <v>48</v>
      </c>
      <c r="B58" s="498"/>
      <c r="C58" s="255" t="s">
        <v>2377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33">
        <v>0.14000000000000001</v>
      </c>
      <c r="Q58" s="16">
        <v>0</v>
      </c>
      <c r="R58" s="209"/>
      <c r="S58" s="4"/>
      <c r="T58" s="4"/>
      <c r="U58" s="4"/>
    </row>
    <row r="59" spans="1:21" ht="30">
      <c r="A59" s="206">
        <v>49</v>
      </c>
      <c r="B59" s="498"/>
      <c r="C59" s="255" t="s">
        <v>2378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33">
        <v>0.24</v>
      </c>
      <c r="Q59" s="16">
        <v>0</v>
      </c>
      <c r="R59" s="209"/>
      <c r="S59" s="4"/>
      <c r="T59" s="4"/>
      <c r="U59" s="4"/>
    </row>
    <row r="60" spans="1:21">
      <c r="A60" s="205">
        <v>50</v>
      </c>
      <c r="B60" s="498"/>
      <c r="C60" s="255" t="s">
        <v>2379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33">
        <v>1.35</v>
      </c>
      <c r="Q60" s="16">
        <v>0</v>
      </c>
      <c r="R60" s="209"/>
      <c r="S60" s="4"/>
      <c r="T60" s="4"/>
      <c r="U60" s="4"/>
    </row>
    <row r="61" spans="1:21" ht="30">
      <c r="A61" s="205">
        <v>51</v>
      </c>
      <c r="B61" s="498"/>
      <c r="C61" s="255" t="s">
        <v>2380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33">
        <v>0.18</v>
      </c>
      <c r="Q61" s="16">
        <v>0</v>
      </c>
      <c r="R61" s="209"/>
      <c r="S61" s="4"/>
      <c r="T61" s="4"/>
      <c r="U61" s="4"/>
    </row>
    <row r="62" spans="1:21" ht="30">
      <c r="A62" s="206">
        <v>52</v>
      </c>
      <c r="B62" s="498"/>
      <c r="C62" s="255" t="s">
        <v>2381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33">
        <v>0.4</v>
      </c>
      <c r="Q62" s="16">
        <v>0</v>
      </c>
      <c r="R62" s="209"/>
      <c r="S62" s="4"/>
      <c r="T62" s="4"/>
      <c r="U62" s="4"/>
    </row>
    <row r="63" spans="1:21" ht="30">
      <c r="A63" s="205">
        <v>53</v>
      </c>
      <c r="B63" s="498"/>
      <c r="C63" s="255" t="s">
        <v>2382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33">
        <v>0.37</v>
      </c>
      <c r="Q63" s="16">
        <v>0</v>
      </c>
      <c r="R63" s="209"/>
      <c r="S63" s="4"/>
      <c r="T63" s="4"/>
      <c r="U63" s="4"/>
    </row>
    <row r="64" spans="1:21">
      <c r="A64" s="205">
        <v>54</v>
      </c>
      <c r="B64" s="498"/>
      <c r="C64" s="255" t="s">
        <v>2383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33">
        <v>0.64</v>
      </c>
      <c r="Q64" s="16">
        <v>0</v>
      </c>
      <c r="R64" s="209"/>
      <c r="S64" s="4"/>
      <c r="T64" s="4"/>
      <c r="U64" s="4"/>
    </row>
    <row r="65" spans="1:21" ht="30">
      <c r="A65" s="206">
        <v>55</v>
      </c>
      <c r="B65" s="498"/>
      <c r="C65" s="255" t="s">
        <v>2384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33">
        <v>0.17</v>
      </c>
      <c r="Q65" s="16">
        <v>0</v>
      </c>
      <c r="R65" s="209"/>
      <c r="S65" s="4"/>
      <c r="T65" s="4"/>
      <c r="U65" s="4"/>
    </row>
    <row r="66" spans="1:21" ht="30">
      <c r="A66" s="205">
        <v>56</v>
      </c>
      <c r="B66" s="498"/>
      <c r="C66" s="255" t="s">
        <v>2385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33">
        <v>0.18</v>
      </c>
      <c r="Q66" s="16">
        <v>0</v>
      </c>
      <c r="R66" s="209"/>
      <c r="S66" s="4"/>
      <c r="T66" s="4"/>
      <c r="U66" s="4"/>
    </row>
    <row r="67" spans="1:21" ht="30">
      <c r="A67" s="205">
        <v>57</v>
      </c>
      <c r="B67" s="498"/>
      <c r="C67" s="255" t="s">
        <v>2386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33">
        <v>0.15</v>
      </c>
      <c r="Q67" s="16">
        <v>0</v>
      </c>
      <c r="R67" s="209"/>
      <c r="S67" s="4"/>
      <c r="T67" s="4"/>
      <c r="U67" s="4"/>
    </row>
    <row r="68" spans="1:21" ht="30">
      <c r="A68" s="206">
        <v>58</v>
      </c>
      <c r="B68" s="498"/>
      <c r="C68" s="255" t="s">
        <v>2387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33">
        <v>0.13</v>
      </c>
      <c r="Q68" s="16">
        <v>0</v>
      </c>
      <c r="R68" s="209"/>
      <c r="S68" s="4"/>
      <c r="T68" s="4"/>
      <c r="U68" s="4"/>
    </row>
    <row r="69" spans="1:21" ht="30">
      <c r="A69" s="205">
        <v>59</v>
      </c>
      <c r="B69" s="498"/>
      <c r="C69" s="255" t="s">
        <v>2388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33">
        <v>0.31</v>
      </c>
      <c r="Q69" s="16">
        <v>0</v>
      </c>
      <c r="R69" s="209"/>
      <c r="S69" s="4"/>
      <c r="T69" s="4"/>
      <c r="U69" s="4"/>
    </row>
    <row r="70" spans="1:21" ht="30">
      <c r="A70" s="205">
        <v>60</v>
      </c>
      <c r="B70" s="498"/>
      <c r="C70" s="255" t="s">
        <v>2389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33">
        <v>0.73</v>
      </c>
      <c r="Q70" s="16">
        <v>0</v>
      </c>
      <c r="R70" s="209"/>
      <c r="S70" s="4"/>
      <c r="T70" s="4"/>
      <c r="U70" s="4"/>
    </row>
    <row r="71" spans="1:21">
      <c r="A71" s="206">
        <v>61</v>
      </c>
      <c r="B71" s="498"/>
      <c r="C71" s="255" t="s">
        <v>2390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33">
        <v>0.32</v>
      </c>
      <c r="Q71" s="16">
        <v>0</v>
      </c>
      <c r="R71" s="209"/>
      <c r="S71" s="4"/>
      <c r="T71" s="4"/>
      <c r="U71" s="4"/>
    </row>
    <row r="72" spans="1:21">
      <c r="A72" s="205">
        <v>62</v>
      </c>
      <c r="B72" s="498"/>
      <c r="C72" s="255" t="s">
        <v>2391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33">
        <v>0.33</v>
      </c>
      <c r="Q72" s="16">
        <v>0</v>
      </c>
      <c r="R72" s="209"/>
      <c r="S72" s="4"/>
      <c r="T72" s="4"/>
      <c r="U72" s="4"/>
    </row>
    <row r="73" spans="1:21" ht="30">
      <c r="A73" s="205">
        <v>63</v>
      </c>
      <c r="B73" s="498"/>
      <c r="C73" s="255" t="s">
        <v>2392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33">
        <v>0.39</v>
      </c>
      <c r="Q73" s="16">
        <v>0</v>
      </c>
      <c r="R73" s="209"/>
      <c r="S73" s="4"/>
      <c r="T73" s="4"/>
      <c r="U73" s="4"/>
    </row>
    <row r="74" spans="1:21">
      <c r="A74" s="206">
        <v>64</v>
      </c>
      <c r="B74" s="498"/>
      <c r="C74" s="255" t="s">
        <v>2393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33">
        <v>0.13</v>
      </c>
      <c r="Q74" s="16">
        <v>0</v>
      </c>
      <c r="R74" s="209"/>
      <c r="S74" s="4"/>
      <c r="T74" s="4"/>
      <c r="U74" s="4"/>
    </row>
    <row r="75" spans="1:21">
      <c r="A75" s="205">
        <v>65</v>
      </c>
      <c r="B75" s="498"/>
      <c r="C75" s="255" t="s">
        <v>2394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33">
        <v>0.5</v>
      </c>
      <c r="Q75" s="16">
        <v>0</v>
      </c>
      <c r="R75" s="209"/>
      <c r="S75" s="4"/>
      <c r="T75" s="4"/>
      <c r="U75" s="4"/>
    </row>
    <row r="76" spans="1:21">
      <c r="A76" s="205">
        <v>66</v>
      </c>
      <c r="B76" s="498"/>
      <c r="C76" s="255" t="s">
        <v>2395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33">
        <v>0.28999999999999998</v>
      </c>
      <c r="Q76" s="16">
        <v>0</v>
      </c>
      <c r="R76" s="209"/>
      <c r="S76" s="4"/>
      <c r="T76" s="4"/>
      <c r="U76" s="4"/>
    </row>
    <row r="77" spans="1:21">
      <c r="A77" s="206">
        <v>67</v>
      </c>
      <c r="B77" s="498"/>
      <c r="C77" s="49" t="s">
        <v>2396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33">
        <v>0</v>
      </c>
      <c r="Q77" s="16">
        <v>0.5</v>
      </c>
      <c r="R77" s="209"/>
      <c r="S77" s="4"/>
      <c r="T77" s="4"/>
      <c r="U77" s="4"/>
    </row>
    <row r="78" spans="1:21" ht="30">
      <c r="A78" s="205">
        <v>68</v>
      </c>
      <c r="B78" s="498"/>
      <c r="C78" s="49" t="s">
        <v>2397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33">
        <v>0</v>
      </c>
      <c r="Q78" s="16">
        <v>1.5</v>
      </c>
      <c r="R78" s="209"/>
      <c r="S78" s="4"/>
      <c r="T78" s="4"/>
      <c r="U78" s="4"/>
    </row>
    <row r="79" spans="1:21" ht="30">
      <c r="A79" s="205">
        <v>69</v>
      </c>
      <c r="B79" s="498"/>
      <c r="C79" s="49" t="s">
        <v>2398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33">
        <v>0.21</v>
      </c>
      <c r="Q79" s="16">
        <v>0</v>
      </c>
      <c r="R79" s="209"/>
      <c r="S79" s="4"/>
      <c r="T79" s="4"/>
      <c r="U79" s="4"/>
    </row>
    <row r="80" spans="1:21">
      <c r="A80" s="206">
        <v>70</v>
      </c>
      <c r="B80" s="498"/>
      <c r="C80" s="49" t="s">
        <v>2399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33">
        <v>0.255</v>
      </c>
      <c r="Q80" s="16">
        <v>0</v>
      </c>
      <c r="R80" s="209"/>
      <c r="S80" s="4"/>
      <c r="T80" s="4"/>
      <c r="U80" s="4"/>
    </row>
    <row r="81" spans="1:21" ht="30">
      <c r="A81" s="205">
        <v>71</v>
      </c>
      <c r="B81" s="498"/>
      <c r="C81" s="49" t="s">
        <v>2400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33">
        <v>0.7</v>
      </c>
      <c r="Q81" s="16">
        <v>0</v>
      </c>
      <c r="R81" s="209"/>
      <c r="S81" s="4"/>
      <c r="T81" s="4"/>
      <c r="U81" s="4"/>
    </row>
    <row r="82" spans="1:21">
      <c r="A82" s="205">
        <v>72</v>
      </c>
      <c r="B82" s="498"/>
      <c r="C82" s="49" t="s">
        <v>2401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33">
        <v>0.3</v>
      </c>
      <c r="Q82" s="16">
        <v>0</v>
      </c>
      <c r="R82" s="209"/>
      <c r="S82" s="4"/>
      <c r="T82" s="4"/>
      <c r="U82" s="4"/>
    </row>
    <row r="83" spans="1:21">
      <c r="A83" s="206">
        <v>73</v>
      </c>
      <c r="B83" s="498"/>
      <c r="C83" s="49" t="s">
        <v>2402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33">
        <v>0</v>
      </c>
      <c r="Q83" s="16">
        <v>0.6</v>
      </c>
      <c r="R83" s="209"/>
      <c r="S83" s="4"/>
      <c r="T83" s="4"/>
      <c r="U83" s="4"/>
    </row>
    <row r="84" spans="1:21">
      <c r="A84" s="205">
        <v>74</v>
      </c>
      <c r="B84" s="498"/>
      <c r="C84" s="49" t="s">
        <v>2403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33">
        <v>0.4</v>
      </c>
      <c r="Q84" s="16">
        <v>0</v>
      </c>
      <c r="R84" s="209"/>
      <c r="S84" s="4"/>
      <c r="T84" s="4"/>
      <c r="U84" s="4"/>
    </row>
    <row r="85" spans="1:21" ht="30">
      <c r="A85" s="205">
        <v>75</v>
      </c>
      <c r="B85" s="498"/>
      <c r="C85" s="49" t="s">
        <v>2404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33">
        <v>0.2</v>
      </c>
      <c r="Q85" s="16">
        <v>0</v>
      </c>
      <c r="R85" s="209"/>
      <c r="S85" s="4"/>
      <c r="T85" s="4"/>
      <c r="U85" s="4"/>
    </row>
    <row r="86" spans="1:21">
      <c r="A86" s="206">
        <v>76</v>
      </c>
      <c r="B86" s="498"/>
      <c r="C86" s="49" t="s">
        <v>2405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33">
        <v>0.96</v>
      </c>
      <c r="Q86" s="16">
        <v>0</v>
      </c>
      <c r="R86" s="209"/>
      <c r="S86" s="4"/>
      <c r="T86" s="4"/>
      <c r="U86" s="4"/>
    </row>
    <row r="87" spans="1:21">
      <c r="A87" s="205">
        <v>77</v>
      </c>
      <c r="B87" s="498"/>
      <c r="C87" s="49" t="s">
        <v>2406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33">
        <v>1</v>
      </c>
      <c r="Q87" s="16">
        <v>0</v>
      </c>
      <c r="R87" s="209"/>
      <c r="S87" s="4"/>
      <c r="T87" s="4"/>
      <c r="U87" s="4"/>
    </row>
    <row r="88" spans="1:21">
      <c r="A88" s="205">
        <v>78</v>
      </c>
      <c r="B88" s="498"/>
      <c r="C88" s="49" t="s">
        <v>2407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33">
        <v>0</v>
      </c>
      <c r="Q88" s="16">
        <v>0.7</v>
      </c>
      <c r="R88" s="209"/>
      <c r="S88" s="4"/>
      <c r="T88" s="4"/>
      <c r="U88" s="4"/>
    </row>
    <row r="89" spans="1:21">
      <c r="A89" s="206">
        <v>79</v>
      </c>
      <c r="B89" s="498"/>
      <c r="C89" s="49" t="s">
        <v>2408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33">
        <v>0.18</v>
      </c>
      <c r="Q89" s="16">
        <v>0.12</v>
      </c>
      <c r="R89" s="209"/>
      <c r="S89" s="4"/>
      <c r="T89" s="4"/>
      <c r="U89" s="4"/>
    </row>
    <row r="90" spans="1:21">
      <c r="A90" s="205">
        <v>80</v>
      </c>
      <c r="B90" s="498"/>
      <c r="C90" s="49" t="s">
        <v>2409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33">
        <v>0.23</v>
      </c>
      <c r="Q90" s="16">
        <v>0</v>
      </c>
      <c r="R90" s="209"/>
      <c r="S90" s="4"/>
      <c r="T90" s="4"/>
      <c r="U90" s="4"/>
    </row>
    <row r="91" spans="1:21" ht="30">
      <c r="A91" s="205">
        <v>81</v>
      </c>
      <c r="B91" s="498"/>
      <c r="C91" s="46" t="s">
        <v>2410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33">
        <v>0.18</v>
      </c>
      <c r="Q91" s="16">
        <v>0</v>
      </c>
      <c r="R91" s="209"/>
      <c r="S91" s="4"/>
      <c r="T91" s="4"/>
      <c r="U91" s="4"/>
    </row>
    <row r="92" spans="1:21" ht="30">
      <c r="A92" s="206">
        <v>82</v>
      </c>
      <c r="B92" s="498"/>
      <c r="C92" s="49" t="s">
        <v>2411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381">
        <v>0.74</v>
      </c>
      <c r="Q92" s="16">
        <v>0</v>
      </c>
      <c r="R92" s="209"/>
      <c r="S92" s="4"/>
      <c r="T92" s="4"/>
      <c r="U92" s="4"/>
    </row>
    <row r="93" spans="1:21" ht="30">
      <c r="A93" s="205">
        <v>83</v>
      </c>
      <c r="B93" s="498"/>
      <c r="C93" s="255" t="s">
        <v>2412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381">
        <v>0.28000000000000003</v>
      </c>
      <c r="Q93" s="16">
        <v>0</v>
      </c>
      <c r="R93" s="209"/>
      <c r="S93" s="4"/>
      <c r="T93" s="4"/>
      <c r="U93" s="4"/>
    </row>
    <row r="94" spans="1:21">
      <c r="A94" s="205">
        <v>84</v>
      </c>
      <c r="B94" s="498"/>
      <c r="C94" s="255" t="s">
        <v>2433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33">
        <v>0.51</v>
      </c>
      <c r="Q94" s="16">
        <v>0</v>
      </c>
      <c r="R94" s="209"/>
      <c r="S94" s="4"/>
      <c r="T94" s="4"/>
      <c r="U94" s="4"/>
    </row>
    <row r="95" spans="1:21" ht="30">
      <c r="A95" s="206">
        <v>85</v>
      </c>
      <c r="B95" s="498"/>
      <c r="C95" s="255" t="s">
        <v>2434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33">
        <v>0.14000000000000001</v>
      </c>
      <c r="Q95" s="16">
        <v>0</v>
      </c>
      <c r="R95" s="209"/>
      <c r="S95" s="4"/>
      <c r="T95" s="4"/>
      <c r="U95" s="4"/>
    </row>
    <row r="96" spans="1:21">
      <c r="A96" s="205">
        <v>86</v>
      </c>
      <c r="B96" s="498"/>
      <c r="C96" s="255" t="s">
        <v>2435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33">
        <v>0.3</v>
      </c>
      <c r="Q96" s="16">
        <v>0</v>
      </c>
      <c r="R96" s="209"/>
      <c r="S96" s="4"/>
      <c r="T96" s="4"/>
      <c r="U96" s="4"/>
    </row>
    <row r="97" spans="1:21">
      <c r="A97" s="205">
        <v>87</v>
      </c>
      <c r="B97" s="498"/>
      <c r="C97" s="255" t="s">
        <v>2436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33">
        <v>0.35</v>
      </c>
      <c r="Q97" s="16">
        <v>0</v>
      </c>
      <c r="R97" s="209"/>
      <c r="S97" s="4"/>
      <c r="T97" s="4"/>
      <c r="U97" s="4"/>
    </row>
    <row r="98" spans="1:21" ht="30">
      <c r="A98" s="206">
        <v>88</v>
      </c>
      <c r="B98" s="498"/>
      <c r="C98" s="255" t="s">
        <v>2413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36">
        <v>0.12</v>
      </c>
      <c r="Q98" s="418"/>
      <c r="R98" s="209"/>
      <c r="S98" s="4"/>
      <c r="T98" s="4"/>
      <c r="U98" s="4"/>
    </row>
    <row r="99" spans="1:21" ht="45">
      <c r="A99" s="205">
        <v>89</v>
      </c>
      <c r="B99" s="498"/>
      <c r="C99" s="255" t="s">
        <v>2414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36">
        <v>0.45</v>
      </c>
      <c r="Q99" s="418"/>
      <c r="R99" s="209"/>
      <c r="S99" s="4"/>
      <c r="T99" s="4"/>
      <c r="U99" s="4"/>
    </row>
    <row r="100" spans="1:21" ht="30">
      <c r="A100" s="205">
        <v>90</v>
      </c>
      <c r="B100" s="498"/>
      <c r="C100" s="255" t="s">
        <v>2415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36">
        <v>8.5000000000000006E-2</v>
      </c>
      <c r="Q100" s="418"/>
      <c r="R100" s="209"/>
      <c r="S100" s="4"/>
      <c r="T100" s="4"/>
      <c r="U100" s="4"/>
    </row>
    <row r="101" spans="1:21">
      <c r="A101" s="206">
        <v>91</v>
      </c>
      <c r="B101" s="498"/>
      <c r="C101" s="46" t="s">
        <v>2416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18"/>
      <c r="Q101" s="136">
        <v>0.34</v>
      </c>
      <c r="R101" s="209"/>
      <c r="S101" s="4"/>
      <c r="T101" s="4"/>
      <c r="U101" s="4"/>
    </row>
    <row r="102" spans="1:21">
      <c r="A102" s="205">
        <v>96</v>
      </c>
      <c r="B102" s="498"/>
      <c r="C102" s="175" t="s">
        <v>2417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16">
        <v>9</v>
      </c>
      <c r="T102" s="16">
        <v>0</v>
      </c>
      <c r="U102" s="209">
        <f>SUM(S102:T102)</f>
        <v>9</v>
      </c>
    </row>
    <row r="103" spans="1:21">
      <c r="A103" s="206">
        <v>97</v>
      </c>
      <c r="B103" s="498"/>
      <c r="C103" s="49" t="s">
        <v>2418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16">
        <v>0</v>
      </c>
      <c r="T103" s="133">
        <v>2.2000000000000002</v>
      </c>
      <c r="U103" s="209">
        <f t="shared" ref="U103:U116" si="0">SUM(S103:T103)</f>
        <v>2.2000000000000002</v>
      </c>
    </row>
    <row r="104" spans="1:21">
      <c r="A104" s="205">
        <v>98</v>
      </c>
      <c r="B104" s="498"/>
      <c r="C104" s="49" t="s">
        <v>2419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16">
        <v>0</v>
      </c>
      <c r="T104" s="133">
        <v>6.9</v>
      </c>
      <c r="U104" s="209">
        <f t="shared" si="0"/>
        <v>6.9</v>
      </c>
    </row>
    <row r="105" spans="1:21" ht="28.5">
      <c r="A105" s="205">
        <v>99</v>
      </c>
      <c r="B105" s="498"/>
      <c r="C105" s="259" t="s">
        <v>2420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260">
        <v>10.95</v>
      </c>
      <c r="T105" s="95">
        <v>0</v>
      </c>
      <c r="U105" s="209">
        <f t="shared" si="0"/>
        <v>10.95</v>
      </c>
    </row>
    <row r="106" spans="1:21" ht="28.5">
      <c r="A106" s="206">
        <v>100</v>
      </c>
      <c r="B106" s="498"/>
      <c r="C106" s="259" t="s">
        <v>2421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260">
        <v>10.71</v>
      </c>
      <c r="T106" s="95">
        <v>0</v>
      </c>
      <c r="U106" s="209">
        <f t="shared" si="0"/>
        <v>10.71</v>
      </c>
    </row>
    <row r="107" spans="1:21">
      <c r="A107" s="205">
        <v>101</v>
      </c>
      <c r="B107" s="498"/>
      <c r="C107" s="259" t="s">
        <v>2422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260">
        <v>4.57</v>
      </c>
      <c r="T107" s="95">
        <v>0</v>
      </c>
      <c r="U107" s="209">
        <f t="shared" si="0"/>
        <v>4.57</v>
      </c>
    </row>
    <row r="108" spans="1:21">
      <c r="A108" s="205">
        <v>102</v>
      </c>
      <c r="B108" s="498"/>
      <c r="C108" s="259" t="s">
        <v>2423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261">
        <v>13.7</v>
      </c>
      <c r="T108" s="7">
        <v>0</v>
      </c>
      <c r="U108" s="209">
        <f t="shared" si="0"/>
        <v>13.7</v>
      </c>
    </row>
    <row r="109" spans="1:21">
      <c r="A109" s="206">
        <v>103</v>
      </c>
      <c r="B109" s="498"/>
      <c r="C109" s="259" t="s">
        <v>2424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261">
        <v>0.76</v>
      </c>
      <c r="T109" s="7">
        <v>0</v>
      </c>
      <c r="U109" s="209">
        <f t="shared" si="0"/>
        <v>0.76</v>
      </c>
    </row>
    <row r="110" spans="1:21">
      <c r="A110" s="205">
        <v>104</v>
      </c>
      <c r="B110" s="498"/>
      <c r="C110" s="259" t="s">
        <v>2425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261">
        <v>12.1</v>
      </c>
      <c r="T110" s="7">
        <v>0</v>
      </c>
      <c r="U110" s="209">
        <f t="shared" si="0"/>
        <v>12.1</v>
      </c>
    </row>
    <row r="111" spans="1:21">
      <c r="A111" s="205">
        <v>105</v>
      </c>
      <c r="B111" s="498"/>
      <c r="C111" s="175" t="s">
        <v>2427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208">
        <v>0</v>
      </c>
      <c r="T111" s="208">
        <v>15.48</v>
      </c>
      <c r="U111" s="209">
        <f t="shared" si="0"/>
        <v>15.48</v>
      </c>
    </row>
    <row r="112" spans="1:21">
      <c r="A112" s="206">
        <v>106</v>
      </c>
      <c r="B112" s="498"/>
      <c r="C112" s="175" t="s">
        <v>2428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208">
        <v>6.72</v>
      </c>
      <c r="T112" s="208">
        <v>0</v>
      </c>
      <c r="U112" s="209">
        <f t="shared" si="0"/>
        <v>6.72</v>
      </c>
    </row>
    <row r="113" spans="1:21">
      <c r="A113" s="205">
        <v>107</v>
      </c>
      <c r="B113" s="498"/>
      <c r="C113" s="175" t="s">
        <v>2429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208">
        <v>1.76</v>
      </c>
      <c r="T113" s="208">
        <v>0</v>
      </c>
      <c r="U113" s="209">
        <f t="shared" si="0"/>
        <v>1.76</v>
      </c>
    </row>
    <row r="114" spans="1:21">
      <c r="A114" s="205">
        <v>108</v>
      </c>
      <c r="B114" s="498"/>
      <c r="C114" s="175" t="s">
        <v>2430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208">
        <v>0</v>
      </c>
      <c r="T114" s="208">
        <v>6.2</v>
      </c>
      <c r="U114" s="209">
        <f t="shared" si="0"/>
        <v>6.2</v>
      </c>
    </row>
    <row r="115" spans="1:21">
      <c r="A115" s="206">
        <v>109</v>
      </c>
      <c r="B115" s="498"/>
      <c r="C115" s="262" t="s">
        <v>2431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208">
        <v>26.28</v>
      </c>
      <c r="T115" s="208">
        <v>5.72</v>
      </c>
      <c r="U115" s="209">
        <f t="shared" si="0"/>
        <v>32</v>
      </c>
    </row>
    <row r="116" spans="1:21">
      <c r="A116" s="205">
        <v>110</v>
      </c>
      <c r="B116" s="499"/>
      <c r="C116" s="263" t="s">
        <v>2432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208">
        <v>5.31</v>
      </c>
      <c r="T116" s="208">
        <v>0</v>
      </c>
      <c r="U116" s="209">
        <f t="shared" si="0"/>
        <v>5.31</v>
      </c>
    </row>
    <row r="117" spans="1:21" ht="24" customHeight="1">
      <c r="A117" s="525" t="s">
        <v>2438</v>
      </c>
      <c r="B117" s="525"/>
      <c r="C117" s="525"/>
      <c r="D117" s="190">
        <v>87.51</v>
      </c>
      <c r="E117" s="190">
        <v>0</v>
      </c>
      <c r="F117" s="190">
        <v>87.51</v>
      </c>
      <c r="G117" s="190"/>
      <c r="H117" s="190"/>
      <c r="I117" s="190"/>
      <c r="J117" s="190"/>
      <c r="K117" s="190"/>
      <c r="L117" s="190"/>
      <c r="M117" s="190"/>
      <c r="N117" s="190"/>
      <c r="O117" s="190"/>
      <c r="P117" s="52">
        <f>SUM(P4:P116)</f>
        <v>46.465000000000003</v>
      </c>
      <c r="Q117" s="52">
        <f t="shared" ref="Q117:R117" si="1">SUM(Q4:Q116)</f>
        <v>5.05</v>
      </c>
      <c r="R117" s="52">
        <f t="shared" si="1"/>
        <v>0</v>
      </c>
      <c r="S117" s="52">
        <f>SUM(S102:S116)</f>
        <v>101.86000000000001</v>
      </c>
      <c r="T117" s="52">
        <f t="shared" ref="T117:U117" si="2">SUM(T102:T116)</f>
        <v>36.5</v>
      </c>
      <c r="U117" s="52">
        <f t="shared" si="2"/>
        <v>138.36000000000001</v>
      </c>
    </row>
    <row r="118" spans="1:21">
      <c r="D118" s="491" t="s">
        <v>3</v>
      </c>
      <c r="E118" s="491"/>
      <c r="F118" s="491"/>
      <c r="G118" s="491" t="s">
        <v>4</v>
      </c>
      <c r="H118" s="491"/>
      <c r="I118" s="491"/>
      <c r="J118" s="491" t="s">
        <v>5</v>
      </c>
      <c r="K118" s="491"/>
      <c r="L118" s="491"/>
      <c r="M118" s="491" t="s">
        <v>6</v>
      </c>
      <c r="N118" s="491"/>
      <c r="O118" s="491"/>
      <c r="P118" s="491" t="s">
        <v>7</v>
      </c>
      <c r="Q118" s="491"/>
      <c r="R118" s="491"/>
      <c r="S118" s="491" t="s">
        <v>8</v>
      </c>
      <c r="T118" s="491"/>
      <c r="U118" s="491"/>
    </row>
    <row r="119" spans="1:21" ht="30">
      <c r="A119" s="205">
        <v>1</v>
      </c>
      <c r="B119" s="518" t="s">
        <v>2462</v>
      </c>
      <c r="C119" s="264" t="s">
        <v>2440</v>
      </c>
      <c r="D119" s="205"/>
      <c r="E119" s="205"/>
      <c r="F119" s="205"/>
      <c r="G119" s="205"/>
      <c r="H119" s="205"/>
      <c r="I119" s="205"/>
      <c r="J119" s="205"/>
      <c r="K119" s="205"/>
      <c r="L119" s="205"/>
      <c r="M119" s="205">
        <v>51.98</v>
      </c>
      <c r="N119" s="205">
        <v>0</v>
      </c>
      <c r="O119" s="205">
        <v>51.98</v>
      </c>
      <c r="P119" s="205"/>
      <c r="Q119" s="205"/>
      <c r="R119" s="205"/>
      <c r="S119" s="205"/>
      <c r="T119" s="205"/>
      <c r="U119" s="205"/>
    </row>
    <row r="120" spans="1:21" ht="30">
      <c r="A120" s="205">
        <v>2</v>
      </c>
      <c r="B120" s="519"/>
      <c r="C120" s="265" t="s">
        <v>2441</v>
      </c>
      <c r="D120" s="205"/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136">
        <v>0.1</v>
      </c>
      <c r="Q120" s="208">
        <v>0</v>
      </c>
      <c r="R120" s="209">
        <f>SUM(P120:Q120)</f>
        <v>0.1</v>
      </c>
      <c r="S120" s="205"/>
      <c r="T120" s="205"/>
      <c r="U120" s="205"/>
    </row>
    <row r="121" spans="1:21" ht="30">
      <c r="A121" s="205">
        <v>3</v>
      </c>
      <c r="B121" s="519"/>
      <c r="C121" s="265" t="s">
        <v>2442</v>
      </c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136">
        <v>0.57999999999999996</v>
      </c>
      <c r="Q121" s="208">
        <v>0</v>
      </c>
      <c r="R121" s="209">
        <f t="shared" ref="R121:R128" si="3">SUM(P121:Q121)</f>
        <v>0.57999999999999996</v>
      </c>
      <c r="S121" s="205"/>
      <c r="T121" s="205"/>
      <c r="U121" s="205"/>
    </row>
    <row r="122" spans="1:21" ht="30">
      <c r="A122" s="205">
        <v>4</v>
      </c>
      <c r="B122" s="519"/>
      <c r="C122" s="265" t="s">
        <v>2443</v>
      </c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136">
        <v>0.52</v>
      </c>
      <c r="Q122" s="208">
        <v>0</v>
      </c>
      <c r="R122" s="209">
        <f t="shared" si="3"/>
        <v>0.52</v>
      </c>
      <c r="S122" s="205"/>
      <c r="T122" s="205"/>
      <c r="U122" s="205"/>
    </row>
    <row r="123" spans="1:21" ht="30">
      <c r="A123" s="205">
        <v>5</v>
      </c>
      <c r="B123" s="519"/>
      <c r="C123" s="265" t="s">
        <v>2444</v>
      </c>
      <c r="D123" s="205"/>
      <c r="E123" s="205"/>
      <c r="F123" s="205"/>
      <c r="G123" s="205"/>
      <c r="H123" s="205"/>
      <c r="I123" s="205"/>
      <c r="J123" s="205"/>
      <c r="K123" s="205"/>
      <c r="L123" s="205"/>
      <c r="M123" s="205"/>
      <c r="N123" s="205"/>
      <c r="O123" s="205"/>
      <c r="P123" s="136">
        <v>0.45</v>
      </c>
      <c r="Q123" s="208">
        <v>0</v>
      </c>
      <c r="R123" s="209">
        <f t="shared" si="3"/>
        <v>0.45</v>
      </c>
      <c r="S123" s="205"/>
      <c r="T123" s="205"/>
      <c r="U123" s="205"/>
    </row>
    <row r="124" spans="1:21" ht="30">
      <c r="A124" s="205">
        <v>6</v>
      </c>
      <c r="B124" s="519"/>
      <c r="C124" s="265" t="s">
        <v>2445</v>
      </c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  <c r="O124" s="205"/>
      <c r="P124" s="136">
        <v>0.32</v>
      </c>
      <c r="Q124" s="208">
        <v>0</v>
      </c>
      <c r="R124" s="209">
        <f t="shared" si="3"/>
        <v>0.32</v>
      </c>
      <c r="S124" s="205"/>
      <c r="T124" s="205"/>
      <c r="U124" s="205"/>
    </row>
    <row r="125" spans="1:21" ht="30">
      <c r="A125" s="205">
        <v>7</v>
      </c>
      <c r="B125" s="519"/>
      <c r="C125" s="265" t="s">
        <v>2446</v>
      </c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136">
        <v>5.3999999999999999E-2</v>
      </c>
      <c r="Q125" s="208">
        <v>0</v>
      </c>
      <c r="R125" s="209">
        <f t="shared" si="3"/>
        <v>5.3999999999999999E-2</v>
      </c>
      <c r="S125" s="205"/>
      <c r="T125" s="205"/>
      <c r="U125" s="205"/>
    </row>
    <row r="126" spans="1:21" ht="30">
      <c r="A126" s="205">
        <v>8</v>
      </c>
      <c r="B126" s="519"/>
      <c r="C126" s="265" t="s">
        <v>2447</v>
      </c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136">
        <v>0.16</v>
      </c>
      <c r="Q126" s="208">
        <v>0</v>
      </c>
      <c r="R126" s="209">
        <f t="shared" si="3"/>
        <v>0.16</v>
      </c>
      <c r="S126" s="205"/>
      <c r="T126" s="205"/>
      <c r="U126" s="205"/>
    </row>
    <row r="127" spans="1:21" ht="30">
      <c r="A127" s="205">
        <v>9</v>
      </c>
      <c r="B127" s="519"/>
      <c r="C127" s="265" t="s">
        <v>2448</v>
      </c>
      <c r="D127" s="205"/>
      <c r="E127" s="205"/>
      <c r="F127" s="205"/>
      <c r="G127" s="205"/>
      <c r="H127" s="205"/>
      <c r="I127" s="205"/>
      <c r="J127" s="205"/>
      <c r="K127" s="205"/>
      <c r="L127" s="205"/>
      <c r="M127" s="205"/>
      <c r="N127" s="205"/>
      <c r="O127" s="205"/>
      <c r="P127" s="208">
        <v>0</v>
      </c>
      <c r="Q127" s="136">
        <v>0.19</v>
      </c>
      <c r="R127" s="209">
        <f t="shared" si="3"/>
        <v>0.19</v>
      </c>
      <c r="S127" s="205"/>
      <c r="T127" s="205"/>
      <c r="U127" s="205"/>
    </row>
    <row r="128" spans="1:21">
      <c r="A128" s="205">
        <v>10</v>
      </c>
      <c r="B128" s="519"/>
      <c r="C128" s="266" t="s">
        <v>2449</v>
      </c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5"/>
      <c r="O128" s="205"/>
      <c r="P128" s="269">
        <v>0.45</v>
      </c>
      <c r="Q128" s="205">
        <v>0</v>
      </c>
      <c r="R128" s="209">
        <f t="shared" si="3"/>
        <v>0.45</v>
      </c>
      <c r="S128" s="205"/>
      <c r="T128" s="205"/>
      <c r="U128" s="205"/>
    </row>
    <row r="129" spans="1:21">
      <c r="A129" s="205">
        <v>11</v>
      </c>
      <c r="B129" s="519"/>
      <c r="C129" s="267" t="s">
        <v>2450</v>
      </c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9">
        <v>0</v>
      </c>
      <c r="T129" s="209">
        <v>10.3</v>
      </c>
      <c r="U129" s="209">
        <f>SUM(S129:T129)</f>
        <v>10.3</v>
      </c>
    </row>
    <row r="130" spans="1:21" ht="28.5">
      <c r="A130" s="205">
        <v>12</v>
      </c>
      <c r="B130" s="519"/>
      <c r="C130" s="268" t="s">
        <v>2451</v>
      </c>
      <c r="D130" s="205"/>
      <c r="E130" s="205"/>
      <c r="F130" s="205"/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60">
        <v>1.72</v>
      </c>
      <c r="T130" s="95">
        <v>0</v>
      </c>
      <c r="U130" s="209">
        <f t="shared" ref="U130:U139" si="4">SUM(S130:T130)</f>
        <v>1.72</v>
      </c>
    </row>
    <row r="131" spans="1:21" ht="28.5">
      <c r="A131" s="205">
        <v>13</v>
      </c>
      <c r="B131" s="519"/>
      <c r="C131" s="268" t="s">
        <v>2452</v>
      </c>
      <c r="D131" s="205"/>
      <c r="E131" s="205"/>
      <c r="F131" s="205"/>
      <c r="G131" s="205"/>
      <c r="H131" s="205"/>
      <c r="I131" s="205"/>
      <c r="J131" s="205"/>
      <c r="K131" s="205"/>
      <c r="L131" s="205"/>
      <c r="M131" s="205"/>
      <c r="N131" s="205"/>
      <c r="O131" s="205"/>
      <c r="P131" s="205"/>
      <c r="Q131" s="205"/>
      <c r="R131" s="205"/>
      <c r="S131" s="260">
        <v>7.97</v>
      </c>
      <c r="T131" s="95">
        <v>0</v>
      </c>
      <c r="U131" s="209">
        <f t="shared" si="4"/>
        <v>7.97</v>
      </c>
    </row>
    <row r="132" spans="1:21">
      <c r="A132" s="205">
        <v>14</v>
      </c>
      <c r="B132" s="519"/>
      <c r="C132" s="268" t="s">
        <v>2453</v>
      </c>
      <c r="D132" s="205"/>
      <c r="E132" s="205"/>
      <c r="F132" s="205"/>
      <c r="G132" s="205"/>
      <c r="H132" s="205"/>
      <c r="I132" s="205"/>
      <c r="J132" s="205"/>
      <c r="K132" s="205"/>
      <c r="L132" s="205"/>
      <c r="M132" s="205"/>
      <c r="N132" s="205"/>
      <c r="O132" s="205"/>
      <c r="P132" s="205"/>
      <c r="Q132" s="205"/>
      <c r="R132" s="205"/>
      <c r="S132" s="260">
        <v>0</v>
      </c>
      <c r="T132" s="95">
        <v>12.65</v>
      </c>
      <c r="U132" s="209">
        <f t="shared" si="4"/>
        <v>12.65</v>
      </c>
    </row>
    <row r="133" spans="1:21" ht="28.5">
      <c r="A133" s="205">
        <v>15</v>
      </c>
      <c r="B133" s="519"/>
      <c r="C133" s="268" t="s">
        <v>2454</v>
      </c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260">
        <v>0</v>
      </c>
      <c r="T133" s="95">
        <v>8.65</v>
      </c>
      <c r="U133" s="209">
        <f t="shared" si="4"/>
        <v>8.65</v>
      </c>
    </row>
    <row r="134" spans="1:21">
      <c r="A134" s="205">
        <v>16</v>
      </c>
      <c r="B134" s="519"/>
      <c r="C134" s="268" t="s">
        <v>2455</v>
      </c>
      <c r="D134" s="205"/>
      <c r="E134" s="205"/>
      <c r="F134" s="205"/>
      <c r="G134" s="205"/>
      <c r="H134" s="205"/>
      <c r="I134" s="205"/>
      <c r="J134" s="205"/>
      <c r="K134" s="205"/>
      <c r="L134" s="205"/>
      <c r="M134" s="205"/>
      <c r="N134" s="205"/>
      <c r="O134" s="205"/>
      <c r="P134" s="205"/>
      <c r="Q134" s="205"/>
      <c r="R134" s="205"/>
      <c r="S134" s="260">
        <v>0</v>
      </c>
      <c r="T134" s="95">
        <v>3</v>
      </c>
      <c r="U134" s="209">
        <f t="shared" si="4"/>
        <v>3</v>
      </c>
    </row>
    <row r="135" spans="1:21" ht="28.5">
      <c r="A135" s="205">
        <v>17</v>
      </c>
      <c r="B135" s="519"/>
      <c r="C135" s="268" t="s">
        <v>2456</v>
      </c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9">
        <v>20</v>
      </c>
      <c r="T135" s="209">
        <v>0</v>
      </c>
      <c r="U135" s="209">
        <f t="shared" si="4"/>
        <v>20</v>
      </c>
    </row>
    <row r="136" spans="1:21" ht="28.5">
      <c r="A136" s="205">
        <v>18</v>
      </c>
      <c r="B136" s="519"/>
      <c r="C136" s="268" t="s">
        <v>2457</v>
      </c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60">
        <v>3.8</v>
      </c>
      <c r="T136" s="95">
        <v>0</v>
      </c>
      <c r="U136" s="209">
        <f t="shared" si="4"/>
        <v>3.8</v>
      </c>
    </row>
    <row r="137" spans="1:21">
      <c r="A137" s="205">
        <v>19</v>
      </c>
      <c r="B137" s="519"/>
      <c r="C137" s="268" t="s">
        <v>2458</v>
      </c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60">
        <v>29.72</v>
      </c>
      <c r="T137" s="95">
        <v>0</v>
      </c>
      <c r="U137" s="209">
        <f t="shared" si="4"/>
        <v>29.72</v>
      </c>
    </row>
    <row r="138" spans="1:21" ht="28.5">
      <c r="A138" s="205">
        <v>20</v>
      </c>
      <c r="B138" s="519"/>
      <c r="C138" s="268" t="s">
        <v>2459</v>
      </c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61">
        <v>7.44</v>
      </c>
      <c r="T138" s="209">
        <v>0</v>
      </c>
      <c r="U138" s="209">
        <f t="shared" si="4"/>
        <v>7.44</v>
      </c>
    </row>
    <row r="139" spans="1:21">
      <c r="A139" s="205">
        <v>21</v>
      </c>
      <c r="B139" s="520"/>
      <c r="C139" s="270" t="s">
        <v>2460</v>
      </c>
      <c r="D139" s="205"/>
      <c r="E139" s="205"/>
      <c r="F139" s="205"/>
      <c r="G139" s="205"/>
      <c r="H139" s="205"/>
      <c r="I139" s="205"/>
      <c r="J139" s="205"/>
      <c r="K139" s="205"/>
      <c r="L139" s="205"/>
      <c r="M139" s="205"/>
      <c r="N139" s="205"/>
      <c r="O139" s="205"/>
      <c r="P139" s="205"/>
      <c r="Q139" s="205"/>
      <c r="R139" s="205"/>
      <c r="S139" s="261">
        <v>9.6</v>
      </c>
      <c r="T139" s="209">
        <v>0</v>
      </c>
      <c r="U139" s="209">
        <f t="shared" si="4"/>
        <v>9.6</v>
      </c>
    </row>
    <row r="140" spans="1:21" ht="24.75" customHeight="1">
      <c r="A140" s="515" t="s">
        <v>2461</v>
      </c>
      <c r="B140" s="516"/>
      <c r="C140" s="517"/>
      <c r="D140" s="205"/>
      <c r="E140" s="205"/>
      <c r="F140" s="205"/>
      <c r="G140" s="205"/>
      <c r="H140" s="205"/>
      <c r="I140" s="205"/>
      <c r="J140" s="205"/>
      <c r="K140" s="205"/>
      <c r="L140" s="205"/>
      <c r="M140" s="190">
        <v>51.98</v>
      </c>
      <c r="N140" s="190">
        <v>0</v>
      </c>
      <c r="O140" s="190">
        <v>51.98</v>
      </c>
      <c r="P140" s="52">
        <f>SUM(P120:P139)</f>
        <v>2.6340000000000003</v>
      </c>
      <c r="Q140" s="52">
        <f t="shared" ref="Q140:R140" si="5">SUM(Q120:Q139)</f>
        <v>0.19</v>
      </c>
      <c r="R140" s="52">
        <f t="shared" si="5"/>
        <v>2.8240000000000003</v>
      </c>
      <c r="S140" s="52">
        <f>SUM(S129:S139)</f>
        <v>80.249999999999986</v>
      </c>
      <c r="T140" s="52">
        <f t="shared" ref="T140:U140" si="6">SUM(T129:T139)</f>
        <v>34.6</v>
      </c>
      <c r="U140" s="52">
        <f t="shared" si="6"/>
        <v>114.84999999999998</v>
      </c>
    </row>
    <row r="141" spans="1:21">
      <c r="D141" s="491" t="s">
        <v>3</v>
      </c>
      <c r="E141" s="491"/>
      <c r="F141" s="491"/>
      <c r="G141" s="491" t="s">
        <v>4</v>
      </c>
      <c r="H141" s="491"/>
      <c r="I141" s="491"/>
      <c r="J141" s="491" t="s">
        <v>5</v>
      </c>
      <c r="K141" s="491"/>
      <c r="L141" s="491"/>
      <c r="M141" s="491" t="s">
        <v>6</v>
      </c>
      <c r="N141" s="491"/>
      <c r="O141" s="491"/>
      <c r="P141" s="491" t="s">
        <v>7</v>
      </c>
      <c r="Q141" s="491"/>
      <c r="R141" s="491"/>
      <c r="S141" s="491" t="s">
        <v>8</v>
      </c>
      <c r="T141" s="491"/>
      <c r="U141" s="491"/>
    </row>
    <row r="142" spans="1:21" ht="15.75">
      <c r="A142" s="6">
        <v>1</v>
      </c>
      <c r="B142" s="518" t="s">
        <v>2515</v>
      </c>
      <c r="C142" s="271" t="s">
        <v>2463</v>
      </c>
      <c r="D142" s="4"/>
      <c r="E142" s="4"/>
      <c r="F142" s="4"/>
      <c r="G142" s="4"/>
      <c r="H142" s="4"/>
      <c r="I142" s="4"/>
      <c r="J142" s="4"/>
      <c r="K142" s="4"/>
      <c r="L142" s="4"/>
      <c r="M142" s="7">
        <v>0</v>
      </c>
      <c r="N142" s="7">
        <v>30</v>
      </c>
      <c r="O142" s="7">
        <v>30</v>
      </c>
      <c r="P142" s="4"/>
      <c r="Q142" s="4"/>
      <c r="R142" s="4"/>
      <c r="S142" s="4"/>
      <c r="T142" s="4"/>
      <c r="U142" s="4"/>
    </row>
    <row r="143" spans="1:21">
      <c r="A143" s="6">
        <v>2</v>
      </c>
      <c r="B143" s="519"/>
      <c r="C143" s="273" t="s">
        <v>2467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53">
        <v>0.2</v>
      </c>
      <c r="Q143" s="419">
        <v>0</v>
      </c>
      <c r="R143" s="209">
        <f>SUM(P143:Q143)</f>
        <v>0.2</v>
      </c>
      <c r="S143" s="4"/>
      <c r="T143" s="4"/>
      <c r="U143" s="4"/>
    </row>
    <row r="144" spans="1:21">
      <c r="A144" s="6">
        <v>3</v>
      </c>
      <c r="B144" s="519"/>
      <c r="C144" s="272" t="s">
        <v>2468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53">
        <v>0.82</v>
      </c>
      <c r="Q144" s="232"/>
      <c r="R144" s="396">
        <f t="shared" ref="R144:R178" si="7">SUM(P144:Q144)</f>
        <v>0.82</v>
      </c>
      <c r="S144" s="4"/>
      <c r="T144" s="4"/>
      <c r="U144" s="4"/>
    </row>
    <row r="145" spans="1:21">
      <c r="A145" s="6">
        <v>4</v>
      </c>
      <c r="B145" s="519"/>
      <c r="C145" s="272" t="s">
        <v>2469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53">
        <v>0.19</v>
      </c>
      <c r="Q145" s="232"/>
      <c r="R145" s="396">
        <f t="shared" si="7"/>
        <v>0.19</v>
      </c>
      <c r="S145" s="4"/>
      <c r="T145" s="4"/>
      <c r="U145" s="4"/>
    </row>
    <row r="146" spans="1:21">
      <c r="A146" s="6">
        <v>5</v>
      </c>
      <c r="B146" s="519"/>
      <c r="C146" s="272" t="s">
        <v>2470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53">
        <v>0.81699999999999995</v>
      </c>
      <c r="Q146" s="232"/>
      <c r="R146" s="396">
        <f t="shared" si="7"/>
        <v>0.81699999999999995</v>
      </c>
      <c r="S146" s="4"/>
      <c r="T146" s="4"/>
      <c r="U146" s="4"/>
    </row>
    <row r="147" spans="1:21">
      <c r="A147" s="6">
        <v>6</v>
      </c>
      <c r="B147" s="519"/>
      <c r="C147" s="272" t="s">
        <v>2471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53">
        <v>0.19</v>
      </c>
      <c r="Q147" s="232"/>
      <c r="R147" s="396">
        <f t="shared" si="7"/>
        <v>0.19</v>
      </c>
      <c r="S147" s="4"/>
      <c r="T147" s="4"/>
      <c r="U147" s="4"/>
    </row>
    <row r="148" spans="1:21">
      <c r="A148" s="6">
        <v>7</v>
      </c>
      <c r="B148" s="519"/>
      <c r="C148" s="272" t="s">
        <v>2472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53">
        <v>1.05</v>
      </c>
      <c r="Q148" s="232"/>
      <c r="R148" s="396">
        <f t="shared" si="7"/>
        <v>1.05</v>
      </c>
      <c r="S148" s="4"/>
      <c r="T148" s="4"/>
      <c r="U148" s="4"/>
    </row>
    <row r="149" spans="1:21" ht="30">
      <c r="A149" s="6">
        <v>8</v>
      </c>
      <c r="B149" s="519"/>
      <c r="C149" s="272" t="s">
        <v>2473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53">
        <v>0.82499999999999996</v>
      </c>
      <c r="Q149" s="232"/>
      <c r="R149" s="396">
        <f t="shared" si="7"/>
        <v>0.82499999999999996</v>
      </c>
      <c r="S149" s="4"/>
      <c r="T149" s="4"/>
      <c r="U149" s="4"/>
    </row>
    <row r="150" spans="1:21">
      <c r="A150" s="6">
        <v>9</v>
      </c>
      <c r="B150" s="519"/>
      <c r="C150" s="272" t="s">
        <v>2464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53">
        <v>0.3</v>
      </c>
      <c r="Q150" s="232"/>
      <c r="R150" s="396">
        <f t="shared" si="7"/>
        <v>0.3</v>
      </c>
      <c r="S150" s="4"/>
      <c r="T150" s="4"/>
      <c r="U150" s="4"/>
    </row>
    <row r="151" spans="1:21">
      <c r="A151" s="6">
        <v>10</v>
      </c>
      <c r="B151" s="519"/>
      <c r="C151" s="272" t="s">
        <v>2465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232"/>
      <c r="Q151" s="53">
        <v>0.57999999999999996</v>
      </c>
      <c r="R151" s="396">
        <f t="shared" si="7"/>
        <v>0.57999999999999996</v>
      </c>
      <c r="S151" s="4"/>
      <c r="T151" s="4"/>
      <c r="U151" s="4"/>
    </row>
    <row r="152" spans="1:21" ht="30">
      <c r="A152" s="6">
        <v>11</v>
      </c>
      <c r="B152" s="519"/>
      <c r="C152" s="272" t="s">
        <v>2466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53">
        <v>0.56999999999999995</v>
      </c>
      <c r="Q152" s="232"/>
      <c r="R152" s="396">
        <f t="shared" si="7"/>
        <v>0.56999999999999995</v>
      </c>
      <c r="S152" s="4"/>
      <c r="T152" s="4"/>
      <c r="U152" s="4"/>
    </row>
    <row r="153" spans="1:21">
      <c r="A153" s="6">
        <v>12</v>
      </c>
      <c r="B153" s="519"/>
      <c r="C153" s="272" t="s">
        <v>2474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53">
        <v>0.25</v>
      </c>
      <c r="Q153" s="232"/>
      <c r="R153" s="396">
        <f t="shared" si="7"/>
        <v>0.25</v>
      </c>
      <c r="S153" s="4"/>
      <c r="T153" s="4"/>
      <c r="U153" s="4"/>
    </row>
    <row r="154" spans="1:21">
      <c r="A154" s="6">
        <v>13</v>
      </c>
      <c r="B154" s="519"/>
      <c r="C154" s="272" t="s">
        <v>2475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53">
        <v>1.05</v>
      </c>
      <c r="Q154" s="232"/>
      <c r="R154" s="396">
        <f t="shared" si="7"/>
        <v>1.05</v>
      </c>
      <c r="S154" s="4"/>
      <c r="T154" s="4"/>
      <c r="U154" s="4"/>
    </row>
    <row r="155" spans="1:21">
      <c r="A155" s="6">
        <v>14</v>
      </c>
      <c r="B155" s="519"/>
      <c r="C155" s="272" t="s">
        <v>2476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53">
        <v>0.20499999999999999</v>
      </c>
      <c r="Q155" s="232"/>
      <c r="R155" s="396">
        <f t="shared" si="7"/>
        <v>0.20499999999999999</v>
      </c>
      <c r="S155" s="4"/>
      <c r="T155" s="4"/>
      <c r="U155" s="4"/>
    </row>
    <row r="156" spans="1:21">
      <c r="A156" s="6">
        <v>15</v>
      </c>
      <c r="B156" s="519"/>
      <c r="C156" s="272" t="s">
        <v>2477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53">
        <v>0.84</v>
      </c>
      <c r="Q156" s="232"/>
      <c r="R156" s="396">
        <f t="shared" si="7"/>
        <v>0.84</v>
      </c>
      <c r="S156" s="4"/>
      <c r="T156" s="4"/>
      <c r="U156" s="4"/>
    </row>
    <row r="157" spans="1:21">
      <c r="A157" s="6">
        <v>16</v>
      </c>
      <c r="B157" s="519"/>
      <c r="C157" s="274" t="s">
        <v>2478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12">
        <v>1.5</v>
      </c>
      <c r="Q157" s="413"/>
      <c r="R157" s="396">
        <f t="shared" si="7"/>
        <v>1.5</v>
      </c>
      <c r="S157" s="4"/>
      <c r="T157" s="4"/>
      <c r="U157" s="4"/>
    </row>
    <row r="158" spans="1:21">
      <c r="A158" s="6">
        <v>17</v>
      </c>
      <c r="B158" s="519"/>
      <c r="C158" s="272" t="s">
        <v>2479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12">
        <v>0.35</v>
      </c>
      <c r="Q158" s="413"/>
      <c r="R158" s="396">
        <f t="shared" si="7"/>
        <v>0.35</v>
      </c>
      <c r="S158" s="4"/>
      <c r="T158" s="4"/>
      <c r="U158" s="4"/>
    </row>
    <row r="159" spans="1:21" ht="30">
      <c r="A159" s="6">
        <v>18</v>
      </c>
      <c r="B159" s="519"/>
      <c r="C159" s="272" t="s">
        <v>2480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232"/>
      <c r="Q159" s="412">
        <v>0.85</v>
      </c>
      <c r="R159" s="396">
        <f t="shared" si="7"/>
        <v>0.85</v>
      </c>
      <c r="S159" s="4"/>
      <c r="T159" s="4"/>
      <c r="U159" s="4"/>
    </row>
    <row r="160" spans="1:21">
      <c r="A160" s="6">
        <v>19</v>
      </c>
      <c r="B160" s="519"/>
      <c r="C160" s="272" t="s">
        <v>2194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12">
        <v>0.5</v>
      </c>
      <c r="Q160" s="413"/>
      <c r="R160" s="396">
        <f t="shared" si="7"/>
        <v>0.5</v>
      </c>
      <c r="S160" s="4"/>
      <c r="T160" s="4"/>
      <c r="U160" s="4"/>
    </row>
    <row r="161" spans="1:21">
      <c r="A161" s="6">
        <v>20</v>
      </c>
      <c r="B161" s="519"/>
      <c r="C161" s="272" t="s">
        <v>2481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12">
        <v>0.12</v>
      </c>
      <c r="Q161" s="413"/>
      <c r="R161" s="396">
        <f t="shared" si="7"/>
        <v>0.12</v>
      </c>
      <c r="S161" s="4"/>
      <c r="T161" s="4"/>
      <c r="U161" s="4"/>
    </row>
    <row r="162" spans="1:21">
      <c r="A162" s="6">
        <v>21</v>
      </c>
      <c r="B162" s="519"/>
      <c r="C162" s="272" t="s">
        <v>2482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12">
        <v>0.5</v>
      </c>
      <c r="Q162" s="413"/>
      <c r="R162" s="396">
        <f t="shared" si="7"/>
        <v>0.5</v>
      </c>
      <c r="S162" s="4"/>
      <c r="T162" s="4"/>
      <c r="U162" s="4"/>
    </row>
    <row r="163" spans="1:21">
      <c r="A163" s="6">
        <v>22</v>
      </c>
      <c r="B163" s="519"/>
      <c r="C163" s="272" t="s">
        <v>2483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14">
        <v>0.45</v>
      </c>
      <c r="Q163" s="415"/>
      <c r="R163" s="396">
        <f t="shared" si="7"/>
        <v>0.45</v>
      </c>
      <c r="S163" s="4"/>
      <c r="T163" s="4"/>
      <c r="U163" s="4"/>
    </row>
    <row r="164" spans="1:21" ht="30">
      <c r="A164" s="6">
        <v>23</v>
      </c>
      <c r="B164" s="519"/>
      <c r="C164" s="275" t="s">
        <v>2484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16">
        <v>1.1000000000000001</v>
      </c>
      <c r="Q164" s="417"/>
      <c r="R164" s="396">
        <f t="shared" si="7"/>
        <v>1.1000000000000001</v>
      </c>
      <c r="S164" s="4"/>
      <c r="T164" s="4"/>
      <c r="U164" s="4"/>
    </row>
    <row r="165" spans="1:21" ht="30">
      <c r="A165" s="6">
        <v>24</v>
      </c>
      <c r="B165" s="519"/>
      <c r="C165" s="275" t="s">
        <v>2485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232"/>
      <c r="Q165" s="416">
        <v>2.15</v>
      </c>
      <c r="R165" s="396">
        <f t="shared" si="7"/>
        <v>2.15</v>
      </c>
      <c r="S165" s="4"/>
      <c r="T165" s="4"/>
      <c r="U165" s="4"/>
    </row>
    <row r="166" spans="1:21" ht="30">
      <c r="A166" s="6">
        <v>25</v>
      </c>
      <c r="B166" s="519"/>
      <c r="C166" s="275" t="s">
        <v>2486</v>
      </c>
      <c r="D166" s="5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16">
        <v>1.92</v>
      </c>
      <c r="Q166" s="417"/>
      <c r="R166" s="396">
        <f t="shared" si="7"/>
        <v>1.92</v>
      </c>
      <c r="S166" s="4"/>
      <c r="T166" s="4"/>
      <c r="U166" s="4"/>
    </row>
    <row r="167" spans="1:21">
      <c r="A167" s="6">
        <v>26</v>
      </c>
      <c r="B167" s="519"/>
      <c r="C167" s="275" t="s">
        <v>2487</v>
      </c>
      <c r="D167" s="5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16">
        <v>0.62</v>
      </c>
      <c r="Q167" s="417"/>
      <c r="R167" s="396">
        <f t="shared" si="7"/>
        <v>0.62</v>
      </c>
      <c r="S167" s="4"/>
      <c r="T167" s="4"/>
      <c r="U167" s="4"/>
    </row>
    <row r="168" spans="1:21">
      <c r="A168" s="6">
        <v>27</v>
      </c>
      <c r="B168" s="519"/>
      <c r="C168" s="275" t="s">
        <v>2488</v>
      </c>
      <c r="D168" s="5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16">
        <v>0.65</v>
      </c>
      <c r="Q168" s="417"/>
      <c r="R168" s="396">
        <f t="shared" si="7"/>
        <v>0.65</v>
      </c>
      <c r="S168" s="4"/>
      <c r="T168" s="4"/>
      <c r="U168" s="4"/>
    </row>
    <row r="169" spans="1:21">
      <c r="A169" s="6"/>
      <c r="B169" s="519"/>
      <c r="C169" s="276" t="s">
        <v>2489</v>
      </c>
      <c r="D169" s="5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53">
        <v>1.1399999999999999</v>
      </c>
      <c r="Q169" s="232"/>
      <c r="R169" s="396">
        <f t="shared" si="7"/>
        <v>1.1399999999999999</v>
      </c>
      <c r="S169" s="4"/>
      <c r="T169" s="4"/>
      <c r="U169" s="4"/>
    </row>
    <row r="170" spans="1:21">
      <c r="A170" s="6"/>
      <c r="B170" s="519"/>
      <c r="C170" s="276" t="s">
        <v>2490</v>
      </c>
      <c r="D170" s="5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53">
        <v>0.153</v>
      </c>
      <c r="Q170" s="232"/>
      <c r="R170" s="396">
        <f t="shared" si="7"/>
        <v>0.153</v>
      </c>
      <c r="S170" s="4"/>
      <c r="T170" s="4"/>
      <c r="U170" s="4"/>
    </row>
    <row r="171" spans="1:21" ht="30">
      <c r="A171" s="6">
        <v>28</v>
      </c>
      <c r="B171" s="519"/>
      <c r="C171" s="276" t="s">
        <v>2491</v>
      </c>
      <c r="D171" s="5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53">
        <v>0.3</v>
      </c>
      <c r="Q171" s="232"/>
      <c r="R171" s="396">
        <f t="shared" si="7"/>
        <v>0.3</v>
      </c>
      <c r="S171" s="4"/>
      <c r="T171" s="4"/>
      <c r="U171" s="4"/>
    </row>
    <row r="172" spans="1:21" ht="30">
      <c r="A172" s="6">
        <v>29</v>
      </c>
      <c r="B172" s="519"/>
      <c r="C172" s="276" t="s">
        <v>2492</v>
      </c>
      <c r="D172" s="5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53">
        <v>0.27500000000000002</v>
      </c>
      <c r="Q172" s="232"/>
      <c r="R172" s="396">
        <f t="shared" si="7"/>
        <v>0.27500000000000002</v>
      </c>
      <c r="S172" s="4"/>
      <c r="T172" s="4"/>
      <c r="U172" s="4"/>
    </row>
    <row r="173" spans="1:21">
      <c r="A173" s="6"/>
      <c r="B173" s="519"/>
      <c r="C173" s="276" t="s">
        <v>2493</v>
      </c>
      <c r="D173" s="5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53">
        <v>0.82</v>
      </c>
      <c r="Q173" s="232"/>
      <c r="R173" s="396">
        <f t="shared" si="7"/>
        <v>0.82</v>
      </c>
      <c r="S173" s="4"/>
      <c r="T173" s="4"/>
      <c r="U173" s="4"/>
    </row>
    <row r="174" spans="1:21">
      <c r="A174" s="6"/>
      <c r="B174" s="519"/>
      <c r="C174" s="272" t="s">
        <v>2494</v>
      </c>
      <c r="D174" s="5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53">
        <v>1.3169999999999999</v>
      </c>
      <c r="Q174" s="232"/>
      <c r="R174" s="396">
        <f t="shared" si="7"/>
        <v>1.3169999999999999</v>
      </c>
      <c r="S174" s="4"/>
      <c r="T174" s="4"/>
      <c r="U174" s="4"/>
    </row>
    <row r="175" spans="1:21">
      <c r="A175" s="6"/>
      <c r="B175" s="519"/>
      <c r="C175" s="272" t="s">
        <v>2495</v>
      </c>
      <c r="D175" s="5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232"/>
      <c r="Q175" s="53">
        <v>0.12</v>
      </c>
      <c r="R175" s="396">
        <f t="shared" si="7"/>
        <v>0.12</v>
      </c>
      <c r="S175" s="4"/>
      <c r="T175" s="4"/>
      <c r="U175" s="4"/>
    </row>
    <row r="176" spans="1:21">
      <c r="A176" s="6"/>
      <c r="B176" s="519"/>
      <c r="C176" s="272" t="s">
        <v>2496</v>
      </c>
      <c r="D176" s="5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232"/>
      <c r="Q176" s="53">
        <v>0.25</v>
      </c>
      <c r="R176" s="396">
        <f t="shared" si="7"/>
        <v>0.25</v>
      </c>
      <c r="S176" s="4"/>
      <c r="T176" s="4"/>
      <c r="U176" s="4"/>
    </row>
    <row r="177" spans="1:21">
      <c r="A177" s="6"/>
      <c r="B177" s="519"/>
      <c r="C177" s="272" t="s">
        <v>2497</v>
      </c>
      <c r="D177" s="5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232"/>
      <c r="Q177" s="53">
        <v>0.15</v>
      </c>
      <c r="R177" s="396">
        <f t="shared" si="7"/>
        <v>0.15</v>
      </c>
      <c r="S177" s="4"/>
      <c r="T177" s="4"/>
      <c r="U177" s="4"/>
    </row>
    <row r="178" spans="1:21">
      <c r="A178" s="6">
        <v>30</v>
      </c>
      <c r="B178" s="519"/>
      <c r="C178" s="272" t="s">
        <v>2498</v>
      </c>
      <c r="D178" s="5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232"/>
      <c r="Q178" s="53">
        <v>0.46200000000000002</v>
      </c>
      <c r="R178" s="396">
        <f t="shared" si="7"/>
        <v>0.46200000000000002</v>
      </c>
      <c r="S178" s="4"/>
      <c r="T178" s="4"/>
      <c r="U178" s="4"/>
    </row>
    <row r="179" spans="1:21" ht="15.75">
      <c r="A179" s="6">
        <v>33</v>
      </c>
      <c r="B179" s="519"/>
      <c r="C179" s="277" t="s">
        <v>2506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20">
        <v>17.8</v>
      </c>
      <c r="T179" s="12">
        <v>0</v>
      </c>
      <c r="U179" s="209">
        <f>SUM(S179:T179)</f>
        <v>17.8</v>
      </c>
    </row>
    <row r="180" spans="1:21" ht="15.75">
      <c r="A180" s="6">
        <v>34</v>
      </c>
      <c r="B180" s="519"/>
      <c r="C180" s="277" t="s">
        <v>2507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20">
        <v>5.9</v>
      </c>
      <c r="T180" s="12"/>
      <c r="U180" s="396">
        <f t="shared" ref="U180:U194" si="8">SUM(S180:T180)</f>
        <v>5.9</v>
      </c>
    </row>
    <row r="181" spans="1:21" ht="15.75">
      <c r="A181" s="6">
        <v>35</v>
      </c>
      <c r="B181" s="519"/>
      <c r="C181" s="277" t="s">
        <v>2508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20">
        <v>8.5</v>
      </c>
      <c r="T181" s="12"/>
      <c r="U181" s="396">
        <f t="shared" si="8"/>
        <v>8.5</v>
      </c>
    </row>
    <row r="182" spans="1:21" ht="15.75">
      <c r="A182" s="6">
        <v>36</v>
      </c>
      <c r="B182" s="519"/>
      <c r="C182" s="278" t="s">
        <v>2509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20">
        <v>2.2000000000000002</v>
      </c>
      <c r="T182" s="12"/>
      <c r="U182" s="396">
        <f t="shared" si="8"/>
        <v>2.2000000000000002</v>
      </c>
    </row>
    <row r="183" spans="1:21" ht="15.75">
      <c r="A183" s="6">
        <v>37</v>
      </c>
      <c r="B183" s="519"/>
      <c r="C183" s="278" t="s">
        <v>2510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20">
        <v>6.18</v>
      </c>
      <c r="T183" s="12"/>
      <c r="U183" s="396">
        <f t="shared" si="8"/>
        <v>6.18</v>
      </c>
    </row>
    <row r="184" spans="1:21" ht="15.75">
      <c r="A184" s="6">
        <v>38</v>
      </c>
      <c r="B184" s="519"/>
      <c r="C184" s="278" t="s">
        <v>2511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20">
        <v>1.9</v>
      </c>
      <c r="T184" s="12"/>
      <c r="U184" s="396">
        <f t="shared" si="8"/>
        <v>1.9</v>
      </c>
    </row>
    <row r="185" spans="1:21" ht="15.75">
      <c r="A185" s="6">
        <v>39</v>
      </c>
      <c r="B185" s="519"/>
      <c r="C185" s="278" t="s">
        <v>2512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20">
        <v>2.9</v>
      </c>
      <c r="T185" s="12"/>
      <c r="U185" s="396">
        <f t="shared" si="8"/>
        <v>2.9</v>
      </c>
    </row>
    <row r="186" spans="1:21" ht="15.75">
      <c r="A186" s="6">
        <v>40</v>
      </c>
      <c r="B186" s="519"/>
      <c r="C186" s="278" t="s">
        <v>2513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20">
        <v>4.26</v>
      </c>
      <c r="T186" s="12"/>
      <c r="U186" s="396">
        <f t="shared" si="8"/>
        <v>4.26</v>
      </c>
    </row>
    <row r="187" spans="1:21" ht="28.5">
      <c r="A187" s="6">
        <v>41</v>
      </c>
      <c r="B187" s="519"/>
      <c r="C187" s="259" t="s">
        <v>2499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260">
        <v>1.56</v>
      </c>
      <c r="T187" s="95"/>
      <c r="U187" s="396">
        <f t="shared" si="8"/>
        <v>1.56</v>
      </c>
    </row>
    <row r="188" spans="1:21" ht="28.5">
      <c r="A188" s="6">
        <v>42</v>
      </c>
      <c r="B188" s="519"/>
      <c r="C188" s="259" t="s">
        <v>2500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260">
        <v>13.5</v>
      </c>
      <c r="T188" s="95"/>
      <c r="U188" s="396">
        <f t="shared" si="8"/>
        <v>13.5</v>
      </c>
    </row>
    <row r="189" spans="1:21" ht="28.5">
      <c r="A189" s="6">
        <v>43</v>
      </c>
      <c r="B189" s="519"/>
      <c r="C189" s="259" t="s">
        <v>2501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260">
        <v>3.8</v>
      </c>
      <c r="T189" s="95"/>
      <c r="U189" s="396">
        <f t="shared" si="8"/>
        <v>3.8</v>
      </c>
    </row>
    <row r="190" spans="1:21">
      <c r="A190" s="6">
        <v>44</v>
      </c>
      <c r="B190" s="519"/>
      <c r="C190" s="259" t="s">
        <v>3084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260">
        <v>10.3</v>
      </c>
      <c r="T190" s="95"/>
      <c r="U190" s="396">
        <f t="shared" si="8"/>
        <v>10.3</v>
      </c>
    </row>
    <row r="191" spans="1:21" ht="28.5">
      <c r="A191" s="6">
        <v>45</v>
      </c>
      <c r="B191" s="519"/>
      <c r="C191" s="259" t="s">
        <v>2502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260">
        <v>4.12</v>
      </c>
      <c r="T191" s="95"/>
      <c r="U191" s="396">
        <f t="shared" si="8"/>
        <v>4.12</v>
      </c>
    </row>
    <row r="192" spans="1:21" ht="28.5">
      <c r="A192" s="6"/>
      <c r="B192" s="519"/>
      <c r="C192" s="259" t="s">
        <v>2503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260">
        <v>9.56</v>
      </c>
      <c r="T192" s="95"/>
      <c r="U192" s="396">
        <f t="shared" si="8"/>
        <v>9.56</v>
      </c>
    </row>
    <row r="193" spans="1:21">
      <c r="A193" s="6"/>
      <c r="B193" s="519"/>
      <c r="C193" s="259" t="s">
        <v>2504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260"/>
      <c r="T193" s="95">
        <v>8.8000000000000007</v>
      </c>
      <c r="U193" s="396">
        <f t="shared" si="8"/>
        <v>8.8000000000000007</v>
      </c>
    </row>
    <row r="194" spans="1:21">
      <c r="A194" s="6">
        <v>46</v>
      </c>
      <c r="B194" s="519"/>
      <c r="C194" s="259" t="s">
        <v>2505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260">
        <v>25.55</v>
      </c>
      <c r="T194" s="95"/>
      <c r="U194" s="396">
        <f t="shared" si="8"/>
        <v>25.55</v>
      </c>
    </row>
    <row r="195" spans="1:21" ht="23.25" customHeight="1">
      <c r="A195" s="525" t="s">
        <v>2514</v>
      </c>
      <c r="B195" s="525"/>
      <c r="C195" s="525"/>
      <c r="D195" s="190"/>
      <c r="E195" s="190"/>
      <c r="F195" s="190"/>
      <c r="G195" s="190"/>
      <c r="H195" s="190"/>
      <c r="I195" s="190"/>
      <c r="J195" s="190"/>
      <c r="K195" s="190"/>
      <c r="L195" s="190"/>
      <c r="M195" s="52">
        <v>0</v>
      </c>
      <c r="N195" s="52">
        <v>30</v>
      </c>
      <c r="O195" s="52">
        <v>30</v>
      </c>
      <c r="P195" s="52">
        <f>SUM(P143:P194)</f>
        <v>19.021999999999995</v>
      </c>
      <c r="Q195" s="52">
        <f>SUM(Q143:Q194)</f>
        <v>4.5620000000000003</v>
      </c>
      <c r="R195" s="52">
        <f>SUM(R143:R194)</f>
        <v>23.583999999999996</v>
      </c>
      <c r="S195" s="52">
        <f>SUM(S179:S194)</f>
        <v>118.03</v>
      </c>
      <c r="T195" s="52">
        <f>SUM(T179:T194)</f>
        <v>8.8000000000000007</v>
      </c>
      <c r="U195" s="52">
        <f>SUM(U179:U194)</f>
        <v>126.83</v>
      </c>
    </row>
    <row r="196" spans="1:21">
      <c r="D196" s="491" t="s">
        <v>3</v>
      </c>
      <c r="E196" s="491"/>
      <c r="F196" s="491"/>
      <c r="G196" s="491" t="s">
        <v>4</v>
      </c>
      <c r="H196" s="491"/>
      <c r="I196" s="491"/>
      <c r="J196" s="491" t="s">
        <v>5</v>
      </c>
      <c r="K196" s="491"/>
      <c r="L196" s="491"/>
      <c r="M196" s="491" t="s">
        <v>6</v>
      </c>
      <c r="N196" s="491"/>
      <c r="O196" s="491"/>
      <c r="P196" s="491" t="s">
        <v>7</v>
      </c>
      <c r="Q196" s="491"/>
      <c r="R196" s="491"/>
      <c r="S196" s="491" t="s">
        <v>8</v>
      </c>
      <c r="T196" s="491"/>
      <c r="U196" s="491"/>
    </row>
    <row r="197" spans="1:21" ht="28.5">
      <c r="A197" s="279">
        <v>1</v>
      </c>
      <c r="B197" s="512" t="s">
        <v>2708</v>
      </c>
      <c r="C197" s="293" t="s">
        <v>2680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220">
        <v>0</v>
      </c>
      <c r="Q197" s="287">
        <v>1.88</v>
      </c>
      <c r="R197" s="121">
        <f>SUM(P197:Q197)</f>
        <v>1.88</v>
      </c>
      <c r="S197" s="4"/>
      <c r="T197" s="4"/>
      <c r="U197" s="4"/>
    </row>
    <row r="198" spans="1:21" ht="28.5">
      <c r="A198" s="279">
        <v>2</v>
      </c>
      <c r="B198" s="513"/>
      <c r="C198" s="293" t="s">
        <v>2681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220">
        <v>0</v>
      </c>
      <c r="Q198" s="287">
        <v>1.5</v>
      </c>
      <c r="R198" s="121">
        <f t="shared" ref="R198:R219" si="9">SUM(P198:Q198)</f>
        <v>1.5</v>
      </c>
      <c r="S198" s="4"/>
      <c r="T198" s="4"/>
      <c r="U198" s="4"/>
    </row>
    <row r="199" spans="1:21" ht="28.5">
      <c r="A199" s="279">
        <v>3</v>
      </c>
      <c r="B199" s="513"/>
      <c r="C199" s="297" t="s">
        <v>2682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220">
        <v>0</v>
      </c>
      <c r="Q199" s="287">
        <v>7</v>
      </c>
      <c r="R199" s="121">
        <f t="shared" si="9"/>
        <v>7</v>
      </c>
      <c r="S199" s="4"/>
      <c r="T199" s="4"/>
      <c r="U199" s="4"/>
    </row>
    <row r="200" spans="1:21" ht="28.5">
      <c r="A200" s="279">
        <v>4</v>
      </c>
      <c r="B200" s="513"/>
      <c r="C200" s="297" t="s">
        <v>2683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220">
        <v>0</v>
      </c>
      <c r="Q200" s="287">
        <v>0.86</v>
      </c>
      <c r="R200" s="121">
        <f t="shared" si="9"/>
        <v>0.86</v>
      </c>
      <c r="S200" s="4"/>
      <c r="T200" s="4"/>
      <c r="U200" s="4"/>
    </row>
    <row r="201" spans="1:21" ht="28.5">
      <c r="A201" s="279">
        <v>5</v>
      </c>
      <c r="B201" s="513"/>
      <c r="C201" s="297" t="s">
        <v>2684</v>
      </c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220">
        <v>0</v>
      </c>
      <c r="Q201" s="287">
        <v>3</v>
      </c>
      <c r="R201" s="121">
        <f t="shared" si="9"/>
        <v>3</v>
      </c>
      <c r="S201" s="4"/>
      <c r="T201" s="4"/>
      <c r="U201" s="4"/>
    </row>
    <row r="202" spans="1:21" ht="28.5">
      <c r="A202" s="279">
        <v>6</v>
      </c>
      <c r="B202" s="513"/>
      <c r="C202" s="297" t="s">
        <v>2685</v>
      </c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220">
        <v>0</v>
      </c>
      <c r="Q202" s="287">
        <v>1.9</v>
      </c>
      <c r="R202" s="121">
        <f t="shared" si="9"/>
        <v>1.9</v>
      </c>
      <c r="S202" s="4"/>
      <c r="T202" s="4"/>
      <c r="U202" s="4"/>
    </row>
    <row r="203" spans="1:21" ht="28.5">
      <c r="A203" s="279">
        <v>7</v>
      </c>
      <c r="B203" s="513"/>
      <c r="C203" s="297" t="s">
        <v>2686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220">
        <v>0</v>
      </c>
      <c r="Q203" s="287">
        <v>0.72</v>
      </c>
      <c r="R203" s="121">
        <f t="shared" si="9"/>
        <v>0.72</v>
      </c>
      <c r="S203" s="4"/>
      <c r="T203" s="4"/>
      <c r="U203" s="4"/>
    </row>
    <row r="204" spans="1:21" ht="28.5">
      <c r="A204" s="279">
        <v>8</v>
      </c>
      <c r="B204" s="513"/>
      <c r="C204" s="297" t="s">
        <v>2687</v>
      </c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220">
        <v>0</v>
      </c>
      <c r="Q204" s="287">
        <v>8</v>
      </c>
      <c r="R204" s="121">
        <f t="shared" si="9"/>
        <v>8</v>
      </c>
      <c r="S204" s="4"/>
      <c r="T204" s="4"/>
      <c r="U204" s="4"/>
    </row>
    <row r="205" spans="1:21" ht="28.5">
      <c r="A205" s="279">
        <v>9</v>
      </c>
      <c r="B205" s="513"/>
      <c r="C205" s="293" t="s">
        <v>2688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220">
        <v>0.17699999999999999</v>
      </c>
      <c r="Q205" s="287">
        <v>0.42299999999999999</v>
      </c>
      <c r="R205" s="121">
        <f t="shared" si="9"/>
        <v>0.6</v>
      </c>
      <c r="S205" s="4"/>
      <c r="T205" s="4"/>
      <c r="U205" s="4"/>
    </row>
    <row r="206" spans="1:21" ht="28.5">
      <c r="A206" s="279">
        <v>10</v>
      </c>
      <c r="B206" s="513"/>
      <c r="C206" s="293" t="s">
        <v>2689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220">
        <v>0.2</v>
      </c>
      <c r="Q206" s="287">
        <v>0</v>
      </c>
      <c r="R206" s="121">
        <f t="shared" si="9"/>
        <v>0.2</v>
      </c>
      <c r="S206" s="4"/>
      <c r="T206" s="4"/>
      <c r="U206" s="4"/>
    </row>
    <row r="207" spans="1:21" ht="28.5">
      <c r="A207" s="279">
        <v>11</v>
      </c>
      <c r="B207" s="513"/>
      <c r="C207" s="293" t="s">
        <v>2690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220">
        <v>0.19</v>
      </c>
      <c r="Q207" s="287">
        <v>0</v>
      </c>
      <c r="R207" s="121">
        <f t="shared" si="9"/>
        <v>0.19</v>
      </c>
      <c r="S207" s="4"/>
      <c r="T207" s="4"/>
      <c r="U207" s="4"/>
    </row>
    <row r="208" spans="1:21" ht="28.5">
      <c r="A208" s="279">
        <v>12</v>
      </c>
      <c r="B208" s="513"/>
      <c r="C208" s="293" t="s">
        <v>2691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220">
        <v>0</v>
      </c>
      <c r="Q208" s="287">
        <v>0.65</v>
      </c>
      <c r="R208" s="121">
        <f t="shared" si="9"/>
        <v>0.65</v>
      </c>
      <c r="S208" s="4"/>
      <c r="T208" s="4"/>
      <c r="U208" s="4"/>
    </row>
    <row r="209" spans="1:21" ht="42.75">
      <c r="A209" s="279">
        <v>13</v>
      </c>
      <c r="B209" s="513"/>
      <c r="C209" s="293" t="s">
        <v>2692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220">
        <v>0</v>
      </c>
      <c r="Q209" s="287">
        <v>0.36</v>
      </c>
      <c r="R209" s="121">
        <f t="shared" si="9"/>
        <v>0.36</v>
      </c>
      <c r="S209" s="4"/>
      <c r="T209" s="4"/>
      <c r="U209" s="4"/>
    </row>
    <row r="210" spans="1:21" ht="28.5">
      <c r="A210" s="279">
        <v>14</v>
      </c>
      <c r="B210" s="513"/>
      <c r="C210" s="293" t="s">
        <v>2693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220">
        <v>0.1</v>
      </c>
      <c r="Q210" s="287">
        <v>0</v>
      </c>
      <c r="R210" s="121">
        <f t="shared" si="9"/>
        <v>0.1</v>
      </c>
      <c r="S210" s="4"/>
      <c r="T210" s="4"/>
      <c r="U210" s="4"/>
    </row>
    <row r="211" spans="1:21" ht="42.75">
      <c r="A211" s="279">
        <v>15</v>
      </c>
      <c r="B211" s="513"/>
      <c r="C211" s="312" t="s">
        <v>2694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220">
        <v>0</v>
      </c>
      <c r="Q211" s="287">
        <v>0.4</v>
      </c>
      <c r="R211" s="121">
        <f t="shared" si="9"/>
        <v>0.4</v>
      </c>
      <c r="S211" s="4"/>
      <c r="T211" s="4"/>
      <c r="U211" s="4"/>
    </row>
    <row r="212" spans="1:21" ht="28.5">
      <c r="A212" s="279">
        <v>16</v>
      </c>
      <c r="B212" s="513"/>
      <c r="C212" s="293" t="s">
        <v>2695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220">
        <v>1.44</v>
      </c>
      <c r="Q212" s="287">
        <v>0</v>
      </c>
      <c r="R212" s="121">
        <f t="shared" si="9"/>
        <v>1.44</v>
      </c>
      <c r="S212" s="4"/>
      <c r="T212" s="4"/>
      <c r="U212" s="4"/>
    </row>
    <row r="213" spans="1:21" ht="42.75">
      <c r="A213" s="279">
        <v>17</v>
      </c>
      <c r="B213" s="513"/>
      <c r="C213" s="293" t="s">
        <v>2696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287">
        <v>1.2</v>
      </c>
      <c r="Q213" s="219">
        <v>0</v>
      </c>
      <c r="R213" s="121">
        <f t="shared" si="9"/>
        <v>1.2</v>
      </c>
      <c r="S213" s="4"/>
      <c r="T213" s="4"/>
      <c r="U213" s="4"/>
    </row>
    <row r="214" spans="1:21" ht="28.5">
      <c r="A214" s="279">
        <v>18</v>
      </c>
      <c r="B214" s="513"/>
      <c r="C214" s="293" t="s">
        <v>2697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219">
        <v>0</v>
      </c>
      <c r="Q214" s="219">
        <v>0.08</v>
      </c>
      <c r="R214" s="121">
        <f t="shared" si="9"/>
        <v>0.08</v>
      </c>
      <c r="S214" s="4"/>
      <c r="T214" s="4"/>
      <c r="U214" s="4"/>
    </row>
    <row r="215" spans="1:21" ht="28.5">
      <c r="A215" s="279">
        <v>19</v>
      </c>
      <c r="B215" s="513"/>
      <c r="C215" s="293" t="s">
        <v>2698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219">
        <v>0.14000000000000001</v>
      </c>
      <c r="Q215" s="219">
        <v>0</v>
      </c>
      <c r="R215" s="121">
        <f t="shared" si="9"/>
        <v>0.14000000000000001</v>
      </c>
      <c r="S215" s="4"/>
      <c r="T215" s="4"/>
      <c r="U215" s="4"/>
    </row>
    <row r="216" spans="1:21" ht="28.5">
      <c r="A216" s="279">
        <v>20</v>
      </c>
      <c r="B216" s="513"/>
      <c r="C216" s="293" t="s">
        <v>2699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219">
        <v>0.65</v>
      </c>
      <c r="Q216" s="219">
        <v>0</v>
      </c>
      <c r="R216" s="121">
        <f t="shared" si="9"/>
        <v>0.65</v>
      </c>
      <c r="S216" s="4"/>
      <c r="T216" s="4"/>
      <c r="U216" s="4"/>
    </row>
    <row r="217" spans="1:21" ht="28.5">
      <c r="A217" s="279">
        <v>21</v>
      </c>
      <c r="B217" s="513"/>
      <c r="C217" s="293" t="s">
        <v>2700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219">
        <v>0.45</v>
      </c>
      <c r="Q217" s="219">
        <v>0</v>
      </c>
      <c r="R217" s="121">
        <f t="shared" si="9"/>
        <v>0.45</v>
      </c>
      <c r="S217" s="4"/>
      <c r="T217" s="4"/>
      <c r="U217" s="4"/>
    </row>
    <row r="218" spans="1:21" ht="28.5">
      <c r="A218" s="279">
        <v>22</v>
      </c>
      <c r="B218" s="513"/>
      <c r="C218" s="293" t="s">
        <v>2629</v>
      </c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288">
        <v>0.25</v>
      </c>
      <c r="Q218" s="219">
        <v>0</v>
      </c>
      <c r="R218" s="121">
        <f t="shared" si="9"/>
        <v>0.25</v>
      </c>
      <c r="S218" s="4"/>
      <c r="T218" s="4"/>
      <c r="U218" s="4"/>
    </row>
    <row r="219" spans="1:21" ht="28.5">
      <c r="A219" s="279">
        <v>23</v>
      </c>
      <c r="B219" s="513"/>
      <c r="C219" s="293" t="s">
        <v>2630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288">
        <v>0.2</v>
      </c>
      <c r="Q219" s="219">
        <v>0</v>
      </c>
      <c r="R219" s="121">
        <f t="shared" si="9"/>
        <v>0.2</v>
      </c>
      <c r="S219" s="4"/>
      <c r="T219" s="4"/>
      <c r="U219" s="4"/>
    </row>
    <row r="220" spans="1:21" ht="31.5">
      <c r="A220" s="279">
        <v>24</v>
      </c>
      <c r="B220" s="513"/>
      <c r="C220" s="295" t="s">
        <v>2701</v>
      </c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121">
        <v>14</v>
      </c>
      <c r="T220" s="209">
        <v>0</v>
      </c>
      <c r="U220" s="209">
        <f>SUM(S220:T220)</f>
        <v>14</v>
      </c>
    </row>
    <row r="221" spans="1:21" ht="28.5">
      <c r="A221" s="279">
        <v>25</v>
      </c>
      <c r="B221" s="513"/>
      <c r="C221" s="296" t="s">
        <v>2702</v>
      </c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121">
        <v>16</v>
      </c>
      <c r="T221" s="209">
        <v>0</v>
      </c>
      <c r="U221" s="209">
        <f t="shared" ref="U221:U225" si="10">SUM(S221:T221)</f>
        <v>16</v>
      </c>
    </row>
    <row r="222" spans="1:21" ht="15.75">
      <c r="A222" s="279">
        <v>26</v>
      </c>
      <c r="B222" s="513"/>
      <c r="C222" s="296" t="s">
        <v>2703</v>
      </c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220">
        <v>0</v>
      </c>
      <c r="T222" s="287">
        <v>7.02</v>
      </c>
      <c r="U222" s="209">
        <f t="shared" si="10"/>
        <v>7.02</v>
      </c>
    </row>
    <row r="223" spans="1:21" ht="28.5">
      <c r="A223" s="279">
        <v>27</v>
      </c>
      <c r="B223" s="513"/>
      <c r="C223" s="296" t="s">
        <v>2704</v>
      </c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220">
        <v>0</v>
      </c>
      <c r="T223" s="287">
        <v>12.25</v>
      </c>
      <c r="U223" s="209">
        <f t="shared" si="10"/>
        <v>12.25</v>
      </c>
    </row>
    <row r="224" spans="1:21" ht="28.5">
      <c r="A224" s="279">
        <v>28</v>
      </c>
      <c r="B224" s="513"/>
      <c r="C224" s="297" t="s">
        <v>2705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220">
        <v>0</v>
      </c>
      <c r="T224" s="287">
        <v>6.36</v>
      </c>
      <c r="U224" s="209">
        <f t="shared" si="10"/>
        <v>6.36</v>
      </c>
    </row>
    <row r="225" spans="1:21" ht="28.5">
      <c r="A225" s="279">
        <v>29</v>
      </c>
      <c r="B225" s="514"/>
      <c r="C225" s="301" t="s">
        <v>2706</v>
      </c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220">
        <v>0</v>
      </c>
      <c r="T225" s="287">
        <v>4.57</v>
      </c>
      <c r="U225" s="209">
        <f t="shared" si="10"/>
        <v>4.57</v>
      </c>
    </row>
    <row r="226" spans="1:21" ht="27.75" customHeight="1">
      <c r="A226" s="515" t="s">
        <v>2707</v>
      </c>
      <c r="B226" s="516"/>
      <c r="C226" s="517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52">
        <f>SUM(P197:P225)</f>
        <v>4.9969999999999999</v>
      </c>
      <c r="Q226" s="52">
        <f t="shared" ref="Q226:R226" si="11">SUM(Q197:Q225)</f>
        <v>26.772999999999989</v>
      </c>
      <c r="R226" s="52">
        <f t="shared" si="11"/>
        <v>31.769999999999992</v>
      </c>
      <c r="S226" s="52">
        <f>SUM(S220:S225)</f>
        <v>30</v>
      </c>
      <c r="T226" s="52">
        <f t="shared" ref="T226:U226" si="12">SUM(T220:T225)</f>
        <v>30.2</v>
      </c>
      <c r="U226" s="52">
        <f t="shared" si="12"/>
        <v>60.199999999999996</v>
      </c>
    </row>
    <row r="229" spans="1:21" ht="15.75">
      <c r="A229" s="458" t="s">
        <v>2438</v>
      </c>
      <c r="B229" s="458"/>
      <c r="C229" s="458"/>
      <c r="D229" s="394">
        <v>87.51</v>
      </c>
      <c r="E229" s="394">
        <v>0</v>
      </c>
      <c r="F229" s="394">
        <v>87.51</v>
      </c>
      <c r="G229" s="394"/>
      <c r="H229" s="394"/>
      <c r="I229" s="394"/>
      <c r="J229" s="394"/>
      <c r="K229" s="394"/>
      <c r="L229" s="394"/>
      <c r="M229" s="394"/>
      <c r="N229" s="394"/>
      <c r="O229" s="394"/>
      <c r="P229" s="7">
        <v>46.465000000000003</v>
      </c>
      <c r="Q229" s="7">
        <v>5.05</v>
      </c>
      <c r="R229" s="7">
        <v>0</v>
      </c>
      <c r="S229" s="394">
        <v>101.86000000000001</v>
      </c>
      <c r="T229" s="7">
        <v>36.5</v>
      </c>
      <c r="U229" s="394">
        <v>138.36000000000001</v>
      </c>
    </row>
    <row r="230" spans="1:21" ht="15.75">
      <c r="A230" s="549" t="s">
        <v>2461</v>
      </c>
      <c r="B230" s="550"/>
      <c r="C230" s="551"/>
      <c r="D230" s="394"/>
      <c r="E230" s="394"/>
      <c r="F230" s="394"/>
      <c r="G230" s="394"/>
      <c r="H230" s="394"/>
      <c r="I230" s="394"/>
      <c r="J230" s="394"/>
      <c r="K230" s="394"/>
      <c r="L230" s="394"/>
      <c r="M230" s="394">
        <v>51.98</v>
      </c>
      <c r="N230" s="394">
        <v>0</v>
      </c>
      <c r="O230" s="394">
        <v>51.98</v>
      </c>
      <c r="P230" s="7">
        <v>2.6340000000000003</v>
      </c>
      <c r="Q230" s="7">
        <v>0.19</v>
      </c>
      <c r="R230" s="7">
        <v>2.8240000000000003</v>
      </c>
      <c r="S230" s="394">
        <v>80.249999999999986</v>
      </c>
      <c r="T230" s="7">
        <v>34.6</v>
      </c>
      <c r="U230" s="394">
        <v>114.84999999999998</v>
      </c>
    </row>
    <row r="231" spans="1:21" ht="15.75">
      <c r="A231" s="458" t="s">
        <v>2514</v>
      </c>
      <c r="B231" s="458"/>
      <c r="C231" s="458"/>
      <c r="D231" s="394"/>
      <c r="E231" s="394"/>
      <c r="F231" s="394"/>
      <c r="G231" s="394"/>
      <c r="H231" s="394"/>
      <c r="I231" s="394"/>
      <c r="J231" s="394"/>
      <c r="K231" s="394"/>
      <c r="L231" s="394"/>
      <c r="M231" s="7">
        <v>0</v>
      </c>
      <c r="N231" s="7">
        <v>30</v>
      </c>
      <c r="O231" s="7">
        <v>30</v>
      </c>
      <c r="P231" s="7">
        <v>19.021999999999995</v>
      </c>
      <c r="Q231" s="7">
        <v>4.5620000000000003</v>
      </c>
      <c r="R231" s="7">
        <v>23.583999999999996</v>
      </c>
      <c r="S231" s="394">
        <v>118.03</v>
      </c>
      <c r="T231" s="7">
        <v>8.8000000000000007</v>
      </c>
      <c r="U231" s="394">
        <v>126.83</v>
      </c>
    </row>
    <row r="232" spans="1:21" ht="15.75">
      <c r="A232" s="549" t="s">
        <v>2707</v>
      </c>
      <c r="B232" s="550"/>
      <c r="C232" s="551"/>
      <c r="D232" s="394"/>
      <c r="E232" s="394"/>
      <c r="F232" s="394"/>
      <c r="G232" s="394"/>
      <c r="H232" s="394"/>
      <c r="I232" s="394"/>
      <c r="J232" s="394"/>
      <c r="K232" s="394"/>
      <c r="L232" s="394"/>
      <c r="M232" s="394"/>
      <c r="N232" s="394"/>
      <c r="O232" s="394"/>
      <c r="P232" s="7">
        <v>4.9969999999999999</v>
      </c>
      <c r="Q232" s="7">
        <v>26.772999999999989</v>
      </c>
      <c r="R232" s="7">
        <v>31.769999999999992</v>
      </c>
      <c r="S232" s="394">
        <v>30</v>
      </c>
      <c r="T232" s="7">
        <v>30.2</v>
      </c>
      <c r="U232" s="7">
        <v>60.199999999999996</v>
      </c>
    </row>
    <row r="233" spans="1:21" ht="27.75" customHeight="1">
      <c r="A233" s="521" t="s">
        <v>3088</v>
      </c>
      <c r="B233" s="522"/>
      <c r="C233" s="523"/>
      <c r="D233" s="190">
        <f>SUM(D229:D232)</f>
        <v>87.51</v>
      </c>
      <c r="E233" s="190">
        <f t="shared" ref="E233:U233" si="13">SUM(E229:E232)</f>
        <v>0</v>
      </c>
      <c r="F233" s="190">
        <f t="shared" si="13"/>
        <v>87.51</v>
      </c>
      <c r="G233" s="190">
        <f t="shared" si="13"/>
        <v>0</v>
      </c>
      <c r="H233" s="190">
        <f t="shared" si="13"/>
        <v>0</v>
      </c>
      <c r="I233" s="190">
        <f t="shared" si="13"/>
        <v>0</v>
      </c>
      <c r="J233" s="190">
        <f t="shared" si="13"/>
        <v>0</v>
      </c>
      <c r="K233" s="190">
        <f t="shared" si="13"/>
        <v>0</v>
      </c>
      <c r="L233" s="190">
        <f t="shared" si="13"/>
        <v>0</v>
      </c>
      <c r="M233" s="190">
        <f t="shared" si="13"/>
        <v>51.98</v>
      </c>
      <c r="N233" s="52">
        <f t="shared" si="13"/>
        <v>30</v>
      </c>
      <c r="O233" s="190">
        <f t="shared" si="13"/>
        <v>81.97999999999999</v>
      </c>
      <c r="P233" s="52">
        <f t="shared" si="13"/>
        <v>73.117999999999995</v>
      </c>
      <c r="Q233" s="52">
        <f t="shared" si="13"/>
        <v>36.574999999999989</v>
      </c>
      <c r="R233" s="52">
        <f t="shared" si="13"/>
        <v>58.17799999999999</v>
      </c>
      <c r="S233" s="190">
        <f t="shared" si="13"/>
        <v>330.14</v>
      </c>
      <c r="T233" s="52">
        <f t="shared" si="13"/>
        <v>110.1</v>
      </c>
      <c r="U233" s="190">
        <f t="shared" si="13"/>
        <v>440.23999999999995</v>
      </c>
    </row>
  </sheetData>
  <mergeCells count="40">
    <mergeCell ref="M1:O1"/>
    <mergeCell ref="P1:R1"/>
    <mergeCell ref="S1:U1"/>
    <mergeCell ref="A1:A2"/>
    <mergeCell ref="B1:B2"/>
    <mergeCell ref="C1:C2"/>
    <mergeCell ref="D1:F1"/>
    <mergeCell ref="G1:I1"/>
    <mergeCell ref="J1:L1"/>
    <mergeCell ref="A117:C117"/>
    <mergeCell ref="B3:B116"/>
    <mergeCell ref="D118:F118"/>
    <mergeCell ref="G118:I118"/>
    <mergeCell ref="J118:L118"/>
    <mergeCell ref="M118:O118"/>
    <mergeCell ref="P118:R118"/>
    <mergeCell ref="S118:U118"/>
    <mergeCell ref="A140:C140"/>
    <mergeCell ref="B119:B139"/>
    <mergeCell ref="A226:C226"/>
    <mergeCell ref="B197:B225"/>
    <mergeCell ref="S141:U141"/>
    <mergeCell ref="A195:C195"/>
    <mergeCell ref="B142:B194"/>
    <mergeCell ref="D196:F196"/>
    <mergeCell ref="G196:I196"/>
    <mergeCell ref="J196:L196"/>
    <mergeCell ref="M196:O196"/>
    <mergeCell ref="P196:R196"/>
    <mergeCell ref="S196:U196"/>
    <mergeCell ref="D141:F141"/>
    <mergeCell ref="G141:I141"/>
    <mergeCell ref="J141:L141"/>
    <mergeCell ref="M141:O141"/>
    <mergeCell ref="P141:R141"/>
    <mergeCell ref="A229:C229"/>
    <mergeCell ref="A230:C230"/>
    <mergeCell ref="A231:C231"/>
    <mergeCell ref="A232:C232"/>
    <mergeCell ref="A233:C23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9"/>
  <sheetViews>
    <sheetView topLeftCell="A157" workbookViewId="0">
      <selection activeCell="D167" sqref="D167:U169"/>
    </sheetView>
  </sheetViews>
  <sheetFormatPr defaultRowHeight="15"/>
  <cols>
    <col min="1" max="1" width="4.7109375" customWidth="1"/>
    <col min="2" max="2" width="7.28515625" customWidth="1"/>
    <col min="3" max="3" width="39.42578125" customWidth="1"/>
    <col min="4" max="21" width="6.7109375" customWidth="1"/>
  </cols>
  <sheetData>
    <row r="1" spans="1:21" ht="24.75" customHeight="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37.5" customHeight="1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 ht="30" customHeight="1">
      <c r="A3" s="205">
        <v>1</v>
      </c>
      <c r="B3" s="518" t="s">
        <v>2637</v>
      </c>
      <c r="C3" s="193" t="s">
        <v>2516</v>
      </c>
      <c r="D3" s="208">
        <v>27.38</v>
      </c>
      <c r="E3" s="280">
        <v>0</v>
      </c>
      <c r="F3" s="298">
        <f>SUM(D3:E3)</f>
        <v>27.38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47.25">
      <c r="A4" s="205">
        <v>2</v>
      </c>
      <c r="B4" s="519"/>
      <c r="C4" s="289" t="s">
        <v>2517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82">
        <v>0.32</v>
      </c>
      <c r="Q4" s="287">
        <v>0</v>
      </c>
      <c r="R4" s="209">
        <f>SUM(P4:Q4)</f>
        <v>0.32</v>
      </c>
      <c r="S4" s="4"/>
      <c r="T4" s="4"/>
      <c r="U4" s="4"/>
    </row>
    <row r="5" spans="1:21" ht="47.25">
      <c r="A5" s="205">
        <v>3</v>
      </c>
      <c r="B5" s="519"/>
      <c r="C5" s="289" t="s">
        <v>2518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82">
        <v>0.19</v>
      </c>
      <c r="Q5" s="287">
        <v>0</v>
      </c>
      <c r="R5" s="209">
        <f t="shared" ref="R5:R68" si="0">SUM(P5:Q5)</f>
        <v>0.19</v>
      </c>
      <c r="S5" s="4"/>
      <c r="T5" s="4"/>
      <c r="U5" s="4"/>
    </row>
    <row r="6" spans="1:21" ht="47.25">
      <c r="A6" s="205">
        <v>4</v>
      </c>
      <c r="B6" s="519"/>
      <c r="C6" s="289" t="s">
        <v>2519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82">
        <v>0.28000000000000003</v>
      </c>
      <c r="Q6" s="287">
        <v>0</v>
      </c>
      <c r="R6" s="209">
        <f t="shared" si="0"/>
        <v>0.28000000000000003</v>
      </c>
      <c r="S6" s="4"/>
      <c r="T6" s="4"/>
      <c r="U6" s="4"/>
    </row>
    <row r="7" spans="1:21" ht="31.5">
      <c r="A7" s="205">
        <v>5</v>
      </c>
      <c r="B7" s="519"/>
      <c r="C7" s="289" t="s">
        <v>2520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82">
        <v>0.33</v>
      </c>
      <c r="Q7" s="287">
        <v>0</v>
      </c>
      <c r="R7" s="209">
        <f t="shared" si="0"/>
        <v>0.33</v>
      </c>
      <c r="S7" s="4"/>
      <c r="T7" s="4"/>
      <c r="U7" s="4"/>
    </row>
    <row r="8" spans="1:21" ht="47.25">
      <c r="A8" s="205">
        <v>6</v>
      </c>
      <c r="B8" s="519"/>
      <c r="C8" s="290" t="s">
        <v>2521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82">
        <v>1.34</v>
      </c>
      <c r="Q8" s="287">
        <v>0</v>
      </c>
      <c r="R8" s="209">
        <f t="shared" si="0"/>
        <v>1.34</v>
      </c>
      <c r="S8" s="4"/>
      <c r="T8" s="4"/>
      <c r="U8" s="4"/>
    </row>
    <row r="9" spans="1:21" ht="31.5">
      <c r="A9" s="205">
        <v>7</v>
      </c>
      <c r="B9" s="519"/>
      <c r="C9" s="289" t="s">
        <v>2522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82">
        <v>0.77300000000000002</v>
      </c>
      <c r="Q9" s="287">
        <v>0</v>
      </c>
      <c r="R9" s="209">
        <f t="shared" si="0"/>
        <v>0.77300000000000002</v>
      </c>
      <c r="S9" s="4"/>
      <c r="T9" s="4"/>
      <c r="U9" s="4"/>
    </row>
    <row r="10" spans="1:21" ht="31.5">
      <c r="A10" s="205">
        <v>8</v>
      </c>
      <c r="B10" s="519"/>
      <c r="C10" s="289" t="s">
        <v>2523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82">
        <v>1.86</v>
      </c>
      <c r="Q10" s="287">
        <v>0</v>
      </c>
      <c r="R10" s="209">
        <f t="shared" si="0"/>
        <v>1.86</v>
      </c>
      <c r="S10" s="4"/>
      <c r="T10" s="4"/>
      <c r="U10" s="4"/>
    </row>
    <row r="11" spans="1:21" ht="47.25">
      <c r="A11" s="205">
        <v>9</v>
      </c>
      <c r="B11" s="519"/>
      <c r="C11" s="289" t="s">
        <v>2524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82">
        <v>0.223</v>
      </c>
      <c r="Q11" s="287">
        <v>0</v>
      </c>
      <c r="R11" s="209">
        <f t="shared" si="0"/>
        <v>0.223</v>
      </c>
      <c r="S11" s="4"/>
      <c r="T11" s="4"/>
      <c r="U11" s="4"/>
    </row>
    <row r="12" spans="1:21" ht="31.5">
      <c r="A12" s="205">
        <v>10</v>
      </c>
      <c r="B12" s="519"/>
      <c r="C12" s="289" t="s">
        <v>2525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82">
        <v>3.4000000000000002E-2</v>
      </c>
      <c r="Q12" s="287">
        <v>0</v>
      </c>
      <c r="R12" s="209">
        <f t="shared" si="0"/>
        <v>3.4000000000000002E-2</v>
      </c>
      <c r="S12" s="4"/>
      <c r="T12" s="4"/>
      <c r="U12" s="4"/>
    </row>
    <row r="13" spans="1:21" ht="47.25">
      <c r="A13" s="205">
        <v>11</v>
      </c>
      <c r="B13" s="519"/>
      <c r="C13" s="289" t="s">
        <v>2526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82">
        <v>0.34</v>
      </c>
      <c r="Q13" s="287">
        <v>0</v>
      </c>
      <c r="R13" s="209">
        <f t="shared" si="0"/>
        <v>0.34</v>
      </c>
      <c r="S13" s="4"/>
      <c r="T13" s="4"/>
      <c r="U13" s="4"/>
    </row>
    <row r="14" spans="1:21" ht="31.5">
      <c r="A14" s="205">
        <v>12</v>
      </c>
      <c r="B14" s="519"/>
      <c r="C14" s="289" t="s">
        <v>2527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82">
        <v>0.16</v>
      </c>
      <c r="Q14" s="287">
        <v>0</v>
      </c>
      <c r="R14" s="209">
        <f t="shared" si="0"/>
        <v>0.16</v>
      </c>
      <c r="S14" s="4"/>
      <c r="T14" s="4"/>
      <c r="U14" s="4"/>
    </row>
    <row r="15" spans="1:21" ht="31.5">
      <c r="A15" s="205">
        <v>13</v>
      </c>
      <c r="B15" s="519"/>
      <c r="C15" s="289" t="s">
        <v>2528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282">
        <v>0.91100000000000003</v>
      </c>
      <c r="Q15" s="287">
        <v>0</v>
      </c>
      <c r="R15" s="209">
        <f t="shared" si="0"/>
        <v>0.91100000000000003</v>
      </c>
      <c r="S15" s="4"/>
      <c r="T15" s="4"/>
      <c r="U15" s="4"/>
    </row>
    <row r="16" spans="1:21" ht="31.5">
      <c r="A16" s="205">
        <v>14</v>
      </c>
      <c r="B16" s="519"/>
      <c r="C16" s="289" t="s">
        <v>2529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282">
        <v>0.12</v>
      </c>
      <c r="Q16" s="287">
        <v>0</v>
      </c>
      <c r="R16" s="209">
        <f t="shared" si="0"/>
        <v>0.12</v>
      </c>
      <c r="S16" s="4"/>
      <c r="T16" s="4"/>
      <c r="U16" s="4"/>
    </row>
    <row r="17" spans="1:21" ht="31.5">
      <c r="A17" s="205">
        <v>15</v>
      </c>
      <c r="B17" s="519"/>
      <c r="C17" s="289" t="s">
        <v>2530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82">
        <v>0.4</v>
      </c>
      <c r="Q17" s="287">
        <v>0</v>
      </c>
      <c r="R17" s="209">
        <f t="shared" si="0"/>
        <v>0.4</v>
      </c>
      <c r="S17" s="4"/>
      <c r="T17" s="4"/>
      <c r="U17" s="4"/>
    </row>
    <row r="18" spans="1:21" ht="31.5">
      <c r="A18" s="205">
        <v>16</v>
      </c>
      <c r="B18" s="519"/>
      <c r="C18" s="289" t="s">
        <v>2531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82">
        <v>0.18</v>
      </c>
      <c r="Q18" s="287">
        <v>0</v>
      </c>
      <c r="R18" s="209">
        <f t="shared" si="0"/>
        <v>0.18</v>
      </c>
      <c r="S18" s="4"/>
      <c r="T18" s="4"/>
      <c r="U18" s="4"/>
    </row>
    <row r="19" spans="1:21" ht="47.25">
      <c r="A19" s="205">
        <v>17</v>
      </c>
      <c r="B19" s="519"/>
      <c r="C19" s="289" t="s">
        <v>2532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282">
        <v>0.61199999999999999</v>
      </c>
      <c r="Q19" s="287">
        <v>0</v>
      </c>
      <c r="R19" s="209">
        <f t="shared" si="0"/>
        <v>0.61199999999999999</v>
      </c>
      <c r="S19" s="4"/>
      <c r="T19" s="4"/>
      <c r="U19" s="4"/>
    </row>
    <row r="20" spans="1:21" ht="31.5">
      <c r="A20" s="205">
        <v>18</v>
      </c>
      <c r="B20" s="519"/>
      <c r="C20" s="289" t="s">
        <v>2533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82">
        <v>0.20499999999999999</v>
      </c>
      <c r="Q20" s="287">
        <v>0</v>
      </c>
      <c r="R20" s="209">
        <f t="shared" si="0"/>
        <v>0.20499999999999999</v>
      </c>
      <c r="S20" s="4"/>
      <c r="T20" s="4"/>
      <c r="U20" s="4"/>
    </row>
    <row r="21" spans="1:21" ht="47.25">
      <c r="A21" s="205">
        <v>19</v>
      </c>
      <c r="B21" s="519"/>
      <c r="C21" s="289" t="s">
        <v>2534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282">
        <v>0.35</v>
      </c>
      <c r="Q21" s="283">
        <v>0.16000000000000003</v>
      </c>
      <c r="R21" s="209">
        <f t="shared" si="0"/>
        <v>0.51</v>
      </c>
      <c r="S21" s="4"/>
      <c r="T21" s="4"/>
      <c r="U21" s="4"/>
    </row>
    <row r="22" spans="1:21" ht="63">
      <c r="A22" s="205">
        <v>20</v>
      </c>
      <c r="B22" s="519"/>
      <c r="C22" s="289" t="s">
        <v>2535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82">
        <v>0.4</v>
      </c>
      <c r="Q22" s="282">
        <v>0</v>
      </c>
      <c r="R22" s="209">
        <f t="shared" si="0"/>
        <v>0.4</v>
      </c>
      <c r="S22" s="4"/>
      <c r="T22" s="4"/>
      <c r="U22" s="4"/>
    </row>
    <row r="23" spans="1:21" ht="47.25">
      <c r="A23" s="205">
        <v>21</v>
      </c>
      <c r="B23" s="519"/>
      <c r="C23" s="289" t="s">
        <v>2536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282">
        <v>0.32</v>
      </c>
      <c r="Q23" s="287">
        <v>0</v>
      </c>
      <c r="R23" s="209">
        <f t="shared" si="0"/>
        <v>0.32</v>
      </c>
      <c r="S23" s="4"/>
      <c r="T23" s="4"/>
      <c r="U23" s="4"/>
    </row>
    <row r="24" spans="1:21" ht="31.5">
      <c r="A24" s="205">
        <v>22</v>
      </c>
      <c r="B24" s="519"/>
      <c r="C24" s="289" t="s">
        <v>2537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282">
        <v>0.75</v>
      </c>
      <c r="Q24" s="282">
        <v>0.21</v>
      </c>
      <c r="R24" s="209">
        <f t="shared" si="0"/>
        <v>0.96</v>
      </c>
      <c r="S24" s="4"/>
      <c r="T24" s="4"/>
      <c r="U24" s="4"/>
    </row>
    <row r="25" spans="1:21" ht="47.25">
      <c r="A25" s="205">
        <v>23</v>
      </c>
      <c r="B25" s="519"/>
      <c r="C25" s="289" t="s">
        <v>2538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82">
        <v>0.28499999999999998</v>
      </c>
      <c r="Q25" s="287">
        <v>0</v>
      </c>
      <c r="R25" s="209">
        <f t="shared" si="0"/>
        <v>0.28499999999999998</v>
      </c>
      <c r="S25" s="4"/>
      <c r="T25" s="4"/>
      <c r="U25" s="4"/>
    </row>
    <row r="26" spans="1:21" ht="31.5">
      <c r="A26" s="205">
        <v>24</v>
      </c>
      <c r="B26" s="519"/>
      <c r="C26" s="289" t="s">
        <v>2539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82">
        <v>1.2</v>
      </c>
      <c r="Q26" s="282">
        <v>0</v>
      </c>
      <c r="R26" s="209">
        <f t="shared" si="0"/>
        <v>1.2</v>
      </c>
      <c r="S26" s="4"/>
      <c r="T26" s="4"/>
      <c r="U26" s="4"/>
    </row>
    <row r="27" spans="1:21" ht="31.5">
      <c r="A27" s="205">
        <v>25</v>
      </c>
      <c r="B27" s="519"/>
      <c r="C27" s="289" t="s">
        <v>2540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282">
        <v>0.9</v>
      </c>
      <c r="Q27" s="282">
        <v>0</v>
      </c>
      <c r="R27" s="209">
        <f t="shared" si="0"/>
        <v>0.9</v>
      </c>
      <c r="S27" s="4"/>
      <c r="T27" s="4"/>
      <c r="U27" s="4"/>
    </row>
    <row r="28" spans="1:21" ht="47.25">
      <c r="A28" s="205">
        <v>26</v>
      </c>
      <c r="B28" s="519"/>
      <c r="C28" s="289" t="s">
        <v>2541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82">
        <v>0.81</v>
      </c>
      <c r="Q28" s="282">
        <v>0</v>
      </c>
      <c r="R28" s="209">
        <f t="shared" si="0"/>
        <v>0.81</v>
      </c>
      <c r="S28" s="4"/>
      <c r="T28" s="4"/>
      <c r="U28" s="4"/>
    </row>
    <row r="29" spans="1:21" ht="47.25">
      <c r="A29" s="205">
        <v>27</v>
      </c>
      <c r="B29" s="519"/>
      <c r="C29" s="289" t="s">
        <v>2542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26">
        <v>0</v>
      </c>
      <c r="Q29" s="282">
        <v>0.14199999999999999</v>
      </c>
      <c r="R29" s="209">
        <f t="shared" si="0"/>
        <v>0.14199999999999999</v>
      </c>
      <c r="S29" s="4"/>
      <c r="T29" s="4"/>
      <c r="U29" s="4"/>
    </row>
    <row r="30" spans="1:21" ht="47.25">
      <c r="A30" s="205">
        <v>28</v>
      </c>
      <c r="B30" s="519"/>
      <c r="C30" s="289" t="s">
        <v>2543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282">
        <v>0.27</v>
      </c>
      <c r="Q30" s="282">
        <v>0</v>
      </c>
      <c r="R30" s="209">
        <f t="shared" si="0"/>
        <v>0.27</v>
      </c>
      <c r="S30" s="4"/>
      <c r="T30" s="4"/>
      <c r="U30" s="4"/>
    </row>
    <row r="31" spans="1:21" ht="47.25">
      <c r="A31" s="205">
        <v>29</v>
      </c>
      <c r="B31" s="519"/>
      <c r="C31" s="289" t="s">
        <v>2544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82">
        <v>0.52300000000000002</v>
      </c>
      <c r="Q31" s="282">
        <v>0</v>
      </c>
      <c r="R31" s="209">
        <f t="shared" si="0"/>
        <v>0.52300000000000002</v>
      </c>
      <c r="S31" s="4"/>
      <c r="T31" s="4"/>
      <c r="U31" s="4"/>
    </row>
    <row r="32" spans="1:21" ht="31.5">
      <c r="A32" s="205">
        <v>30</v>
      </c>
      <c r="B32" s="519"/>
      <c r="C32" s="289" t="s">
        <v>2545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282">
        <v>0.34200000000000003</v>
      </c>
      <c r="Q32" s="282">
        <v>0</v>
      </c>
      <c r="R32" s="209">
        <f t="shared" si="0"/>
        <v>0.34200000000000003</v>
      </c>
      <c r="S32" s="4"/>
      <c r="T32" s="4"/>
      <c r="U32" s="4"/>
    </row>
    <row r="33" spans="1:21" ht="31.5">
      <c r="A33" s="205">
        <v>31</v>
      </c>
      <c r="B33" s="519"/>
      <c r="C33" s="289" t="s">
        <v>2546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282">
        <v>0.23100000000000001</v>
      </c>
      <c r="Q33" s="282">
        <v>0</v>
      </c>
      <c r="R33" s="209">
        <f t="shared" si="0"/>
        <v>0.23100000000000001</v>
      </c>
      <c r="S33" s="4"/>
      <c r="T33" s="4"/>
      <c r="U33" s="4"/>
    </row>
    <row r="34" spans="1:21" ht="31.5">
      <c r="A34" s="205">
        <v>32</v>
      </c>
      <c r="B34" s="519"/>
      <c r="C34" s="289" t="s">
        <v>2547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282">
        <v>0.36399999999999999</v>
      </c>
      <c r="Q34" s="282">
        <v>0</v>
      </c>
      <c r="R34" s="209">
        <f t="shared" si="0"/>
        <v>0.36399999999999999</v>
      </c>
      <c r="S34" s="4"/>
      <c r="T34" s="4"/>
      <c r="U34" s="4"/>
    </row>
    <row r="35" spans="1:21" ht="31.5">
      <c r="A35" s="205">
        <v>33</v>
      </c>
      <c r="B35" s="519"/>
      <c r="C35" s="289" t="s">
        <v>2548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282">
        <v>0.42499999999999999</v>
      </c>
      <c r="Q35" s="282">
        <v>0</v>
      </c>
      <c r="R35" s="209">
        <f t="shared" si="0"/>
        <v>0.42499999999999999</v>
      </c>
      <c r="S35" s="4"/>
      <c r="T35" s="4"/>
      <c r="U35" s="4"/>
    </row>
    <row r="36" spans="1:21" ht="47.25">
      <c r="A36" s="205">
        <v>34</v>
      </c>
      <c r="B36" s="519"/>
      <c r="C36" s="289" t="s">
        <v>2549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282">
        <v>1.22</v>
      </c>
      <c r="Q36" s="282">
        <v>0</v>
      </c>
      <c r="R36" s="209">
        <f t="shared" si="0"/>
        <v>1.22</v>
      </c>
      <c r="S36" s="4"/>
      <c r="T36" s="4"/>
      <c r="U36" s="4"/>
    </row>
    <row r="37" spans="1:21" ht="47.25">
      <c r="A37" s="205">
        <v>35</v>
      </c>
      <c r="B37" s="519"/>
      <c r="C37" s="289" t="s">
        <v>2550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282">
        <v>1.99</v>
      </c>
      <c r="Q37" s="282">
        <v>0</v>
      </c>
      <c r="R37" s="209">
        <f t="shared" si="0"/>
        <v>1.99</v>
      </c>
      <c r="S37" s="4"/>
      <c r="T37" s="4"/>
      <c r="U37" s="4"/>
    </row>
    <row r="38" spans="1:21" ht="31.5">
      <c r="A38" s="205">
        <v>36</v>
      </c>
      <c r="B38" s="519"/>
      <c r="C38" s="289" t="s">
        <v>2551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82">
        <v>0.35</v>
      </c>
      <c r="Q38" s="282">
        <v>0</v>
      </c>
      <c r="R38" s="209">
        <f t="shared" si="0"/>
        <v>0.35</v>
      </c>
      <c r="S38" s="4"/>
      <c r="T38" s="4"/>
      <c r="U38" s="4"/>
    </row>
    <row r="39" spans="1:21" ht="47.25">
      <c r="A39" s="205">
        <v>37</v>
      </c>
      <c r="B39" s="519"/>
      <c r="C39" s="289" t="s">
        <v>2552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282">
        <v>2.3E-2</v>
      </c>
      <c r="Q39" s="282">
        <v>0</v>
      </c>
      <c r="R39" s="209">
        <f t="shared" si="0"/>
        <v>2.3E-2</v>
      </c>
      <c r="S39" s="4"/>
      <c r="T39" s="4"/>
      <c r="U39" s="4"/>
    </row>
    <row r="40" spans="1:21" ht="31.5">
      <c r="A40" s="205">
        <v>38</v>
      </c>
      <c r="B40" s="519"/>
      <c r="C40" s="289" t="s">
        <v>2553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282">
        <v>1.03</v>
      </c>
      <c r="Q40" s="282">
        <v>0</v>
      </c>
      <c r="R40" s="209">
        <f t="shared" si="0"/>
        <v>1.03</v>
      </c>
      <c r="S40" s="4"/>
      <c r="T40" s="4"/>
      <c r="U40" s="4"/>
    </row>
    <row r="41" spans="1:21" ht="47.25">
      <c r="A41" s="205">
        <v>39</v>
      </c>
      <c r="B41" s="519"/>
      <c r="C41" s="289" t="s">
        <v>2554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282">
        <v>1.6020000000000001</v>
      </c>
      <c r="Q41" s="282">
        <v>0</v>
      </c>
      <c r="R41" s="209">
        <f t="shared" si="0"/>
        <v>1.6020000000000001</v>
      </c>
      <c r="S41" s="4"/>
      <c r="T41" s="4"/>
      <c r="U41" s="4"/>
    </row>
    <row r="42" spans="1:21" ht="31.5">
      <c r="A42" s="205">
        <v>40</v>
      </c>
      <c r="B42" s="519"/>
      <c r="C42" s="289" t="s">
        <v>2555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282">
        <v>7</v>
      </c>
      <c r="Q42" s="282">
        <v>0</v>
      </c>
      <c r="R42" s="209">
        <f t="shared" si="0"/>
        <v>7</v>
      </c>
      <c r="S42" s="4"/>
      <c r="T42" s="4"/>
      <c r="U42" s="4"/>
    </row>
    <row r="43" spans="1:21" ht="47.25">
      <c r="A43" s="205">
        <v>41</v>
      </c>
      <c r="B43" s="519"/>
      <c r="C43" s="289" t="s">
        <v>2556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282">
        <v>0</v>
      </c>
      <c r="Q43" s="282">
        <v>0.48399999999999999</v>
      </c>
      <c r="R43" s="209">
        <f t="shared" si="0"/>
        <v>0.48399999999999999</v>
      </c>
      <c r="S43" s="4"/>
      <c r="T43" s="4"/>
      <c r="U43" s="4"/>
    </row>
    <row r="44" spans="1:21" ht="47.25">
      <c r="A44" s="205">
        <v>42</v>
      </c>
      <c r="B44" s="519"/>
      <c r="C44" s="289" t="s">
        <v>2557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282">
        <v>0</v>
      </c>
      <c r="Q44" s="282">
        <v>0.9</v>
      </c>
      <c r="R44" s="209">
        <f t="shared" si="0"/>
        <v>0.9</v>
      </c>
      <c r="S44" s="4"/>
      <c r="T44" s="4"/>
      <c r="U44" s="4"/>
    </row>
    <row r="45" spans="1:21" ht="47.25">
      <c r="A45" s="205">
        <v>43</v>
      </c>
      <c r="B45" s="519"/>
      <c r="C45" s="289" t="s">
        <v>2558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282">
        <v>1.296</v>
      </c>
      <c r="Q45" s="281">
        <v>0</v>
      </c>
      <c r="R45" s="209">
        <f t="shared" si="0"/>
        <v>1.296</v>
      </c>
      <c r="S45" s="4"/>
      <c r="T45" s="4"/>
      <c r="U45" s="4"/>
    </row>
    <row r="46" spans="1:21" ht="47.25">
      <c r="A46" s="205">
        <v>44</v>
      </c>
      <c r="B46" s="519"/>
      <c r="C46" s="289" t="s">
        <v>2559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284">
        <v>0</v>
      </c>
      <c r="Q46" s="282">
        <v>1.1020000000000001</v>
      </c>
      <c r="R46" s="209">
        <f t="shared" si="0"/>
        <v>1.1020000000000001</v>
      </c>
      <c r="S46" s="4"/>
      <c r="T46" s="4"/>
      <c r="U46" s="4"/>
    </row>
    <row r="47" spans="1:21" ht="47.25">
      <c r="A47" s="205">
        <v>45</v>
      </c>
      <c r="B47" s="519"/>
      <c r="C47" s="289" t="s">
        <v>2560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282">
        <v>4.3999999999999997E-2</v>
      </c>
      <c r="Q47" s="282">
        <v>0</v>
      </c>
      <c r="R47" s="209">
        <f t="shared" si="0"/>
        <v>4.3999999999999997E-2</v>
      </c>
      <c r="S47" s="4"/>
      <c r="T47" s="4"/>
      <c r="U47" s="4"/>
    </row>
    <row r="48" spans="1:21" ht="47.25">
      <c r="A48" s="205">
        <v>46</v>
      </c>
      <c r="B48" s="519"/>
      <c r="C48" s="289" t="s">
        <v>2561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282">
        <v>0.183</v>
      </c>
      <c r="Q48" s="282">
        <v>0</v>
      </c>
      <c r="R48" s="209">
        <f t="shared" si="0"/>
        <v>0.183</v>
      </c>
      <c r="S48" s="4"/>
      <c r="T48" s="4"/>
      <c r="U48" s="4"/>
    </row>
    <row r="49" spans="1:21" ht="31.5">
      <c r="A49" s="205">
        <v>47</v>
      </c>
      <c r="B49" s="519"/>
      <c r="C49" s="289" t="s">
        <v>2562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282">
        <v>1.512</v>
      </c>
      <c r="Q49" s="282">
        <v>0</v>
      </c>
      <c r="R49" s="209">
        <f t="shared" si="0"/>
        <v>1.512</v>
      </c>
      <c r="S49" s="4"/>
      <c r="T49" s="4"/>
      <c r="U49" s="4"/>
    </row>
    <row r="50" spans="1:21" ht="47.25">
      <c r="A50" s="205">
        <v>48</v>
      </c>
      <c r="B50" s="519"/>
      <c r="C50" s="289" t="s">
        <v>2563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282">
        <v>9.4E-2</v>
      </c>
      <c r="Q50" s="282">
        <v>0</v>
      </c>
      <c r="R50" s="209">
        <f t="shared" si="0"/>
        <v>9.4E-2</v>
      </c>
      <c r="S50" s="4"/>
      <c r="T50" s="4"/>
      <c r="U50" s="4"/>
    </row>
    <row r="51" spans="1:21" ht="31.5">
      <c r="A51" s="205">
        <v>49</v>
      </c>
      <c r="B51" s="519"/>
      <c r="C51" s="289" t="s">
        <v>2564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282">
        <v>0.32200000000000001</v>
      </c>
      <c r="Q51" s="282">
        <v>0</v>
      </c>
      <c r="R51" s="209">
        <f t="shared" si="0"/>
        <v>0.32200000000000001</v>
      </c>
      <c r="S51" s="4"/>
      <c r="T51" s="4"/>
      <c r="U51" s="4"/>
    </row>
    <row r="52" spans="1:21" ht="31.5">
      <c r="A52" s="205">
        <v>50</v>
      </c>
      <c r="B52" s="519"/>
      <c r="C52" s="289" t="s">
        <v>2565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82">
        <v>0.122</v>
      </c>
      <c r="Q52" s="282">
        <v>0</v>
      </c>
      <c r="R52" s="209">
        <f t="shared" si="0"/>
        <v>0.122</v>
      </c>
      <c r="S52" s="4"/>
      <c r="T52" s="4"/>
      <c r="U52" s="4"/>
    </row>
    <row r="53" spans="1:21" ht="47.25">
      <c r="A53" s="205">
        <v>51</v>
      </c>
      <c r="B53" s="519"/>
      <c r="C53" s="289" t="s">
        <v>2566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282">
        <v>0.13100000000000001</v>
      </c>
      <c r="Q53" s="282">
        <v>0</v>
      </c>
      <c r="R53" s="209">
        <f t="shared" si="0"/>
        <v>0.13100000000000001</v>
      </c>
      <c r="S53" s="4"/>
      <c r="T53" s="4"/>
      <c r="U53" s="4"/>
    </row>
    <row r="54" spans="1:21" ht="31.5">
      <c r="A54" s="205">
        <v>52</v>
      </c>
      <c r="B54" s="519"/>
      <c r="C54" s="289" t="s">
        <v>2567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82">
        <v>0.502</v>
      </c>
      <c r="Q54" s="282">
        <v>0</v>
      </c>
      <c r="R54" s="209">
        <f t="shared" si="0"/>
        <v>0.502</v>
      </c>
      <c r="S54" s="4"/>
      <c r="T54" s="4"/>
      <c r="U54" s="4"/>
    </row>
    <row r="55" spans="1:21" ht="47.25">
      <c r="A55" s="205">
        <v>53</v>
      </c>
      <c r="B55" s="519"/>
      <c r="C55" s="289" t="s">
        <v>2568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282">
        <v>0.21</v>
      </c>
      <c r="Q55" s="282">
        <v>0</v>
      </c>
      <c r="R55" s="209">
        <f t="shared" si="0"/>
        <v>0.21</v>
      </c>
      <c r="S55" s="4"/>
      <c r="T55" s="4"/>
      <c r="U55" s="4"/>
    </row>
    <row r="56" spans="1:21" ht="47.25">
      <c r="A56" s="205">
        <v>54</v>
      </c>
      <c r="B56" s="519"/>
      <c r="C56" s="289" t="s">
        <v>2569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282">
        <v>0.15</v>
      </c>
      <c r="Q56" s="282">
        <v>0</v>
      </c>
      <c r="R56" s="209">
        <f t="shared" si="0"/>
        <v>0.15</v>
      </c>
      <c r="S56" s="4"/>
      <c r="T56" s="4"/>
      <c r="U56" s="4"/>
    </row>
    <row r="57" spans="1:21" ht="63">
      <c r="A57" s="205">
        <v>55</v>
      </c>
      <c r="B57" s="519"/>
      <c r="C57" s="289" t="s">
        <v>2570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282">
        <v>0.44500000000000001</v>
      </c>
      <c r="Q57" s="282">
        <v>0</v>
      </c>
      <c r="R57" s="209">
        <f t="shared" si="0"/>
        <v>0.44500000000000001</v>
      </c>
      <c r="S57" s="4"/>
      <c r="T57" s="4"/>
      <c r="U57" s="4"/>
    </row>
    <row r="58" spans="1:21" ht="31.5">
      <c r="A58" s="205">
        <v>56</v>
      </c>
      <c r="B58" s="519"/>
      <c r="C58" s="289" t="s">
        <v>2571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282">
        <v>7.0000000000000007E-2</v>
      </c>
      <c r="Q58" s="282">
        <v>0</v>
      </c>
      <c r="R58" s="209">
        <f t="shared" si="0"/>
        <v>7.0000000000000007E-2</v>
      </c>
      <c r="S58" s="4"/>
      <c r="T58" s="4"/>
      <c r="U58" s="4"/>
    </row>
    <row r="59" spans="1:21" ht="47.25">
      <c r="A59" s="205">
        <v>57</v>
      </c>
      <c r="B59" s="519"/>
      <c r="C59" s="289" t="s">
        <v>2572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282">
        <v>0.22</v>
      </c>
      <c r="Q59" s="282">
        <v>0</v>
      </c>
      <c r="R59" s="209">
        <f t="shared" si="0"/>
        <v>0.22</v>
      </c>
      <c r="S59" s="4"/>
      <c r="T59" s="4"/>
      <c r="U59" s="4"/>
    </row>
    <row r="60" spans="1:21" ht="47.25">
      <c r="A60" s="205">
        <v>58</v>
      </c>
      <c r="B60" s="519"/>
      <c r="C60" s="289" t="s">
        <v>2573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282">
        <v>0.39</v>
      </c>
      <c r="Q60" s="282">
        <v>0</v>
      </c>
      <c r="R60" s="209">
        <f t="shared" si="0"/>
        <v>0.39</v>
      </c>
      <c r="S60" s="4"/>
      <c r="T60" s="4"/>
      <c r="U60" s="4"/>
    </row>
    <row r="61" spans="1:21" ht="47.25">
      <c r="A61" s="205">
        <v>59</v>
      </c>
      <c r="B61" s="519"/>
      <c r="C61" s="289" t="s">
        <v>2574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282">
        <v>0.42</v>
      </c>
      <c r="Q61" s="282">
        <v>0</v>
      </c>
      <c r="R61" s="209">
        <f t="shared" si="0"/>
        <v>0.42</v>
      </c>
      <c r="S61" s="4"/>
      <c r="T61" s="4"/>
      <c r="U61" s="4"/>
    </row>
    <row r="62" spans="1:21" ht="47.25">
      <c r="A62" s="205">
        <v>60</v>
      </c>
      <c r="B62" s="519"/>
      <c r="C62" s="289" t="s">
        <v>2575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282">
        <v>0.06</v>
      </c>
      <c r="Q62" s="282">
        <v>0</v>
      </c>
      <c r="R62" s="209">
        <f t="shared" si="0"/>
        <v>0.06</v>
      </c>
      <c r="S62" s="4"/>
      <c r="T62" s="4"/>
      <c r="U62" s="4"/>
    </row>
    <row r="63" spans="1:21" ht="47.25">
      <c r="A63" s="205">
        <v>61</v>
      </c>
      <c r="B63" s="519"/>
      <c r="C63" s="289" t="s">
        <v>2576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282">
        <v>0.2</v>
      </c>
      <c r="Q63" s="282">
        <v>0</v>
      </c>
      <c r="R63" s="209">
        <f t="shared" si="0"/>
        <v>0.2</v>
      </c>
      <c r="S63" s="4"/>
      <c r="T63" s="4"/>
      <c r="U63" s="4"/>
    </row>
    <row r="64" spans="1:21" ht="31.5">
      <c r="A64" s="205">
        <v>62</v>
      </c>
      <c r="B64" s="519"/>
      <c r="C64" s="289" t="s">
        <v>2577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282">
        <v>0.04</v>
      </c>
      <c r="Q64" s="282">
        <v>0</v>
      </c>
      <c r="R64" s="209">
        <f t="shared" si="0"/>
        <v>0.04</v>
      </c>
      <c r="S64" s="4"/>
      <c r="T64" s="4"/>
      <c r="U64" s="4"/>
    </row>
    <row r="65" spans="1:21" ht="47.25">
      <c r="A65" s="205">
        <v>63</v>
      </c>
      <c r="B65" s="519"/>
      <c r="C65" s="289" t="s">
        <v>2578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282">
        <v>7.0000000000000007E-2</v>
      </c>
      <c r="Q65" s="282">
        <v>0</v>
      </c>
      <c r="R65" s="209">
        <f t="shared" si="0"/>
        <v>7.0000000000000007E-2</v>
      </c>
      <c r="S65" s="4"/>
      <c r="T65" s="4"/>
      <c r="U65" s="4"/>
    </row>
    <row r="66" spans="1:21" ht="31.5">
      <c r="A66" s="205">
        <v>64</v>
      </c>
      <c r="B66" s="519"/>
      <c r="C66" s="289" t="s">
        <v>2579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282">
        <v>0</v>
      </c>
      <c r="Q66" s="282">
        <v>0.104</v>
      </c>
      <c r="R66" s="209">
        <f t="shared" si="0"/>
        <v>0.104</v>
      </c>
      <c r="S66" s="4"/>
      <c r="T66" s="4"/>
      <c r="U66" s="4"/>
    </row>
    <row r="67" spans="1:21" ht="47.25">
      <c r="A67" s="205">
        <v>65</v>
      </c>
      <c r="B67" s="519"/>
      <c r="C67" s="289" t="s">
        <v>2580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282">
        <v>0.3</v>
      </c>
      <c r="Q67" s="282">
        <v>0</v>
      </c>
      <c r="R67" s="209">
        <f t="shared" si="0"/>
        <v>0.3</v>
      </c>
      <c r="S67" s="4"/>
      <c r="T67" s="4"/>
      <c r="U67" s="4"/>
    </row>
    <row r="68" spans="1:21" ht="31.5">
      <c r="A68" s="205">
        <v>66</v>
      </c>
      <c r="B68" s="519"/>
      <c r="C68" s="289" t="s">
        <v>2581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282">
        <v>0.17299999999999999</v>
      </c>
      <c r="Q68" s="287">
        <v>0</v>
      </c>
      <c r="R68" s="209">
        <f t="shared" si="0"/>
        <v>0.17299999999999999</v>
      </c>
      <c r="S68" s="4"/>
      <c r="T68" s="4"/>
      <c r="U68" s="4"/>
    </row>
    <row r="69" spans="1:21" ht="47.25">
      <c r="A69" s="205">
        <v>67</v>
      </c>
      <c r="B69" s="519"/>
      <c r="C69" s="289" t="s">
        <v>2582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282">
        <v>0.22</v>
      </c>
      <c r="Q69" s="287">
        <v>0</v>
      </c>
      <c r="R69" s="209">
        <f t="shared" ref="R69:R115" si="1">SUM(P69:Q69)</f>
        <v>0.22</v>
      </c>
      <c r="S69" s="4"/>
      <c r="T69" s="4"/>
      <c r="U69" s="4"/>
    </row>
    <row r="70" spans="1:21" ht="47.25">
      <c r="A70" s="205">
        <v>68</v>
      </c>
      <c r="B70" s="519"/>
      <c r="C70" s="289" t="s">
        <v>2583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282">
        <v>0</v>
      </c>
      <c r="Q70" s="282">
        <v>0.06</v>
      </c>
      <c r="R70" s="209">
        <f t="shared" si="1"/>
        <v>0.06</v>
      </c>
      <c r="S70" s="4"/>
      <c r="T70" s="4"/>
      <c r="U70" s="4"/>
    </row>
    <row r="71" spans="1:21" ht="31.5">
      <c r="A71" s="205">
        <v>69</v>
      </c>
      <c r="B71" s="519"/>
      <c r="C71" s="289" t="s">
        <v>2584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82">
        <v>6.0999999999999999E-2</v>
      </c>
      <c r="Q71" s="287">
        <v>0</v>
      </c>
      <c r="R71" s="209">
        <f t="shared" si="1"/>
        <v>6.0999999999999999E-2</v>
      </c>
      <c r="S71" s="4"/>
      <c r="T71" s="4"/>
      <c r="U71" s="4"/>
    </row>
    <row r="72" spans="1:21" ht="31.5">
      <c r="A72" s="205">
        <v>70</v>
      </c>
      <c r="B72" s="519"/>
      <c r="C72" s="289" t="s">
        <v>2585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282">
        <v>0.18</v>
      </c>
      <c r="Q72" s="287">
        <v>0</v>
      </c>
      <c r="R72" s="209">
        <f t="shared" si="1"/>
        <v>0.18</v>
      </c>
      <c r="S72" s="4"/>
      <c r="T72" s="4"/>
      <c r="U72" s="4"/>
    </row>
    <row r="73" spans="1:21" ht="31.5">
      <c r="A73" s="205">
        <v>71</v>
      </c>
      <c r="B73" s="519"/>
      <c r="C73" s="289" t="s">
        <v>2586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282">
        <v>2.3E-2</v>
      </c>
      <c r="Q73" s="287">
        <v>0</v>
      </c>
      <c r="R73" s="209">
        <f t="shared" si="1"/>
        <v>2.3E-2</v>
      </c>
      <c r="S73" s="4"/>
      <c r="T73" s="4"/>
      <c r="U73" s="4"/>
    </row>
    <row r="74" spans="1:21" ht="47.25">
      <c r="A74" s="205">
        <v>72</v>
      </c>
      <c r="B74" s="519"/>
      <c r="C74" s="289" t="s">
        <v>2587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282">
        <v>0.08</v>
      </c>
      <c r="Q74" s="287">
        <v>0</v>
      </c>
      <c r="R74" s="209">
        <f t="shared" si="1"/>
        <v>0.08</v>
      </c>
      <c r="S74" s="4"/>
      <c r="T74" s="4"/>
      <c r="U74" s="4"/>
    </row>
    <row r="75" spans="1:21" ht="47.25">
      <c r="A75" s="205">
        <v>73</v>
      </c>
      <c r="B75" s="519"/>
      <c r="C75" s="291" t="s">
        <v>2588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285">
        <v>0.97</v>
      </c>
      <c r="Q75" s="285">
        <v>0.11</v>
      </c>
      <c r="R75" s="209">
        <f t="shared" si="1"/>
        <v>1.08</v>
      </c>
      <c r="S75" s="4"/>
      <c r="T75" s="4"/>
      <c r="U75" s="4"/>
    </row>
    <row r="76" spans="1:21" ht="47.25">
      <c r="A76" s="205">
        <v>74</v>
      </c>
      <c r="B76" s="519"/>
      <c r="C76" s="289" t="s">
        <v>2589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282">
        <v>0.05</v>
      </c>
      <c r="Q76" s="287">
        <v>0</v>
      </c>
      <c r="R76" s="209">
        <f t="shared" si="1"/>
        <v>0.05</v>
      </c>
      <c r="S76" s="4"/>
      <c r="T76" s="4"/>
      <c r="U76" s="4"/>
    </row>
    <row r="77" spans="1:21" ht="47.25">
      <c r="A77" s="205">
        <v>75</v>
      </c>
      <c r="B77" s="519"/>
      <c r="C77" s="289" t="s">
        <v>2590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282">
        <v>0.05</v>
      </c>
      <c r="Q77" s="287">
        <v>0</v>
      </c>
      <c r="R77" s="209">
        <f t="shared" si="1"/>
        <v>0.05</v>
      </c>
      <c r="S77" s="4"/>
      <c r="T77" s="4"/>
      <c r="U77" s="4"/>
    </row>
    <row r="78" spans="1:21" ht="63">
      <c r="A78" s="205">
        <v>76</v>
      </c>
      <c r="B78" s="519"/>
      <c r="C78" s="289" t="s">
        <v>2591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282">
        <v>5.1999999999999998E-2</v>
      </c>
      <c r="Q78" s="287">
        <v>0</v>
      </c>
      <c r="R78" s="209">
        <f t="shared" si="1"/>
        <v>5.1999999999999998E-2</v>
      </c>
      <c r="S78" s="4"/>
      <c r="T78" s="4"/>
      <c r="U78" s="4"/>
    </row>
    <row r="79" spans="1:21" ht="31.5">
      <c r="A79" s="205">
        <v>77</v>
      </c>
      <c r="B79" s="519"/>
      <c r="C79" s="289" t="s">
        <v>2592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282">
        <v>0.20499999999999999</v>
      </c>
      <c r="Q79" s="287">
        <v>0</v>
      </c>
      <c r="R79" s="209">
        <f t="shared" si="1"/>
        <v>0.20499999999999999</v>
      </c>
      <c r="S79" s="4"/>
      <c r="T79" s="4"/>
      <c r="U79" s="4"/>
    </row>
    <row r="80" spans="1:21" ht="31.5">
      <c r="A80" s="205">
        <v>78</v>
      </c>
      <c r="B80" s="519"/>
      <c r="C80" s="289" t="s">
        <v>2593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282">
        <v>0.06</v>
      </c>
      <c r="Q80" s="287">
        <v>0</v>
      </c>
      <c r="R80" s="209">
        <f t="shared" si="1"/>
        <v>0.06</v>
      </c>
      <c r="S80" s="4"/>
      <c r="T80" s="4"/>
      <c r="U80" s="4"/>
    </row>
    <row r="81" spans="1:21" ht="63">
      <c r="A81" s="205">
        <v>79</v>
      </c>
      <c r="B81" s="519"/>
      <c r="C81" s="289" t="s">
        <v>2594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282">
        <v>1.1599999999999999</v>
      </c>
      <c r="Q81" s="287">
        <v>0</v>
      </c>
      <c r="R81" s="209">
        <f t="shared" si="1"/>
        <v>1.1599999999999999</v>
      </c>
      <c r="S81" s="4"/>
      <c r="T81" s="4"/>
      <c r="U81" s="4"/>
    </row>
    <row r="82" spans="1:21" ht="47.25">
      <c r="A82" s="205">
        <v>80</v>
      </c>
      <c r="B82" s="519"/>
      <c r="C82" s="289" t="s">
        <v>2595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282">
        <v>0.11</v>
      </c>
      <c r="Q82" s="287">
        <v>0</v>
      </c>
      <c r="R82" s="209">
        <f t="shared" si="1"/>
        <v>0.11</v>
      </c>
      <c r="S82" s="4"/>
      <c r="T82" s="4"/>
      <c r="U82" s="4"/>
    </row>
    <row r="83" spans="1:21" ht="31.5">
      <c r="A83" s="205">
        <v>81</v>
      </c>
      <c r="B83" s="519"/>
      <c r="C83" s="291" t="s">
        <v>2596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285">
        <v>0.77</v>
      </c>
      <c r="Q83" s="287">
        <v>0</v>
      </c>
      <c r="R83" s="209">
        <f t="shared" si="1"/>
        <v>0.77</v>
      </c>
      <c r="S83" s="4"/>
      <c r="T83" s="4"/>
      <c r="U83" s="4"/>
    </row>
    <row r="84" spans="1:21" ht="47.25">
      <c r="A84" s="205">
        <v>82</v>
      </c>
      <c r="B84" s="519"/>
      <c r="C84" s="289" t="s">
        <v>2597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282">
        <v>0</v>
      </c>
      <c r="Q84" s="282">
        <v>0.28999999999999998</v>
      </c>
      <c r="R84" s="209">
        <f t="shared" si="1"/>
        <v>0.28999999999999998</v>
      </c>
      <c r="S84" s="4"/>
      <c r="T84" s="4"/>
      <c r="U84" s="4"/>
    </row>
    <row r="85" spans="1:21" ht="47.25">
      <c r="A85" s="205">
        <v>83</v>
      </c>
      <c r="B85" s="519"/>
      <c r="C85" s="289" t="s">
        <v>2598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282">
        <v>0.12</v>
      </c>
      <c r="Q85" s="287">
        <v>0</v>
      </c>
      <c r="R85" s="209">
        <f t="shared" si="1"/>
        <v>0.12</v>
      </c>
      <c r="S85" s="4"/>
      <c r="T85" s="4"/>
      <c r="U85" s="4"/>
    </row>
    <row r="86" spans="1:21" ht="63">
      <c r="A86" s="205">
        <v>84</v>
      </c>
      <c r="B86" s="519"/>
      <c r="C86" s="289" t="s">
        <v>2599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282">
        <v>0.5</v>
      </c>
      <c r="Q86" s="283">
        <v>2.2799999999999998</v>
      </c>
      <c r="R86" s="209">
        <f t="shared" si="1"/>
        <v>2.78</v>
      </c>
      <c r="S86" s="4"/>
      <c r="T86" s="4"/>
      <c r="U86" s="4"/>
    </row>
    <row r="87" spans="1:21" ht="47.25">
      <c r="A87" s="205">
        <v>85</v>
      </c>
      <c r="B87" s="519"/>
      <c r="C87" s="289" t="s">
        <v>2600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282">
        <v>0</v>
      </c>
      <c r="Q87" s="282">
        <v>3.09</v>
      </c>
      <c r="R87" s="209">
        <f t="shared" si="1"/>
        <v>3.09</v>
      </c>
      <c r="S87" s="4"/>
      <c r="T87" s="4"/>
      <c r="U87" s="4"/>
    </row>
    <row r="88" spans="1:21" ht="47.25">
      <c r="A88" s="205">
        <v>86</v>
      </c>
      <c r="B88" s="519"/>
      <c r="C88" s="289" t="s">
        <v>2601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282">
        <v>0.35</v>
      </c>
      <c r="Q88" s="287">
        <v>0</v>
      </c>
      <c r="R88" s="209">
        <f t="shared" si="1"/>
        <v>0.35</v>
      </c>
      <c r="S88" s="4"/>
      <c r="T88" s="4"/>
      <c r="U88" s="4"/>
    </row>
    <row r="89" spans="1:21" ht="31.5">
      <c r="A89" s="205">
        <v>87</v>
      </c>
      <c r="B89" s="519"/>
      <c r="C89" s="289" t="s">
        <v>2602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282">
        <v>0</v>
      </c>
      <c r="Q89" s="282">
        <v>0.18</v>
      </c>
      <c r="R89" s="209">
        <f t="shared" si="1"/>
        <v>0.18</v>
      </c>
      <c r="S89" s="4"/>
      <c r="T89" s="4"/>
      <c r="U89" s="4"/>
    </row>
    <row r="90" spans="1:21" ht="47.25">
      <c r="A90" s="205">
        <v>88</v>
      </c>
      <c r="B90" s="519"/>
      <c r="C90" s="289" t="s">
        <v>2603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282">
        <v>0.83199999999999996</v>
      </c>
      <c r="Q90" s="287">
        <v>0</v>
      </c>
      <c r="R90" s="209">
        <f t="shared" si="1"/>
        <v>0.83199999999999996</v>
      </c>
      <c r="S90" s="4"/>
      <c r="T90" s="4"/>
      <c r="U90" s="4"/>
    </row>
    <row r="91" spans="1:21" ht="31.5">
      <c r="A91" s="205">
        <v>89</v>
      </c>
      <c r="B91" s="519"/>
      <c r="C91" s="289" t="s">
        <v>2604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282">
        <v>0.27300000000000002</v>
      </c>
      <c r="Q91" s="287">
        <v>0</v>
      </c>
      <c r="R91" s="209">
        <f t="shared" si="1"/>
        <v>0.27300000000000002</v>
      </c>
      <c r="S91" s="4"/>
      <c r="T91" s="4"/>
      <c r="U91" s="4"/>
    </row>
    <row r="92" spans="1:21" ht="47.25">
      <c r="A92" s="205">
        <v>90</v>
      </c>
      <c r="B92" s="519"/>
      <c r="C92" s="289" t="s">
        <v>2605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282">
        <v>9.1999999999999998E-2</v>
      </c>
      <c r="Q92" s="287">
        <v>0</v>
      </c>
      <c r="R92" s="209">
        <f t="shared" si="1"/>
        <v>9.1999999999999998E-2</v>
      </c>
      <c r="S92" s="4"/>
      <c r="T92" s="4"/>
      <c r="U92" s="4"/>
    </row>
    <row r="93" spans="1:21" ht="47.25">
      <c r="A93" s="205">
        <v>91</v>
      </c>
      <c r="B93" s="519"/>
      <c r="C93" s="289" t="s">
        <v>2606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282">
        <v>8.1000000000000003E-2</v>
      </c>
      <c r="Q93" s="287">
        <v>0</v>
      </c>
      <c r="R93" s="209">
        <f t="shared" si="1"/>
        <v>8.1000000000000003E-2</v>
      </c>
      <c r="S93" s="4"/>
      <c r="T93" s="4"/>
      <c r="U93" s="4"/>
    </row>
    <row r="94" spans="1:21" ht="47.25">
      <c r="A94" s="205">
        <v>92</v>
      </c>
      <c r="B94" s="519"/>
      <c r="C94" s="289" t="s">
        <v>2607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282">
        <v>7.0000000000000007E-2</v>
      </c>
      <c r="Q94" s="287">
        <v>0</v>
      </c>
      <c r="R94" s="209">
        <f t="shared" si="1"/>
        <v>7.0000000000000007E-2</v>
      </c>
      <c r="S94" s="4"/>
      <c r="T94" s="4"/>
      <c r="U94" s="4"/>
    </row>
    <row r="95" spans="1:21" ht="31.5">
      <c r="A95" s="205">
        <v>93</v>
      </c>
      <c r="B95" s="519"/>
      <c r="C95" s="289" t="s">
        <v>2608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282">
        <v>8.4000000000000005E-2</v>
      </c>
      <c r="Q95" s="287">
        <v>0</v>
      </c>
      <c r="R95" s="209">
        <f t="shared" si="1"/>
        <v>8.4000000000000005E-2</v>
      </c>
      <c r="S95" s="4"/>
      <c r="T95" s="4"/>
      <c r="U95" s="4"/>
    </row>
    <row r="96" spans="1:21" ht="31.5">
      <c r="A96" s="205">
        <v>94</v>
      </c>
      <c r="B96" s="519"/>
      <c r="C96" s="289" t="s">
        <v>2609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282">
        <v>7.1999999999999995E-2</v>
      </c>
      <c r="Q96" s="287">
        <v>0</v>
      </c>
      <c r="R96" s="209">
        <f t="shared" si="1"/>
        <v>7.1999999999999995E-2</v>
      </c>
      <c r="S96" s="4"/>
      <c r="T96" s="4"/>
      <c r="U96" s="4"/>
    </row>
    <row r="97" spans="1:21" ht="47.25">
      <c r="A97" s="205">
        <v>95</v>
      </c>
      <c r="B97" s="519"/>
      <c r="C97" s="289" t="s">
        <v>2610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282">
        <v>0</v>
      </c>
      <c r="Q97" s="282">
        <v>0.42</v>
      </c>
      <c r="R97" s="209">
        <f t="shared" si="1"/>
        <v>0.42</v>
      </c>
      <c r="S97" s="4"/>
      <c r="T97" s="4"/>
      <c r="U97" s="4"/>
    </row>
    <row r="98" spans="1:21" ht="47.25">
      <c r="A98" s="205">
        <v>96</v>
      </c>
      <c r="B98" s="519"/>
      <c r="C98" s="289" t="s">
        <v>2611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282">
        <v>0</v>
      </c>
      <c r="Q98" s="282">
        <v>0.22</v>
      </c>
      <c r="R98" s="209">
        <f t="shared" si="1"/>
        <v>0.22</v>
      </c>
      <c r="S98" s="4"/>
      <c r="T98" s="4"/>
      <c r="U98" s="4"/>
    </row>
    <row r="99" spans="1:21" ht="47.25">
      <c r="A99" s="205">
        <v>97</v>
      </c>
      <c r="B99" s="519"/>
      <c r="C99" s="289" t="s">
        <v>2612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282">
        <v>0</v>
      </c>
      <c r="Q99" s="282">
        <v>0.4</v>
      </c>
      <c r="R99" s="209">
        <f t="shared" si="1"/>
        <v>0.4</v>
      </c>
      <c r="S99" s="4"/>
      <c r="T99" s="4"/>
      <c r="U99" s="4"/>
    </row>
    <row r="100" spans="1:21" ht="47.25">
      <c r="A100" s="205">
        <v>98</v>
      </c>
      <c r="B100" s="519"/>
      <c r="C100" s="289" t="s">
        <v>2613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282">
        <v>0</v>
      </c>
      <c r="Q100" s="282">
        <v>0.85</v>
      </c>
      <c r="R100" s="209">
        <f t="shared" si="1"/>
        <v>0.85</v>
      </c>
      <c r="S100" s="4"/>
      <c r="T100" s="4"/>
      <c r="U100" s="4"/>
    </row>
    <row r="101" spans="1:21" ht="31.5">
      <c r="A101" s="205">
        <v>99</v>
      </c>
      <c r="B101" s="519"/>
      <c r="C101" s="289" t="s">
        <v>2614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282">
        <v>0.113</v>
      </c>
      <c r="Q101" s="287">
        <v>0</v>
      </c>
      <c r="R101" s="209">
        <f t="shared" si="1"/>
        <v>0.113</v>
      </c>
      <c r="S101" s="4"/>
      <c r="T101" s="4"/>
      <c r="U101" s="4"/>
    </row>
    <row r="102" spans="1:21" ht="47.25">
      <c r="A102" s="205">
        <v>100</v>
      </c>
      <c r="B102" s="519"/>
      <c r="C102" s="289" t="s">
        <v>2615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282">
        <v>0</v>
      </c>
      <c r="Q102" s="282">
        <v>0.34</v>
      </c>
      <c r="R102" s="209">
        <f t="shared" si="1"/>
        <v>0.34</v>
      </c>
      <c r="S102" s="4"/>
      <c r="T102" s="4"/>
      <c r="U102" s="4"/>
    </row>
    <row r="103" spans="1:21" ht="47.25">
      <c r="A103" s="205">
        <v>101</v>
      </c>
      <c r="B103" s="519"/>
      <c r="C103" s="289" t="s">
        <v>2616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282">
        <v>0.252</v>
      </c>
      <c r="Q103" s="282">
        <v>0.26200000000000001</v>
      </c>
      <c r="R103" s="209">
        <f t="shared" si="1"/>
        <v>0.51400000000000001</v>
      </c>
      <c r="S103" s="4"/>
      <c r="T103" s="4"/>
      <c r="U103" s="4"/>
    </row>
    <row r="104" spans="1:21" ht="47.25">
      <c r="A104" s="205">
        <v>102</v>
      </c>
      <c r="B104" s="519"/>
      <c r="C104" s="289" t="s">
        <v>2617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282">
        <v>1.05</v>
      </c>
      <c r="Q104" s="287">
        <v>0</v>
      </c>
      <c r="R104" s="209">
        <f t="shared" si="1"/>
        <v>1.05</v>
      </c>
      <c r="S104" s="4"/>
      <c r="T104" s="4"/>
      <c r="U104" s="4"/>
    </row>
    <row r="105" spans="1:21" ht="47.25">
      <c r="A105" s="205">
        <v>103</v>
      </c>
      <c r="B105" s="519"/>
      <c r="C105" s="289" t="s">
        <v>2618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286">
        <v>0.113</v>
      </c>
      <c r="Q105" s="287">
        <v>0</v>
      </c>
      <c r="R105" s="209">
        <f t="shared" si="1"/>
        <v>0.113</v>
      </c>
      <c r="S105" s="4"/>
      <c r="T105" s="4"/>
      <c r="U105" s="4"/>
    </row>
    <row r="106" spans="1:21" ht="47.25">
      <c r="A106" s="205">
        <v>104</v>
      </c>
      <c r="B106" s="519"/>
      <c r="C106" s="289" t="s">
        <v>2619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226">
        <v>0</v>
      </c>
      <c r="Q106" s="282">
        <v>0.12</v>
      </c>
      <c r="R106" s="209">
        <f t="shared" si="1"/>
        <v>0.12</v>
      </c>
      <c r="S106" s="4"/>
      <c r="T106" s="4"/>
      <c r="U106" s="4"/>
    </row>
    <row r="107" spans="1:21" ht="47.25">
      <c r="A107" s="205">
        <v>105</v>
      </c>
      <c r="B107" s="519"/>
      <c r="C107" s="292" t="s">
        <v>2620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287">
        <v>0</v>
      </c>
      <c r="Q107" s="287">
        <v>0.25</v>
      </c>
      <c r="R107" s="209">
        <f t="shared" si="1"/>
        <v>0.25</v>
      </c>
      <c r="S107" s="4"/>
      <c r="T107" s="4"/>
      <c r="U107" s="4"/>
    </row>
    <row r="108" spans="1:21" ht="31.5">
      <c r="A108" s="205">
        <v>106</v>
      </c>
      <c r="B108" s="519"/>
      <c r="C108" s="292" t="s">
        <v>2621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287">
        <v>0</v>
      </c>
      <c r="Q108" s="287">
        <v>0.2</v>
      </c>
      <c r="R108" s="209">
        <f t="shared" si="1"/>
        <v>0.2</v>
      </c>
      <c r="S108" s="4"/>
      <c r="T108" s="4"/>
      <c r="U108" s="4"/>
    </row>
    <row r="109" spans="1:21" ht="31.5">
      <c r="A109" s="205">
        <v>107</v>
      </c>
      <c r="B109" s="519"/>
      <c r="C109" s="292" t="s">
        <v>2622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286">
        <v>0.4</v>
      </c>
      <c r="Q109" s="299">
        <v>0</v>
      </c>
      <c r="R109" s="209">
        <f t="shared" si="1"/>
        <v>0.4</v>
      </c>
      <c r="S109" s="4"/>
      <c r="T109" s="4"/>
      <c r="U109" s="4"/>
    </row>
    <row r="110" spans="1:21" ht="28.5">
      <c r="A110" s="205">
        <v>108</v>
      </c>
      <c r="B110" s="519"/>
      <c r="C110" s="293" t="s">
        <v>2623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219">
        <v>0.45</v>
      </c>
      <c r="Q110" s="219">
        <v>0.47000000000000003</v>
      </c>
      <c r="R110" s="209">
        <f t="shared" si="1"/>
        <v>0.92</v>
      </c>
      <c r="S110" s="4"/>
      <c r="T110" s="4"/>
      <c r="U110" s="4"/>
    </row>
    <row r="111" spans="1:21" ht="28.5">
      <c r="A111" s="205">
        <v>109</v>
      </c>
      <c r="B111" s="519"/>
      <c r="C111" s="293" t="s">
        <v>2624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19">
        <v>0.55000000000000004</v>
      </c>
      <c r="Q111" s="219">
        <v>0</v>
      </c>
      <c r="R111" s="209">
        <f t="shared" si="1"/>
        <v>0.55000000000000004</v>
      </c>
      <c r="S111" s="4"/>
      <c r="T111" s="4"/>
      <c r="U111" s="4"/>
    </row>
    <row r="112" spans="1:21" ht="28.5">
      <c r="A112" s="205">
        <v>110</v>
      </c>
      <c r="B112" s="519"/>
      <c r="C112" s="293" t="s">
        <v>2625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219">
        <v>0.43</v>
      </c>
      <c r="Q112" s="219">
        <v>0</v>
      </c>
      <c r="R112" s="209">
        <f t="shared" si="1"/>
        <v>0.43</v>
      </c>
      <c r="S112" s="4"/>
      <c r="T112" s="4"/>
      <c r="U112" s="4"/>
    </row>
    <row r="113" spans="1:21" ht="28.5">
      <c r="A113" s="205">
        <v>111</v>
      </c>
      <c r="B113" s="519"/>
      <c r="C113" s="293" t="s">
        <v>2626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219">
        <v>0.23</v>
      </c>
      <c r="Q113" s="219">
        <v>0</v>
      </c>
      <c r="R113" s="209">
        <f t="shared" si="1"/>
        <v>0.23</v>
      </c>
      <c r="S113" s="4"/>
      <c r="T113" s="4"/>
      <c r="U113" s="4"/>
    </row>
    <row r="114" spans="1:21" ht="28.5">
      <c r="A114" s="205">
        <v>112</v>
      </c>
      <c r="B114" s="519"/>
      <c r="C114" s="293" t="s">
        <v>2627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219">
        <v>0.37</v>
      </c>
      <c r="Q114" s="219">
        <v>0</v>
      </c>
      <c r="R114" s="209">
        <f t="shared" si="1"/>
        <v>0.37</v>
      </c>
      <c r="S114" s="4"/>
      <c r="T114" s="4"/>
      <c r="U114" s="4"/>
    </row>
    <row r="115" spans="1:21" ht="28.5">
      <c r="A115" s="205">
        <v>113</v>
      </c>
      <c r="B115" s="519"/>
      <c r="C115" s="293" t="s">
        <v>2628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219">
        <v>0.65</v>
      </c>
      <c r="Q115" s="219">
        <v>0</v>
      </c>
      <c r="R115" s="209">
        <f t="shared" si="1"/>
        <v>0.65</v>
      </c>
      <c r="S115" s="4"/>
      <c r="T115" s="4"/>
      <c r="U115" s="4"/>
    </row>
    <row r="116" spans="1:21" ht="15.75">
      <c r="A116" s="205">
        <v>114</v>
      </c>
      <c r="B116" s="519"/>
      <c r="C116" s="294" t="s">
        <v>2631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7">
        <v>0</v>
      </c>
      <c r="T116" s="207">
        <v>13.71</v>
      </c>
      <c r="U116" s="209">
        <f>SUM(S116:T116)</f>
        <v>13.71</v>
      </c>
    </row>
    <row r="117" spans="1:21" ht="31.5">
      <c r="A117" s="205">
        <v>115</v>
      </c>
      <c r="B117" s="519"/>
      <c r="C117" s="295" t="s">
        <v>2632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225">
        <v>44.05</v>
      </c>
      <c r="T117" s="287">
        <v>0</v>
      </c>
      <c r="U117" s="209">
        <f t="shared" ref="U117:U122" si="2">SUM(S117:T117)</f>
        <v>44.05</v>
      </c>
    </row>
    <row r="118" spans="1:21" ht="28.5">
      <c r="A118" s="205">
        <v>116</v>
      </c>
      <c r="B118" s="519"/>
      <c r="C118" s="296" t="s">
        <v>2633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225">
        <v>14</v>
      </c>
      <c r="T118" s="287">
        <v>0</v>
      </c>
      <c r="U118" s="209">
        <f t="shared" si="2"/>
        <v>14</v>
      </c>
    </row>
    <row r="119" spans="1:21" ht="28.5">
      <c r="A119" s="205">
        <v>117</v>
      </c>
      <c r="B119" s="519"/>
      <c r="C119" s="297" t="s">
        <v>2634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205">
        <v>10.7</v>
      </c>
      <c r="T119" s="287">
        <v>0</v>
      </c>
      <c r="U119" s="209">
        <f t="shared" si="2"/>
        <v>10.7</v>
      </c>
    </row>
    <row r="120" spans="1:21" ht="28.5">
      <c r="A120" s="205">
        <v>118</v>
      </c>
      <c r="B120" s="519"/>
      <c r="C120" s="301" t="s">
        <v>2635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205">
        <v>12.66</v>
      </c>
      <c r="T120" s="287">
        <v>0</v>
      </c>
      <c r="U120" s="209">
        <f t="shared" si="2"/>
        <v>12.66</v>
      </c>
    </row>
    <row r="121" spans="1:21">
      <c r="A121" s="393"/>
      <c r="B121" s="519"/>
      <c r="C121" s="175" t="s">
        <v>3085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395">
        <v>22.3</v>
      </c>
      <c r="T121" s="395">
        <v>0</v>
      </c>
      <c r="U121" s="396">
        <f t="shared" si="2"/>
        <v>22.3</v>
      </c>
    </row>
    <row r="122" spans="1:21">
      <c r="A122" s="393"/>
      <c r="B122" s="520"/>
      <c r="C122" s="175" t="s">
        <v>3086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395">
        <v>10.199999999999999</v>
      </c>
      <c r="T122" s="395">
        <v>0</v>
      </c>
      <c r="U122" s="396">
        <f t="shared" si="2"/>
        <v>10.199999999999999</v>
      </c>
    </row>
    <row r="123" spans="1:21" ht="24.75" customHeight="1">
      <c r="A123" s="525" t="s">
        <v>2636</v>
      </c>
      <c r="B123" s="525"/>
      <c r="C123" s="525"/>
      <c r="D123" s="300">
        <v>27.38</v>
      </c>
      <c r="E123" s="300">
        <v>0</v>
      </c>
      <c r="F123" s="52">
        <f>SUM(D123:E123)</f>
        <v>27.38</v>
      </c>
      <c r="G123" s="190"/>
      <c r="H123" s="190"/>
      <c r="I123" s="190"/>
      <c r="J123" s="190"/>
      <c r="K123" s="190"/>
      <c r="L123" s="190"/>
      <c r="M123" s="190"/>
      <c r="N123" s="190"/>
      <c r="O123" s="190"/>
      <c r="P123" s="52">
        <f>SUM(P4:P120)</f>
        <v>46.690000000000005</v>
      </c>
      <c r="Q123" s="52">
        <f t="shared" ref="Q123:R123" si="3">SUM(Q4:Q120)</f>
        <v>12.644</v>
      </c>
      <c r="R123" s="52">
        <f t="shared" si="3"/>
        <v>59.334000000000003</v>
      </c>
      <c r="S123" s="52">
        <f>SUM(S116:S122)</f>
        <v>113.91</v>
      </c>
      <c r="T123" s="52">
        <f>SUM(T116:T122)</f>
        <v>13.71</v>
      </c>
      <c r="U123" s="52">
        <f>SUM(U116:U122)</f>
        <v>127.61999999999999</v>
      </c>
    </row>
    <row r="124" spans="1:21">
      <c r="D124" s="491" t="s">
        <v>3</v>
      </c>
      <c r="E124" s="491"/>
      <c r="F124" s="491"/>
      <c r="G124" s="491" t="s">
        <v>4</v>
      </c>
      <c r="H124" s="491"/>
      <c r="I124" s="491"/>
      <c r="J124" s="491" t="s">
        <v>5</v>
      </c>
      <c r="K124" s="491"/>
      <c r="L124" s="491"/>
      <c r="M124" s="491" t="s">
        <v>6</v>
      </c>
      <c r="N124" s="491"/>
      <c r="O124" s="491"/>
      <c r="P124" s="491" t="s">
        <v>7</v>
      </c>
      <c r="Q124" s="491"/>
      <c r="R124" s="491"/>
      <c r="S124" s="491" t="s">
        <v>8</v>
      </c>
      <c r="T124" s="491"/>
      <c r="U124" s="491"/>
    </row>
    <row r="125" spans="1:21" ht="47.25">
      <c r="A125" s="6">
        <v>1</v>
      </c>
      <c r="B125" s="518" t="s">
        <v>2679</v>
      </c>
      <c r="C125" s="309" t="s">
        <v>2638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303">
        <v>0.8</v>
      </c>
      <c r="Q125" s="304">
        <v>1</v>
      </c>
      <c r="R125" s="209">
        <f>SUM(P125:Q125)</f>
        <v>1.8</v>
      </c>
      <c r="S125" s="4"/>
      <c r="T125" s="4"/>
      <c r="U125" s="4"/>
    </row>
    <row r="126" spans="1:21" ht="47.25">
      <c r="A126" s="6">
        <v>2</v>
      </c>
      <c r="B126" s="519"/>
      <c r="C126" s="309" t="s">
        <v>2639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220">
        <v>0.219</v>
      </c>
      <c r="Q126" s="302">
        <v>0</v>
      </c>
      <c r="R126" s="209">
        <f t="shared" ref="R126:R145" si="4">SUM(P126:Q126)</f>
        <v>0.219</v>
      </c>
      <c r="S126" s="4"/>
      <c r="T126" s="4"/>
      <c r="U126" s="4"/>
    </row>
    <row r="127" spans="1:21" ht="15.75">
      <c r="A127" s="6">
        <v>3</v>
      </c>
      <c r="B127" s="519"/>
      <c r="C127" s="309" t="s">
        <v>2640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220">
        <v>9.7000000000000003E-2</v>
      </c>
      <c r="Q127" s="302">
        <v>0</v>
      </c>
      <c r="R127" s="209">
        <f t="shared" si="4"/>
        <v>9.7000000000000003E-2</v>
      </c>
      <c r="S127" s="4"/>
      <c r="T127" s="4"/>
      <c r="U127" s="4"/>
    </row>
    <row r="128" spans="1:21" ht="15.75">
      <c r="A128" s="6">
        <v>4</v>
      </c>
      <c r="B128" s="519"/>
      <c r="C128" s="309" t="s">
        <v>2641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220">
        <v>0.90500000000000003</v>
      </c>
      <c r="Q128" s="302">
        <v>0</v>
      </c>
      <c r="R128" s="209">
        <f t="shared" si="4"/>
        <v>0.90500000000000003</v>
      </c>
      <c r="S128" s="4"/>
      <c r="T128" s="4"/>
      <c r="U128" s="4"/>
    </row>
    <row r="129" spans="1:21" ht="31.5">
      <c r="A129" s="6">
        <v>5</v>
      </c>
      <c r="B129" s="519"/>
      <c r="C129" s="309" t="s">
        <v>2642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220">
        <v>0.08</v>
      </c>
      <c r="Q129" s="302">
        <v>0</v>
      </c>
      <c r="R129" s="209">
        <f t="shared" si="4"/>
        <v>0.08</v>
      </c>
      <c r="S129" s="4"/>
      <c r="T129" s="4"/>
      <c r="U129" s="4"/>
    </row>
    <row r="130" spans="1:21" ht="31.5">
      <c r="A130" s="6">
        <v>6</v>
      </c>
      <c r="B130" s="519"/>
      <c r="C130" s="310" t="s">
        <v>2643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220">
        <v>0</v>
      </c>
      <c r="Q130" s="305">
        <v>1.1499999999999999</v>
      </c>
      <c r="R130" s="209">
        <f t="shared" si="4"/>
        <v>1.1499999999999999</v>
      </c>
      <c r="S130" s="4"/>
      <c r="T130" s="4"/>
      <c r="U130" s="4"/>
    </row>
    <row r="131" spans="1:21" ht="31.5">
      <c r="A131" s="6">
        <v>7</v>
      </c>
      <c r="B131" s="519"/>
      <c r="C131" s="309" t="s">
        <v>2644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305">
        <v>0.8</v>
      </c>
      <c r="Q131" s="302">
        <v>0</v>
      </c>
      <c r="R131" s="209">
        <f t="shared" si="4"/>
        <v>0.8</v>
      </c>
      <c r="S131" s="4"/>
      <c r="T131" s="4"/>
      <c r="U131" s="4"/>
    </row>
    <row r="132" spans="1:21" ht="15.75">
      <c r="A132" s="6">
        <v>8</v>
      </c>
      <c r="B132" s="519"/>
      <c r="C132" s="311" t="s">
        <v>2645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305">
        <v>0.3</v>
      </c>
      <c r="Q132" s="227">
        <v>1.18</v>
      </c>
      <c r="R132" s="209">
        <f t="shared" si="4"/>
        <v>1.48</v>
      </c>
      <c r="S132" s="4"/>
      <c r="T132" s="4"/>
      <c r="U132" s="4"/>
    </row>
    <row r="133" spans="1:21" ht="31.5">
      <c r="A133" s="6">
        <v>9</v>
      </c>
      <c r="B133" s="519"/>
      <c r="C133" s="309" t="s">
        <v>2646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305">
        <v>0.28999999999999998</v>
      </c>
      <c r="Q133" s="302">
        <v>0</v>
      </c>
      <c r="R133" s="209">
        <f t="shared" si="4"/>
        <v>0.28999999999999998</v>
      </c>
      <c r="S133" s="4"/>
      <c r="T133" s="4"/>
      <c r="U133" s="4"/>
    </row>
    <row r="134" spans="1:21" ht="15.75">
      <c r="A134" s="6">
        <v>10</v>
      </c>
      <c r="B134" s="519"/>
      <c r="C134" s="309" t="s">
        <v>2647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302">
        <v>0</v>
      </c>
      <c r="Q134" s="305">
        <v>0.34</v>
      </c>
      <c r="R134" s="209">
        <f t="shared" si="4"/>
        <v>0.34</v>
      </c>
      <c r="S134" s="4"/>
      <c r="T134" s="4"/>
      <c r="U134" s="4"/>
    </row>
    <row r="135" spans="1:21" ht="31.5">
      <c r="A135" s="6">
        <v>11</v>
      </c>
      <c r="B135" s="519"/>
      <c r="C135" s="311" t="s">
        <v>2648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220">
        <v>0.104</v>
      </c>
      <c r="Q135" s="302">
        <v>0</v>
      </c>
      <c r="R135" s="209">
        <f t="shared" si="4"/>
        <v>0.104</v>
      </c>
      <c r="S135" s="4"/>
      <c r="T135" s="4"/>
      <c r="U135" s="4"/>
    </row>
    <row r="136" spans="1:21" ht="15.75">
      <c r="A136" s="6">
        <v>12</v>
      </c>
      <c r="B136" s="519"/>
      <c r="C136" s="309" t="s">
        <v>2649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220">
        <f>0.15+0.17</f>
        <v>0.32</v>
      </c>
      <c r="Q136" s="302">
        <v>0</v>
      </c>
      <c r="R136" s="209">
        <f t="shared" si="4"/>
        <v>0.32</v>
      </c>
      <c r="S136" s="4"/>
      <c r="T136" s="4"/>
      <c r="U136" s="4"/>
    </row>
    <row r="137" spans="1:21" ht="47.25">
      <c r="A137" s="6">
        <v>13</v>
      </c>
      <c r="B137" s="519"/>
      <c r="C137" s="311" t="s">
        <v>2650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302">
        <v>0</v>
      </c>
      <c r="Q137" s="305">
        <v>0.3</v>
      </c>
      <c r="R137" s="209">
        <f t="shared" si="4"/>
        <v>0.3</v>
      </c>
      <c r="S137" s="4"/>
      <c r="T137" s="4"/>
      <c r="U137" s="4"/>
    </row>
    <row r="138" spans="1:21" ht="15.75">
      <c r="A138" s="6">
        <v>14</v>
      </c>
      <c r="B138" s="519"/>
      <c r="C138" s="311" t="s">
        <v>2651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20">
        <v>0.40500000000000003</v>
      </c>
      <c r="Q138" s="302">
        <v>0</v>
      </c>
      <c r="R138" s="209">
        <f t="shared" si="4"/>
        <v>0.40500000000000003</v>
      </c>
      <c r="S138" s="4"/>
      <c r="T138" s="4"/>
      <c r="U138" s="4"/>
    </row>
    <row r="139" spans="1:21" ht="31.5">
      <c r="A139" s="6">
        <v>15</v>
      </c>
      <c r="B139" s="519"/>
      <c r="C139" s="311" t="s">
        <v>2652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220">
        <v>0.38</v>
      </c>
      <c r="Q139" s="302">
        <v>0</v>
      </c>
      <c r="R139" s="209">
        <f t="shared" si="4"/>
        <v>0.38</v>
      </c>
      <c r="S139" s="4"/>
      <c r="T139" s="4"/>
      <c r="U139" s="4"/>
    </row>
    <row r="140" spans="1:21" ht="31.5">
      <c r="A140" s="6">
        <v>16</v>
      </c>
      <c r="B140" s="519"/>
      <c r="C140" s="310" t="s">
        <v>2653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219" t="s">
        <v>2659</v>
      </c>
      <c r="Q140" s="302">
        <v>0</v>
      </c>
      <c r="R140" s="209">
        <f t="shared" si="4"/>
        <v>0</v>
      </c>
      <c r="S140" s="4"/>
      <c r="T140" s="4"/>
      <c r="U140" s="4"/>
    </row>
    <row r="141" spans="1:21" ht="15.75">
      <c r="A141" s="6">
        <v>17</v>
      </c>
      <c r="B141" s="519"/>
      <c r="C141" s="309" t="s">
        <v>2654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220">
        <v>0.3</v>
      </c>
      <c r="Q141" s="227">
        <v>0.95</v>
      </c>
      <c r="R141" s="209">
        <f t="shared" si="4"/>
        <v>1.25</v>
      </c>
      <c r="S141" s="4"/>
      <c r="T141" s="4"/>
      <c r="U141" s="4"/>
    </row>
    <row r="142" spans="1:21" ht="31.5">
      <c r="A142" s="6">
        <v>18</v>
      </c>
      <c r="B142" s="519"/>
      <c r="C142" s="311" t="s">
        <v>2655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305">
        <v>0.28799999999999998</v>
      </c>
      <c r="Q142" s="227">
        <v>0</v>
      </c>
      <c r="R142" s="209">
        <f t="shared" si="4"/>
        <v>0.28799999999999998</v>
      </c>
      <c r="S142" s="4"/>
      <c r="T142" s="4"/>
      <c r="U142" s="4"/>
    </row>
    <row r="143" spans="1:21" ht="15.75">
      <c r="A143" s="6">
        <v>19</v>
      </c>
      <c r="B143" s="519"/>
      <c r="C143" s="309" t="s">
        <v>2656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220">
        <v>0.64</v>
      </c>
      <c r="Q143" s="227">
        <v>0</v>
      </c>
      <c r="R143" s="209">
        <f t="shared" si="4"/>
        <v>0.64</v>
      </c>
      <c r="S143" s="4"/>
      <c r="T143" s="4"/>
      <c r="U143" s="4"/>
    </row>
    <row r="144" spans="1:21" ht="31.5">
      <c r="A144" s="6">
        <v>20</v>
      </c>
      <c r="B144" s="519"/>
      <c r="C144" s="311" t="s">
        <v>2657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227">
        <v>0.18</v>
      </c>
      <c r="Q144" s="227">
        <v>0.62</v>
      </c>
      <c r="R144" s="209">
        <f t="shared" si="4"/>
        <v>0.8</v>
      </c>
      <c r="S144" s="4"/>
      <c r="T144" s="4"/>
      <c r="U144" s="4"/>
    </row>
    <row r="145" spans="1:21" ht="47.25">
      <c r="A145" s="6">
        <v>21</v>
      </c>
      <c r="B145" s="519"/>
      <c r="C145" s="309" t="s">
        <v>2658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20">
        <v>0.38</v>
      </c>
      <c r="Q145" s="302">
        <v>0</v>
      </c>
      <c r="R145" s="209">
        <f t="shared" si="4"/>
        <v>0.38</v>
      </c>
      <c r="S145" s="4"/>
      <c r="T145" s="4"/>
      <c r="U145" s="4"/>
    </row>
    <row r="146" spans="1:21" ht="15.75">
      <c r="A146" s="6">
        <v>22</v>
      </c>
      <c r="B146" s="519"/>
      <c r="C146" s="297" t="s">
        <v>2660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13">
        <v>20</v>
      </c>
      <c r="T146" s="13">
        <v>0</v>
      </c>
      <c r="U146" s="209">
        <f>SUM(S146:T146)</f>
        <v>20</v>
      </c>
    </row>
    <row r="147" spans="1:21" ht="15.75">
      <c r="A147" s="6">
        <v>23</v>
      </c>
      <c r="B147" s="519"/>
      <c r="C147" s="222" t="s">
        <v>2661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306">
        <v>6.7</v>
      </c>
      <c r="T147" s="306">
        <v>0</v>
      </c>
      <c r="U147" s="209">
        <f t="shared" ref="U147:U163" si="5">SUM(S147:T147)</f>
        <v>6.7</v>
      </c>
    </row>
    <row r="148" spans="1:21" ht="15.75">
      <c r="A148" s="6">
        <v>24</v>
      </c>
      <c r="B148" s="519"/>
      <c r="C148" s="222" t="s">
        <v>2662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306">
        <v>0</v>
      </c>
      <c r="T148" s="306">
        <v>15.56</v>
      </c>
      <c r="U148" s="209">
        <f t="shared" si="5"/>
        <v>15.56</v>
      </c>
    </row>
    <row r="149" spans="1:21" ht="15.75">
      <c r="A149" s="6">
        <v>25</v>
      </c>
      <c r="B149" s="519"/>
      <c r="C149" s="222" t="s">
        <v>2663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306">
        <v>9.1</v>
      </c>
      <c r="T149" s="306">
        <v>0</v>
      </c>
      <c r="U149" s="209">
        <f t="shared" si="5"/>
        <v>9.1</v>
      </c>
    </row>
    <row r="150" spans="1:21" ht="15.75">
      <c r="A150" s="6">
        <v>26</v>
      </c>
      <c r="B150" s="519"/>
      <c r="C150" s="222" t="s">
        <v>2664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306">
        <v>12</v>
      </c>
      <c r="T150" s="306">
        <v>0</v>
      </c>
      <c r="U150" s="209">
        <f t="shared" si="5"/>
        <v>12</v>
      </c>
    </row>
    <row r="151" spans="1:21" ht="15.75">
      <c r="A151" s="6">
        <v>27</v>
      </c>
      <c r="B151" s="519"/>
      <c r="C151" s="309" t="s">
        <v>2665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304">
        <v>7.5</v>
      </c>
      <c r="T151" s="304">
        <v>0</v>
      </c>
      <c r="U151" s="209">
        <f t="shared" si="5"/>
        <v>7.5</v>
      </c>
    </row>
    <row r="152" spans="1:21" ht="15.75">
      <c r="A152" s="6">
        <v>28</v>
      </c>
      <c r="B152" s="519"/>
      <c r="C152" s="309" t="s">
        <v>2666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304">
        <v>15.6</v>
      </c>
      <c r="T152" s="304">
        <v>0</v>
      </c>
      <c r="U152" s="209">
        <f t="shared" si="5"/>
        <v>15.6</v>
      </c>
    </row>
    <row r="153" spans="1:21" ht="15.75">
      <c r="A153" s="6">
        <v>29</v>
      </c>
      <c r="B153" s="519"/>
      <c r="C153" s="309" t="s">
        <v>2667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304">
        <v>21.3</v>
      </c>
      <c r="T153" s="304">
        <v>0</v>
      </c>
      <c r="U153" s="209">
        <f t="shared" si="5"/>
        <v>21.3</v>
      </c>
    </row>
    <row r="154" spans="1:21" ht="15.75">
      <c r="A154" s="6">
        <v>30</v>
      </c>
      <c r="B154" s="519"/>
      <c r="C154" s="309" t="s">
        <v>2668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304">
        <v>16.5</v>
      </c>
      <c r="T154" s="304">
        <v>0</v>
      </c>
      <c r="U154" s="209">
        <f t="shared" si="5"/>
        <v>16.5</v>
      </c>
    </row>
    <row r="155" spans="1:21" ht="15.75">
      <c r="A155" s="6">
        <v>31</v>
      </c>
      <c r="B155" s="519"/>
      <c r="C155" s="309" t="s">
        <v>2669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304">
        <v>0</v>
      </c>
      <c r="T155" s="304">
        <v>25.37</v>
      </c>
      <c r="U155" s="209">
        <f t="shared" si="5"/>
        <v>25.37</v>
      </c>
    </row>
    <row r="156" spans="1:21" ht="15.75">
      <c r="A156" s="6">
        <v>32</v>
      </c>
      <c r="B156" s="519"/>
      <c r="C156" s="309" t="s">
        <v>2670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304">
        <v>8.6999999999999993</v>
      </c>
      <c r="T156" s="304">
        <v>0</v>
      </c>
      <c r="U156" s="209">
        <f t="shared" si="5"/>
        <v>8.6999999999999993</v>
      </c>
    </row>
    <row r="157" spans="1:21" ht="31.5">
      <c r="A157" s="6">
        <v>33</v>
      </c>
      <c r="B157" s="519"/>
      <c r="C157" s="310" t="s">
        <v>2671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304">
        <v>4.7</v>
      </c>
      <c r="T157" s="304">
        <f>15-4.7</f>
        <v>10.3</v>
      </c>
      <c r="U157" s="209">
        <f t="shared" si="5"/>
        <v>15</v>
      </c>
    </row>
    <row r="158" spans="1:21" ht="31.5">
      <c r="A158" s="6">
        <v>34</v>
      </c>
      <c r="B158" s="519"/>
      <c r="C158" s="310" t="s">
        <v>2672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304">
        <v>0</v>
      </c>
      <c r="T158" s="304">
        <v>2.9</v>
      </c>
      <c r="U158" s="209">
        <f t="shared" si="5"/>
        <v>2.9</v>
      </c>
    </row>
    <row r="159" spans="1:21" ht="31.5">
      <c r="A159" s="6">
        <v>35</v>
      </c>
      <c r="B159" s="519"/>
      <c r="C159" s="222" t="s">
        <v>2673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306">
        <v>0.4</v>
      </c>
      <c r="T159" s="307">
        <v>0.15</v>
      </c>
      <c r="U159" s="209">
        <f t="shared" si="5"/>
        <v>0.55000000000000004</v>
      </c>
    </row>
    <row r="160" spans="1:21" ht="15.75">
      <c r="A160" s="6">
        <v>36</v>
      </c>
      <c r="B160" s="519"/>
      <c r="C160" s="222" t="s">
        <v>2674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308">
        <v>0.22700000000000001</v>
      </c>
      <c r="T160" s="219">
        <v>0</v>
      </c>
      <c r="U160" s="209">
        <f t="shared" si="5"/>
        <v>0.22700000000000001</v>
      </c>
    </row>
    <row r="161" spans="1:21" ht="31.5">
      <c r="A161" s="6">
        <v>37</v>
      </c>
      <c r="B161" s="519"/>
      <c r="C161" s="222" t="s">
        <v>2675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308">
        <v>0.191</v>
      </c>
      <c r="T161" s="219">
        <v>0</v>
      </c>
      <c r="U161" s="209">
        <f t="shared" si="5"/>
        <v>0.191</v>
      </c>
    </row>
    <row r="162" spans="1:21" ht="31.5">
      <c r="A162" s="6">
        <v>38</v>
      </c>
      <c r="B162" s="519"/>
      <c r="C162" s="222" t="s">
        <v>2676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219">
        <v>3</v>
      </c>
      <c r="T162" s="219">
        <v>0</v>
      </c>
      <c r="U162" s="209">
        <f t="shared" si="5"/>
        <v>3</v>
      </c>
    </row>
    <row r="163" spans="1:21" ht="31.5">
      <c r="A163" s="6">
        <v>39</v>
      </c>
      <c r="B163" s="520"/>
      <c r="C163" s="229" t="s">
        <v>2677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308">
        <v>0.18</v>
      </c>
      <c r="T163" s="219">
        <v>0</v>
      </c>
      <c r="U163" s="209">
        <f t="shared" si="5"/>
        <v>0.18</v>
      </c>
    </row>
    <row r="164" spans="1:21" ht="22.5" customHeight="1">
      <c r="A164" s="525" t="s">
        <v>2678</v>
      </c>
      <c r="B164" s="525"/>
      <c r="C164" s="525"/>
      <c r="D164" s="205"/>
      <c r="E164" s="205"/>
      <c r="F164" s="205"/>
      <c r="G164" s="205"/>
      <c r="H164" s="205"/>
      <c r="I164" s="205"/>
      <c r="J164" s="205"/>
      <c r="K164" s="205"/>
      <c r="L164" s="205"/>
      <c r="M164" s="205"/>
      <c r="N164" s="205"/>
      <c r="O164" s="205"/>
      <c r="P164" s="52">
        <f>SUM(P125:P163)</f>
        <v>6.4879999999999987</v>
      </c>
      <c r="Q164" s="52">
        <f t="shared" ref="Q164:R164" si="6">SUM(Q125:Q163)</f>
        <v>5.54</v>
      </c>
      <c r="R164" s="52">
        <f t="shared" si="6"/>
        <v>12.028000000000002</v>
      </c>
      <c r="S164" s="52">
        <f>SUM(S146:S163)</f>
        <v>126.09800000000001</v>
      </c>
      <c r="T164" s="52">
        <f t="shared" ref="T164:U164" si="7">SUM(T146:T163)</f>
        <v>54.28</v>
      </c>
      <c r="U164" s="52">
        <f t="shared" si="7"/>
        <v>180.37800000000001</v>
      </c>
    </row>
    <row r="167" spans="1:21" ht="15.75">
      <c r="A167" s="458" t="s">
        <v>2636</v>
      </c>
      <c r="B167" s="458"/>
      <c r="C167" s="458"/>
      <c r="D167" s="4">
        <v>27.38</v>
      </c>
      <c r="E167" s="4">
        <v>0</v>
      </c>
      <c r="F167" s="4">
        <v>27.38</v>
      </c>
      <c r="G167" s="4"/>
      <c r="H167" s="4"/>
      <c r="I167" s="4"/>
      <c r="J167" s="4"/>
      <c r="K167" s="4"/>
      <c r="L167" s="4"/>
      <c r="M167" s="4"/>
      <c r="N167" s="4"/>
      <c r="O167" s="4"/>
      <c r="P167" s="4">
        <v>46.690000000000005</v>
      </c>
      <c r="Q167" s="4">
        <v>12.644</v>
      </c>
      <c r="R167" s="4">
        <v>59.334000000000003</v>
      </c>
      <c r="S167" s="4">
        <v>113.91</v>
      </c>
      <c r="T167" s="4">
        <v>13.71</v>
      </c>
      <c r="U167" s="4">
        <v>127.61999999999999</v>
      </c>
    </row>
    <row r="168" spans="1:21" ht="15.75">
      <c r="A168" s="458" t="s">
        <v>2678</v>
      </c>
      <c r="B168" s="458"/>
      <c r="C168" s="45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>
        <v>6.4879999999999987</v>
      </c>
      <c r="Q168" s="4">
        <v>5.54</v>
      </c>
      <c r="R168" s="4">
        <v>12.028000000000002</v>
      </c>
      <c r="S168" s="4">
        <v>126.09800000000001</v>
      </c>
      <c r="T168" s="4">
        <v>54.28</v>
      </c>
      <c r="U168" s="4">
        <v>180.37800000000001</v>
      </c>
    </row>
    <row r="169" spans="1:21" ht="31.5" customHeight="1">
      <c r="A169" s="488" t="s">
        <v>3087</v>
      </c>
      <c r="B169" s="488"/>
      <c r="C169" s="488"/>
      <c r="D169" s="190">
        <f>SUM(D167:D168)</f>
        <v>27.38</v>
      </c>
      <c r="E169" s="190">
        <f t="shared" ref="E169:U169" si="8">SUM(E167:E168)</f>
        <v>0</v>
      </c>
      <c r="F169" s="190">
        <f t="shared" si="8"/>
        <v>27.38</v>
      </c>
      <c r="G169" s="190">
        <f t="shared" si="8"/>
        <v>0</v>
      </c>
      <c r="H169" s="190">
        <f t="shared" si="8"/>
        <v>0</v>
      </c>
      <c r="I169" s="190">
        <f t="shared" si="8"/>
        <v>0</v>
      </c>
      <c r="J169" s="190">
        <f t="shared" si="8"/>
        <v>0</v>
      </c>
      <c r="K169" s="190">
        <f t="shared" si="8"/>
        <v>0</v>
      </c>
      <c r="L169" s="190">
        <f t="shared" si="8"/>
        <v>0</v>
      </c>
      <c r="M169" s="190">
        <f t="shared" si="8"/>
        <v>0</v>
      </c>
      <c r="N169" s="190">
        <f t="shared" si="8"/>
        <v>0</v>
      </c>
      <c r="O169" s="190">
        <f t="shared" si="8"/>
        <v>0</v>
      </c>
      <c r="P169" s="190">
        <f t="shared" si="8"/>
        <v>53.178000000000004</v>
      </c>
      <c r="Q169" s="190">
        <f t="shared" si="8"/>
        <v>18.184000000000001</v>
      </c>
      <c r="R169" s="190">
        <f t="shared" si="8"/>
        <v>71.362000000000009</v>
      </c>
      <c r="S169" s="190">
        <f t="shared" si="8"/>
        <v>240.00800000000001</v>
      </c>
      <c r="T169" s="190">
        <f t="shared" si="8"/>
        <v>67.990000000000009</v>
      </c>
      <c r="U169" s="190">
        <f t="shared" si="8"/>
        <v>307.99799999999999</v>
      </c>
    </row>
  </sheetData>
  <mergeCells count="22">
    <mergeCell ref="M1:O1"/>
    <mergeCell ref="P1:R1"/>
    <mergeCell ref="S1:U1"/>
    <mergeCell ref="A123:C123"/>
    <mergeCell ref="D124:F124"/>
    <mergeCell ref="G124:I124"/>
    <mergeCell ref="J124:L124"/>
    <mergeCell ref="M124:O124"/>
    <mergeCell ref="P124:R124"/>
    <mergeCell ref="A1:A2"/>
    <mergeCell ref="B3:B122"/>
    <mergeCell ref="B1:B2"/>
    <mergeCell ref="C1:C2"/>
    <mergeCell ref="D1:F1"/>
    <mergeCell ref="G1:I1"/>
    <mergeCell ref="J1:L1"/>
    <mergeCell ref="A167:C167"/>
    <mergeCell ref="A168:C168"/>
    <mergeCell ref="A169:C169"/>
    <mergeCell ref="S124:U124"/>
    <mergeCell ref="A164:C164"/>
    <mergeCell ref="B125:B16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8"/>
  <sheetViews>
    <sheetView topLeftCell="A248" zoomScale="85" zoomScaleNormal="85" workbookViewId="0">
      <selection activeCell="D322" sqref="D322:U326"/>
    </sheetView>
  </sheetViews>
  <sheetFormatPr defaultRowHeight="15"/>
  <cols>
    <col min="1" max="1" width="4.7109375" customWidth="1"/>
    <col min="2" max="2" width="9.5703125" style="4" customWidth="1"/>
    <col min="3" max="3" width="48.85546875" customWidth="1"/>
    <col min="4" max="21" width="7.7109375" customWidth="1"/>
  </cols>
  <sheetData>
    <row r="1" spans="1:21" ht="23.25" customHeight="1">
      <c r="A1" s="489" t="s">
        <v>0</v>
      </c>
      <c r="B1" s="490" t="s">
        <v>20</v>
      </c>
      <c r="C1" s="492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32.25" customHeight="1">
      <c r="A2" s="489"/>
      <c r="B2" s="490"/>
      <c r="C2" s="493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 ht="19.5" customHeight="1">
      <c r="A3" s="8">
        <v>1</v>
      </c>
      <c r="B3" s="497" t="s">
        <v>747</v>
      </c>
      <c r="C3" s="24" t="s">
        <v>21</v>
      </c>
      <c r="D3" s="23">
        <v>22</v>
      </c>
      <c r="E3" s="350">
        <v>0</v>
      </c>
      <c r="F3" s="7">
        <f>SUM(D3:E3)</f>
        <v>22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2.5" customHeight="1">
      <c r="A4" s="8">
        <v>2</v>
      </c>
      <c r="B4" s="498"/>
      <c r="C4" s="35" t="s">
        <v>22</v>
      </c>
      <c r="D4" s="23">
        <v>34.799999999999997</v>
      </c>
      <c r="E4" s="350">
        <v>0</v>
      </c>
      <c r="F4" s="7">
        <f>SUM(D4:E4)</f>
        <v>34.799999999999997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2.25" customHeight="1">
      <c r="A5" s="8">
        <v>3</v>
      </c>
      <c r="B5" s="498"/>
      <c r="C5" s="25" t="s">
        <v>175</v>
      </c>
      <c r="D5" s="23">
        <v>16.8</v>
      </c>
      <c r="E5" s="350">
        <v>0</v>
      </c>
      <c r="F5" s="350">
        <f>SUM(D5:E5)</f>
        <v>16.8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31.5" customHeight="1">
      <c r="A6" s="8">
        <v>4</v>
      </c>
      <c r="B6" s="498"/>
      <c r="C6" s="26" t="s">
        <v>23</v>
      </c>
      <c r="D6" s="4"/>
      <c r="E6" s="4"/>
      <c r="F6" s="4"/>
      <c r="G6" s="4"/>
      <c r="H6" s="4"/>
      <c r="I6" s="4"/>
      <c r="J6" s="359">
        <v>28.263000000000002</v>
      </c>
      <c r="K6" s="360">
        <v>0</v>
      </c>
      <c r="L6" s="361">
        <f>SUM(J6:K6)</f>
        <v>28.263000000000002</v>
      </c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8">
        <v>5</v>
      </c>
      <c r="B7" s="498"/>
      <c r="C7" s="27" t="s">
        <v>24</v>
      </c>
      <c r="D7" s="4"/>
      <c r="E7" s="4"/>
      <c r="F7" s="4"/>
      <c r="G7" s="4"/>
      <c r="H7" s="4"/>
      <c r="I7" s="4"/>
      <c r="J7" s="360">
        <v>20.254000000000001</v>
      </c>
      <c r="K7" s="360">
        <v>0</v>
      </c>
      <c r="L7" s="121">
        <f>SUM(J7:K7)</f>
        <v>20.254000000000001</v>
      </c>
      <c r="M7" s="4"/>
      <c r="N7" s="4"/>
      <c r="O7" s="4"/>
      <c r="P7" s="4"/>
      <c r="Q7" s="4"/>
      <c r="R7" s="4"/>
      <c r="S7" s="4"/>
      <c r="T7" s="4"/>
      <c r="U7" s="4"/>
    </row>
    <row r="8" spans="1:21" ht="15" customHeight="1">
      <c r="A8" s="8">
        <v>6</v>
      </c>
      <c r="B8" s="498"/>
      <c r="C8" s="28" t="s">
        <v>25</v>
      </c>
      <c r="D8" s="4"/>
      <c r="E8" s="4"/>
      <c r="F8" s="4"/>
      <c r="G8" s="4"/>
      <c r="H8" s="4"/>
      <c r="I8" s="4"/>
      <c r="J8" s="4"/>
      <c r="K8" s="4"/>
      <c r="L8" s="4"/>
      <c r="M8" s="360">
        <v>24.2</v>
      </c>
      <c r="N8" s="360">
        <v>0</v>
      </c>
      <c r="O8" s="121">
        <f>SUM(M8:N8)</f>
        <v>24.2</v>
      </c>
      <c r="P8" s="4"/>
      <c r="Q8" s="4"/>
      <c r="R8" s="4"/>
      <c r="S8" s="4"/>
      <c r="T8" s="4"/>
      <c r="U8" s="4"/>
    </row>
    <row r="9" spans="1:21" ht="15" customHeight="1">
      <c r="A9" s="8">
        <v>7</v>
      </c>
      <c r="B9" s="498"/>
      <c r="C9" s="29" t="s">
        <v>26</v>
      </c>
      <c r="D9" s="4"/>
      <c r="E9" s="4"/>
      <c r="F9" s="4"/>
      <c r="G9" s="4"/>
      <c r="H9" s="4"/>
      <c r="I9" s="4"/>
      <c r="J9" s="4"/>
      <c r="K9" s="4"/>
      <c r="L9" s="4"/>
      <c r="M9" s="360">
        <v>24.85</v>
      </c>
      <c r="N9" s="360">
        <v>0</v>
      </c>
      <c r="O9" s="121">
        <f t="shared" ref="O9:O12" si="0">SUM(M9:N9)</f>
        <v>24.85</v>
      </c>
      <c r="P9" s="4"/>
      <c r="Q9" s="4"/>
      <c r="R9" s="4"/>
      <c r="S9" s="4"/>
      <c r="T9" s="4"/>
      <c r="U9" s="4"/>
    </row>
    <row r="10" spans="1:21" ht="15.75" customHeight="1">
      <c r="A10" s="8">
        <v>8</v>
      </c>
      <c r="B10" s="498"/>
      <c r="C10" s="30" t="s">
        <v>27</v>
      </c>
      <c r="D10" s="4"/>
      <c r="E10" s="4"/>
      <c r="F10" s="4"/>
      <c r="G10" s="4"/>
      <c r="H10" s="4"/>
      <c r="I10" s="4"/>
      <c r="J10" s="4"/>
      <c r="K10" s="4"/>
      <c r="L10" s="4"/>
      <c r="M10" s="12">
        <v>19.88</v>
      </c>
      <c r="N10" s="121">
        <v>0</v>
      </c>
      <c r="O10" s="121">
        <f t="shared" si="0"/>
        <v>19.88</v>
      </c>
      <c r="P10" s="4"/>
      <c r="Q10" s="4"/>
      <c r="R10" s="4"/>
      <c r="S10" s="4"/>
      <c r="T10" s="4"/>
      <c r="U10" s="4"/>
    </row>
    <row r="11" spans="1:21" ht="15.75" customHeight="1">
      <c r="A11" s="8">
        <v>9</v>
      </c>
      <c r="B11" s="498"/>
      <c r="C11" s="31" t="s">
        <v>28</v>
      </c>
      <c r="D11" s="4"/>
      <c r="E11" s="4"/>
      <c r="F11" s="4"/>
      <c r="G11" s="4"/>
      <c r="H11" s="4"/>
      <c r="I11" s="4"/>
      <c r="J11" s="4"/>
      <c r="K11" s="4"/>
      <c r="L11" s="4"/>
      <c r="M11" s="121">
        <v>2.35</v>
      </c>
      <c r="N11" s="121">
        <v>0</v>
      </c>
      <c r="O11" s="121">
        <f t="shared" si="0"/>
        <v>2.35</v>
      </c>
      <c r="P11" s="4"/>
      <c r="Q11" s="4"/>
      <c r="R11" s="4"/>
      <c r="S11" s="4"/>
      <c r="T11" s="4"/>
      <c r="U11" s="4"/>
    </row>
    <row r="12" spans="1:21" ht="21" customHeight="1">
      <c r="A12" s="8">
        <v>10</v>
      </c>
      <c r="B12" s="498"/>
      <c r="C12" s="30" t="s">
        <v>29</v>
      </c>
      <c r="D12" s="4"/>
      <c r="E12" s="4"/>
      <c r="F12" s="4"/>
      <c r="G12" s="4"/>
      <c r="H12" s="4"/>
      <c r="I12" s="4"/>
      <c r="J12" s="4"/>
      <c r="K12" s="4"/>
      <c r="L12" s="4"/>
      <c r="M12" s="12">
        <v>16.7</v>
      </c>
      <c r="N12" s="121">
        <v>0</v>
      </c>
      <c r="O12" s="121">
        <f t="shared" si="0"/>
        <v>16.7</v>
      </c>
      <c r="P12" s="4"/>
      <c r="Q12" s="4"/>
      <c r="R12" s="4"/>
      <c r="S12" s="4"/>
      <c r="T12" s="4"/>
      <c r="U12" s="4"/>
    </row>
    <row r="13" spans="1:21" ht="28.5" customHeight="1">
      <c r="A13" s="8">
        <v>11</v>
      </c>
      <c r="B13" s="498"/>
      <c r="C13" s="29" t="s">
        <v>30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6">
        <v>0.66800000000000004</v>
      </c>
      <c r="Q13" s="16">
        <v>0</v>
      </c>
      <c r="R13" s="11">
        <f>SUM(P13:Q13)</f>
        <v>0.66800000000000004</v>
      </c>
      <c r="S13" s="4"/>
      <c r="T13" s="4"/>
      <c r="U13" s="4"/>
    </row>
    <row r="14" spans="1:21" ht="28.5" customHeight="1">
      <c r="A14" s="8">
        <v>12</v>
      </c>
      <c r="B14" s="498"/>
      <c r="C14" s="29" t="s">
        <v>31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6">
        <v>0.45600000000000002</v>
      </c>
      <c r="Q14" s="16"/>
      <c r="R14" s="11">
        <f t="shared" ref="R14:R77" si="1">SUM(P14:Q14)</f>
        <v>0.45600000000000002</v>
      </c>
      <c r="S14" s="4"/>
      <c r="T14" s="4"/>
      <c r="U14" s="4"/>
    </row>
    <row r="15" spans="1:21" ht="28.5" customHeight="1">
      <c r="A15" s="8">
        <v>13</v>
      </c>
      <c r="B15" s="498"/>
      <c r="C15" s="29" t="s">
        <v>32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6">
        <v>0.432</v>
      </c>
      <c r="Q15" s="16"/>
      <c r="R15" s="11">
        <f t="shared" si="1"/>
        <v>0.432</v>
      </c>
      <c r="S15" s="4"/>
      <c r="T15" s="4"/>
      <c r="U15" s="4"/>
    </row>
    <row r="16" spans="1:21" ht="28.5" customHeight="1">
      <c r="A16" s="8">
        <v>14</v>
      </c>
      <c r="B16" s="498"/>
      <c r="C16" s="29" t="s">
        <v>33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6">
        <v>0.70399999999999996</v>
      </c>
      <c r="Q16" s="16"/>
      <c r="R16" s="11">
        <f t="shared" si="1"/>
        <v>0.70399999999999996</v>
      </c>
      <c r="S16" s="4"/>
      <c r="T16" s="4"/>
      <c r="U16" s="4"/>
    </row>
    <row r="17" spans="1:21" ht="28.5" customHeight="1">
      <c r="A17" s="8">
        <v>15</v>
      </c>
      <c r="B17" s="498"/>
      <c r="C17" s="32" t="s">
        <v>34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6">
        <v>6.0999999999999999E-2</v>
      </c>
      <c r="Q17" s="16"/>
      <c r="R17" s="11">
        <f t="shared" si="1"/>
        <v>6.0999999999999999E-2</v>
      </c>
      <c r="S17" s="4"/>
      <c r="T17" s="4"/>
      <c r="U17" s="4"/>
    </row>
    <row r="18" spans="1:21" ht="28.5" customHeight="1">
      <c r="A18" s="8">
        <v>16</v>
      </c>
      <c r="B18" s="498"/>
      <c r="C18" s="29" t="s">
        <v>35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6">
        <v>0.221</v>
      </c>
      <c r="Q18" s="16"/>
      <c r="R18" s="11">
        <f t="shared" si="1"/>
        <v>0.221</v>
      </c>
      <c r="S18" s="4"/>
      <c r="T18" s="4"/>
      <c r="U18" s="4"/>
    </row>
    <row r="19" spans="1:21" ht="28.5" customHeight="1">
      <c r="A19" s="8">
        <v>17</v>
      </c>
      <c r="B19" s="498"/>
      <c r="C19" s="29" t="s">
        <v>36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6">
        <v>3.5999999999999997E-2</v>
      </c>
      <c r="Q19" s="16"/>
      <c r="R19" s="11">
        <f t="shared" si="1"/>
        <v>3.5999999999999997E-2</v>
      </c>
      <c r="S19" s="4"/>
      <c r="T19" s="4"/>
      <c r="U19" s="4"/>
    </row>
    <row r="20" spans="1:21" ht="28.5" customHeight="1">
      <c r="A20" s="8">
        <v>18</v>
      </c>
      <c r="B20" s="498"/>
      <c r="C20" s="29" t="s">
        <v>37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6">
        <v>0.26100000000000001</v>
      </c>
      <c r="Q20" s="16"/>
      <c r="R20" s="11">
        <f t="shared" si="1"/>
        <v>0.26100000000000001</v>
      </c>
      <c r="S20" s="4"/>
      <c r="T20" s="4"/>
      <c r="U20" s="4"/>
    </row>
    <row r="21" spans="1:21" ht="28.5" customHeight="1">
      <c r="A21" s="8">
        <v>19</v>
      </c>
      <c r="B21" s="498"/>
      <c r="C21" s="29" t="s">
        <v>38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6">
        <v>0.06</v>
      </c>
      <c r="Q21" s="16"/>
      <c r="R21" s="11">
        <f t="shared" si="1"/>
        <v>0.06</v>
      </c>
      <c r="S21" s="4"/>
      <c r="T21" s="4"/>
      <c r="U21" s="4"/>
    </row>
    <row r="22" spans="1:21" ht="28.5" customHeight="1">
      <c r="A22" s="8">
        <v>20</v>
      </c>
      <c r="B22" s="498"/>
      <c r="C22" s="29" t="s">
        <v>39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6">
        <v>0.35</v>
      </c>
      <c r="Q22" s="16"/>
      <c r="R22" s="11">
        <f t="shared" si="1"/>
        <v>0.35</v>
      </c>
      <c r="S22" s="4"/>
      <c r="T22" s="4"/>
      <c r="U22" s="4"/>
    </row>
    <row r="23" spans="1:21" ht="28.5" customHeight="1">
      <c r="A23" s="8">
        <v>21</v>
      </c>
      <c r="B23" s="498"/>
      <c r="C23" s="29" t="s">
        <v>40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6">
        <v>0.64900000000000002</v>
      </c>
      <c r="Q23" s="16"/>
      <c r="R23" s="11">
        <f t="shared" si="1"/>
        <v>0.64900000000000002</v>
      </c>
      <c r="S23" s="4"/>
      <c r="T23" s="4"/>
      <c r="U23" s="4"/>
    </row>
    <row r="24" spans="1:21" ht="28.5" customHeight="1">
      <c r="A24" s="8">
        <v>22</v>
      </c>
      <c r="B24" s="498"/>
      <c r="C24" s="32" t="s">
        <v>41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6">
        <v>0.22</v>
      </c>
      <c r="Q24" s="16"/>
      <c r="R24" s="11">
        <f t="shared" si="1"/>
        <v>0.22</v>
      </c>
      <c r="S24" s="4"/>
      <c r="T24" s="4"/>
      <c r="U24" s="4"/>
    </row>
    <row r="25" spans="1:21" ht="28.5" customHeight="1">
      <c r="A25" s="8">
        <v>23</v>
      </c>
      <c r="B25" s="498"/>
      <c r="C25" s="32" t="s">
        <v>42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6">
        <v>0.19700000000000001</v>
      </c>
      <c r="Q25" s="16"/>
      <c r="R25" s="11">
        <f t="shared" si="1"/>
        <v>0.19700000000000001</v>
      </c>
      <c r="S25" s="4"/>
      <c r="T25" s="4"/>
      <c r="U25" s="4"/>
    </row>
    <row r="26" spans="1:21" ht="28.5" customHeight="1">
      <c r="A26" s="8">
        <v>24</v>
      </c>
      <c r="B26" s="498"/>
      <c r="C26" s="32" t="s">
        <v>43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6">
        <v>0.16600000000000001</v>
      </c>
      <c r="Q26" s="16"/>
      <c r="R26" s="11">
        <f t="shared" si="1"/>
        <v>0.16600000000000001</v>
      </c>
      <c r="S26" s="4"/>
      <c r="T26" s="4"/>
      <c r="U26" s="4"/>
    </row>
    <row r="27" spans="1:21" ht="28.5" customHeight="1">
      <c r="A27" s="8">
        <v>25</v>
      </c>
      <c r="B27" s="498"/>
      <c r="C27" s="29" t="s">
        <v>44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6"/>
      <c r="Q27" s="17">
        <v>0.34</v>
      </c>
      <c r="R27" s="11">
        <f t="shared" si="1"/>
        <v>0.34</v>
      </c>
      <c r="S27" s="4"/>
      <c r="T27" s="4"/>
      <c r="U27" s="4"/>
    </row>
    <row r="28" spans="1:21" ht="28.5" customHeight="1">
      <c r="A28" s="8">
        <v>26</v>
      </c>
      <c r="B28" s="498"/>
      <c r="C28" s="29" t="s">
        <v>45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6">
        <v>0.09</v>
      </c>
      <c r="Q28" s="16"/>
      <c r="R28" s="11">
        <f t="shared" si="1"/>
        <v>0.09</v>
      </c>
      <c r="S28" s="4"/>
      <c r="T28" s="4"/>
      <c r="U28" s="4"/>
    </row>
    <row r="29" spans="1:21" ht="28.5" customHeight="1">
      <c r="A29" s="8">
        <v>27</v>
      </c>
      <c r="B29" s="498"/>
      <c r="C29" s="29" t="s">
        <v>46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6">
        <v>7.6999999999999999E-2</v>
      </c>
      <c r="Q29" s="16"/>
      <c r="R29" s="11">
        <f t="shared" si="1"/>
        <v>7.6999999999999999E-2</v>
      </c>
      <c r="S29" s="4"/>
      <c r="T29" s="4"/>
      <c r="U29" s="4"/>
    </row>
    <row r="30" spans="1:21" ht="28.5" customHeight="1">
      <c r="A30" s="8">
        <v>28</v>
      </c>
      <c r="B30" s="498"/>
      <c r="C30" s="29" t="s">
        <v>47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6">
        <v>0.13900000000000001</v>
      </c>
      <c r="Q30" s="16"/>
      <c r="R30" s="11">
        <f t="shared" si="1"/>
        <v>0.13900000000000001</v>
      </c>
      <c r="S30" s="4"/>
      <c r="T30" s="4"/>
      <c r="U30" s="4"/>
    </row>
    <row r="31" spans="1:21" ht="28.5" customHeight="1">
      <c r="A31" s="8">
        <v>29</v>
      </c>
      <c r="B31" s="498"/>
      <c r="C31" s="29" t="s">
        <v>48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6">
        <v>0.124</v>
      </c>
      <c r="Q31" s="16"/>
      <c r="R31" s="11">
        <f t="shared" si="1"/>
        <v>0.124</v>
      </c>
      <c r="S31" s="4"/>
      <c r="T31" s="4"/>
      <c r="U31" s="4"/>
    </row>
    <row r="32" spans="1:21" ht="28.5" customHeight="1">
      <c r="A32" s="8">
        <v>30</v>
      </c>
      <c r="B32" s="498"/>
      <c r="C32" s="29" t="s">
        <v>49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7">
        <v>0.132596104505359</v>
      </c>
      <c r="Q32" s="17"/>
      <c r="R32" s="11">
        <f t="shared" si="1"/>
        <v>0.132596104505359</v>
      </c>
      <c r="S32" s="4"/>
      <c r="T32" s="4"/>
      <c r="U32" s="4"/>
    </row>
    <row r="33" spans="1:21" ht="28.5" customHeight="1">
      <c r="A33" s="8">
        <v>31</v>
      </c>
      <c r="B33" s="498"/>
      <c r="C33" s="32" t="s">
        <v>50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7">
        <v>0.248</v>
      </c>
      <c r="Q33" s="17"/>
      <c r="R33" s="11">
        <f t="shared" si="1"/>
        <v>0.248</v>
      </c>
      <c r="S33" s="4"/>
      <c r="T33" s="4"/>
      <c r="U33" s="4"/>
    </row>
    <row r="34" spans="1:21" ht="28.5" customHeight="1">
      <c r="A34" s="8">
        <v>32</v>
      </c>
      <c r="B34" s="498"/>
      <c r="C34" s="32" t="s">
        <v>51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6"/>
      <c r="Q34" s="17">
        <v>1.2170000000000001</v>
      </c>
      <c r="R34" s="11">
        <f t="shared" si="1"/>
        <v>1.2170000000000001</v>
      </c>
      <c r="S34" s="4"/>
      <c r="T34" s="4"/>
      <c r="U34" s="4"/>
    </row>
    <row r="35" spans="1:21" ht="28.5" customHeight="1">
      <c r="A35" s="8">
        <v>33</v>
      </c>
      <c r="B35" s="498"/>
      <c r="C35" s="32" t="s">
        <v>52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6">
        <v>0.14899999999999999</v>
      </c>
      <c r="Q35" s="16"/>
      <c r="R35" s="11">
        <f t="shared" si="1"/>
        <v>0.14899999999999999</v>
      </c>
      <c r="S35" s="4"/>
      <c r="T35" s="4"/>
      <c r="U35" s="4"/>
    </row>
    <row r="36" spans="1:21" ht="28.5" customHeight="1">
      <c r="A36" s="8">
        <v>34</v>
      </c>
      <c r="B36" s="498"/>
      <c r="C36" s="32" t="s">
        <v>53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6">
        <v>0.21099999999999999</v>
      </c>
      <c r="Q36" s="16"/>
      <c r="R36" s="11">
        <f t="shared" si="1"/>
        <v>0.21099999999999999</v>
      </c>
      <c r="S36" s="4"/>
      <c r="T36" s="4"/>
      <c r="U36" s="4"/>
    </row>
    <row r="37" spans="1:21" ht="28.5" customHeight="1">
      <c r="A37" s="8">
        <v>35</v>
      </c>
      <c r="B37" s="498"/>
      <c r="C37" s="29" t="s">
        <v>54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6">
        <v>0.59099999999999997</v>
      </c>
      <c r="Q37" s="16"/>
      <c r="R37" s="11">
        <f t="shared" si="1"/>
        <v>0.59099999999999997</v>
      </c>
      <c r="S37" s="4"/>
      <c r="T37" s="4"/>
      <c r="U37" s="4"/>
    </row>
    <row r="38" spans="1:21" ht="28.5" customHeight="1">
      <c r="A38" s="8">
        <v>36</v>
      </c>
      <c r="B38" s="498"/>
      <c r="C38" s="29" t="s">
        <v>55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6">
        <v>0.151</v>
      </c>
      <c r="Q38" s="16"/>
      <c r="R38" s="11">
        <f t="shared" si="1"/>
        <v>0.151</v>
      </c>
      <c r="S38" s="4"/>
      <c r="T38" s="4"/>
      <c r="U38" s="4"/>
    </row>
    <row r="39" spans="1:21" ht="28.5" customHeight="1">
      <c r="A39" s="8">
        <v>37</v>
      </c>
      <c r="B39" s="498"/>
      <c r="C39" s="33" t="s">
        <v>56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8">
        <v>0.45</v>
      </c>
      <c r="Q39" s="18"/>
      <c r="R39" s="11">
        <f t="shared" si="1"/>
        <v>0.45</v>
      </c>
      <c r="S39" s="4"/>
      <c r="T39" s="4"/>
      <c r="U39" s="4"/>
    </row>
    <row r="40" spans="1:21" ht="28.5" customHeight="1">
      <c r="A40" s="8">
        <v>38</v>
      </c>
      <c r="B40" s="498"/>
      <c r="C40" s="33" t="s">
        <v>57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8">
        <v>0.59499999999999997</v>
      </c>
      <c r="Q40" s="18"/>
      <c r="R40" s="11">
        <f t="shared" si="1"/>
        <v>0.59499999999999997</v>
      </c>
      <c r="S40" s="4"/>
      <c r="T40" s="4"/>
      <c r="U40" s="4"/>
    </row>
    <row r="41" spans="1:21" ht="28.5" customHeight="1">
      <c r="A41" s="8">
        <v>39</v>
      </c>
      <c r="B41" s="498"/>
      <c r="C41" s="33" t="s">
        <v>58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8">
        <v>0.3</v>
      </c>
      <c r="Q41" s="18"/>
      <c r="R41" s="11">
        <f t="shared" si="1"/>
        <v>0.3</v>
      </c>
      <c r="S41" s="4"/>
      <c r="T41" s="4"/>
      <c r="U41" s="4"/>
    </row>
    <row r="42" spans="1:21" ht="28.5" customHeight="1">
      <c r="A42" s="8">
        <v>40</v>
      </c>
      <c r="B42" s="498"/>
      <c r="C42" s="33" t="s">
        <v>59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8">
        <v>1.7</v>
      </c>
      <c r="Q42" s="18"/>
      <c r="R42" s="11">
        <f t="shared" si="1"/>
        <v>1.7</v>
      </c>
      <c r="S42" s="4"/>
      <c r="T42" s="4"/>
      <c r="U42" s="4"/>
    </row>
    <row r="43" spans="1:21" ht="28.5" customHeight="1">
      <c r="A43" s="8">
        <v>41</v>
      </c>
      <c r="B43" s="498"/>
      <c r="C43" s="33" t="s">
        <v>60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8">
        <v>0.79500000000000004</v>
      </c>
      <c r="Q43" s="18"/>
      <c r="R43" s="11">
        <f t="shared" si="1"/>
        <v>0.79500000000000004</v>
      </c>
      <c r="S43" s="4"/>
      <c r="T43" s="4"/>
      <c r="U43" s="4"/>
    </row>
    <row r="44" spans="1:21" ht="28.5" customHeight="1">
      <c r="A44" s="8">
        <v>42</v>
      </c>
      <c r="B44" s="498"/>
      <c r="C44" s="33" t="s">
        <v>61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8">
        <v>0.6</v>
      </c>
      <c r="Q44" s="18"/>
      <c r="R44" s="11">
        <f t="shared" si="1"/>
        <v>0.6</v>
      </c>
      <c r="S44" s="4"/>
      <c r="T44" s="4"/>
      <c r="U44" s="4"/>
    </row>
    <row r="45" spans="1:21" ht="28.5" customHeight="1">
      <c r="A45" s="8">
        <v>43</v>
      </c>
      <c r="B45" s="498"/>
      <c r="C45" s="33" t="s">
        <v>62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8">
        <v>0.9</v>
      </c>
      <c r="Q45" s="18"/>
      <c r="R45" s="11">
        <f t="shared" si="1"/>
        <v>0.9</v>
      </c>
      <c r="S45" s="4"/>
      <c r="T45" s="4"/>
      <c r="U45" s="4"/>
    </row>
    <row r="46" spans="1:21" ht="28.5" customHeight="1">
      <c r="A46" s="8">
        <v>44</v>
      </c>
      <c r="B46" s="498"/>
      <c r="C46" s="33" t="s">
        <v>63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8">
        <v>1.395</v>
      </c>
      <c r="Q46" s="18"/>
      <c r="R46" s="11">
        <f t="shared" si="1"/>
        <v>1.395</v>
      </c>
      <c r="S46" s="4"/>
      <c r="T46" s="4"/>
      <c r="U46" s="4"/>
    </row>
    <row r="47" spans="1:21" ht="28.5" customHeight="1">
      <c r="A47" s="8">
        <v>45</v>
      </c>
      <c r="B47" s="498"/>
      <c r="C47" s="33" t="s">
        <v>64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8">
        <v>5.3999999999999999E-2</v>
      </c>
      <c r="Q47" s="18"/>
      <c r="R47" s="11">
        <f t="shared" si="1"/>
        <v>5.3999999999999999E-2</v>
      </c>
      <c r="S47" s="4"/>
      <c r="T47" s="4"/>
      <c r="U47" s="4"/>
    </row>
    <row r="48" spans="1:21" ht="28.5" customHeight="1">
      <c r="A48" s="8">
        <v>46</v>
      </c>
      <c r="B48" s="498"/>
      <c r="C48" s="33" t="s">
        <v>65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8">
        <v>0.63</v>
      </c>
      <c r="Q48" s="18"/>
      <c r="R48" s="11">
        <f t="shared" si="1"/>
        <v>0.63</v>
      </c>
      <c r="S48" s="4"/>
      <c r="T48" s="4"/>
      <c r="U48" s="4"/>
    </row>
    <row r="49" spans="1:21" ht="28.5" customHeight="1">
      <c r="A49" s="8">
        <v>47</v>
      </c>
      <c r="B49" s="498"/>
      <c r="C49" s="33" t="s">
        <v>66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8">
        <v>0.11</v>
      </c>
      <c r="Q49" s="18"/>
      <c r="R49" s="11">
        <f t="shared" si="1"/>
        <v>0.11</v>
      </c>
      <c r="S49" s="4"/>
      <c r="T49" s="4"/>
      <c r="U49" s="4"/>
    </row>
    <row r="50" spans="1:21" ht="28.5" customHeight="1">
      <c r="A50" s="8">
        <v>48</v>
      </c>
      <c r="B50" s="498"/>
      <c r="C50" s="33" t="s">
        <v>67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8">
        <v>3.6999999999999998E-2</v>
      </c>
      <c r="Q50" s="18"/>
      <c r="R50" s="11">
        <f t="shared" si="1"/>
        <v>3.6999999999999998E-2</v>
      </c>
      <c r="S50" s="4"/>
      <c r="T50" s="4"/>
      <c r="U50" s="4"/>
    </row>
    <row r="51" spans="1:21" ht="28.5" customHeight="1">
      <c r="A51" s="8">
        <v>49</v>
      </c>
      <c r="B51" s="498"/>
      <c r="C51" s="33" t="s">
        <v>68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8">
        <v>0.27</v>
      </c>
      <c r="Q51" s="18"/>
      <c r="R51" s="11">
        <f t="shared" si="1"/>
        <v>0.27</v>
      </c>
      <c r="S51" s="4"/>
      <c r="T51" s="4"/>
      <c r="U51" s="4"/>
    </row>
    <row r="52" spans="1:21" ht="28.5" customHeight="1">
      <c r="A52" s="8">
        <v>50</v>
      </c>
      <c r="B52" s="498"/>
      <c r="C52" s="33" t="s">
        <v>69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8">
        <v>0.17499999999999999</v>
      </c>
      <c r="Q52" s="18"/>
      <c r="R52" s="11">
        <f t="shared" si="1"/>
        <v>0.17499999999999999</v>
      </c>
      <c r="S52" s="4"/>
      <c r="T52" s="4"/>
      <c r="U52" s="4"/>
    </row>
    <row r="53" spans="1:21" ht="28.5" customHeight="1">
      <c r="A53" s="8">
        <v>51</v>
      </c>
      <c r="B53" s="498"/>
      <c r="C53" s="33" t="s">
        <v>70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8">
        <v>0.115</v>
      </c>
      <c r="Q53" s="18"/>
      <c r="R53" s="11">
        <f t="shared" si="1"/>
        <v>0.115</v>
      </c>
      <c r="S53" s="4"/>
      <c r="T53" s="4"/>
      <c r="U53" s="4"/>
    </row>
    <row r="54" spans="1:21" ht="28.5" customHeight="1">
      <c r="A54" s="8">
        <v>52</v>
      </c>
      <c r="B54" s="498"/>
      <c r="C54" s="33" t="s">
        <v>71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8">
        <v>0.08</v>
      </c>
      <c r="Q54" s="18"/>
      <c r="R54" s="11">
        <f t="shared" si="1"/>
        <v>0.08</v>
      </c>
      <c r="S54" s="4"/>
      <c r="T54" s="4"/>
      <c r="U54" s="4"/>
    </row>
    <row r="55" spans="1:21" ht="28.5" customHeight="1">
      <c r="A55" s="8">
        <v>53</v>
      </c>
      <c r="B55" s="498"/>
      <c r="C55" s="33" t="s">
        <v>72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8">
        <v>0.2</v>
      </c>
      <c r="Q55" s="18"/>
      <c r="R55" s="11">
        <f t="shared" si="1"/>
        <v>0.2</v>
      </c>
      <c r="S55" s="4"/>
      <c r="T55" s="4"/>
      <c r="U55" s="4"/>
    </row>
    <row r="56" spans="1:21" ht="28.5" customHeight="1">
      <c r="A56" s="8">
        <v>54</v>
      </c>
      <c r="B56" s="498"/>
      <c r="C56" s="33" t="s">
        <v>73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8">
        <v>0.35</v>
      </c>
      <c r="Q56" s="18"/>
      <c r="R56" s="11">
        <f t="shared" si="1"/>
        <v>0.35</v>
      </c>
      <c r="S56" s="4"/>
      <c r="T56" s="4"/>
      <c r="U56" s="4"/>
    </row>
    <row r="57" spans="1:21" ht="28.5" customHeight="1">
      <c r="A57" s="8">
        <v>55</v>
      </c>
      <c r="B57" s="498"/>
      <c r="C57" s="33" t="s">
        <v>74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8">
        <v>0.33</v>
      </c>
      <c r="Q57" s="18"/>
      <c r="R57" s="11">
        <f t="shared" si="1"/>
        <v>0.33</v>
      </c>
      <c r="S57" s="4"/>
      <c r="T57" s="4"/>
      <c r="U57" s="4"/>
    </row>
    <row r="58" spans="1:21" ht="28.5" customHeight="1">
      <c r="A58" s="8">
        <v>56</v>
      </c>
      <c r="B58" s="498"/>
      <c r="C58" s="33" t="s">
        <v>75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8">
        <v>0.17</v>
      </c>
      <c r="Q58" s="18"/>
      <c r="R58" s="11">
        <f t="shared" si="1"/>
        <v>0.17</v>
      </c>
      <c r="S58" s="4"/>
      <c r="T58" s="4"/>
      <c r="U58" s="4"/>
    </row>
    <row r="59" spans="1:21" ht="28.5" customHeight="1">
      <c r="A59" s="8">
        <v>57</v>
      </c>
      <c r="B59" s="498"/>
      <c r="C59" s="33" t="s">
        <v>76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8"/>
      <c r="Q59" s="19">
        <v>0.13</v>
      </c>
      <c r="R59" s="11">
        <f t="shared" si="1"/>
        <v>0.13</v>
      </c>
      <c r="S59" s="4"/>
      <c r="T59" s="4"/>
      <c r="U59" s="4"/>
    </row>
    <row r="60" spans="1:21" ht="28.5" customHeight="1">
      <c r="A60" s="8">
        <v>58</v>
      </c>
      <c r="B60" s="498"/>
      <c r="C60" s="33" t="s">
        <v>77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8">
        <v>0.15</v>
      </c>
      <c r="Q60" s="18"/>
      <c r="R60" s="11">
        <f t="shared" si="1"/>
        <v>0.15</v>
      </c>
      <c r="S60" s="4"/>
      <c r="T60" s="4"/>
      <c r="U60" s="4"/>
    </row>
    <row r="61" spans="1:21" ht="28.5" customHeight="1">
      <c r="A61" s="8">
        <v>59</v>
      </c>
      <c r="B61" s="498"/>
      <c r="C61" s="34" t="s">
        <v>78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8">
        <v>0.105</v>
      </c>
      <c r="Q61" s="18"/>
      <c r="R61" s="11">
        <f t="shared" si="1"/>
        <v>0.105</v>
      </c>
      <c r="S61" s="4"/>
      <c r="T61" s="4"/>
      <c r="U61" s="4"/>
    </row>
    <row r="62" spans="1:21" ht="28.5" customHeight="1">
      <c r="A62" s="8">
        <v>60</v>
      </c>
      <c r="B62" s="498"/>
      <c r="C62" s="34" t="s">
        <v>79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8">
        <v>0.4</v>
      </c>
      <c r="Q62" s="18"/>
      <c r="R62" s="11">
        <f t="shared" si="1"/>
        <v>0.4</v>
      </c>
      <c r="S62" s="4"/>
      <c r="T62" s="4"/>
      <c r="U62" s="4"/>
    </row>
    <row r="63" spans="1:21" ht="28.5" customHeight="1">
      <c r="A63" s="8">
        <v>61</v>
      </c>
      <c r="B63" s="498"/>
      <c r="C63" s="34" t="s">
        <v>80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8">
        <v>0.20499999999999999</v>
      </c>
      <c r="Q63" s="18"/>
      <c r="R63" s="11">
        <f t="shared" si="1"/>
        <v>0.20499999999999999</v>
      </c>
      <c r="S63" s="4"/>
      <c r="T63" s="4"/>
      <c r="U63" s="4"/>
    </row>
    <row r="64" spans="1:21" ht="28.5" customHeight="1">
      <c r="A64" s="8">
        <v>62</v>
      </c>
      <c r="B64" s="498"/>
      <c r="C64" s="34" t="s">
        <v>81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8">
        <v>0.08</v>
      </c>
      <c r="Q64" s="18"/>
      <c r="R64" s="11">
        <f t="shared" si="1"/>
        <v>0.08</v>
      </c>
      <c r="S64" s="4"/>
      <c r="T64" s="4"/>
      <c r="U64" s="4"/>
    </row>
    <row r="65" spans="1:21" ht="28.5" customHeight="1">
      <c r="A65" s="8">
        <v>63</v>
      </c>
      <c r="B65" s="498"/>
      <c r="C65" s="34" t="s">
        <v>82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8">
        <v>0.22500000000000001</v>
      </c>
      <c r="Q65" s="18"/>
      <c r="R65" s="11">
        <f t="shared" si="1"/>
        <v>0.22500000000000001</v>
      </c>
      <c r="S65" s="4"/>
      <c r="T65" s="4"/>
      <c r="U65" s="4"/>
    </row>
    <row r="66" spans="1:21" ht="28.5" customHeight="1">
      <c r="A66" s="8">
        <v>64</v>
      </c>
      <c r="B66" s="498"/>
      <c r="C66" s="34" t="s">
        <v>83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8">
        <v>0.19500000000000001</v>
      </c>
      <c r="Q66" s="18"/>
      <c r="R66" s="11">
        <f t="shared" si="1"/>
        <v>0.19500000000000001</v>
      </c>
      <c r="S66" s="4"/>
      <c r="T66" s="4"/>
      <c r="U66" s="4"/>
    </row>
    <row r="67" spans="1:21" ht="28.5" customHeight="1">
      <c r="A67" s="8">
        <v>65</v>
      </c>
      <c r="B67" s="498"/>
      <c r="C67" s="34" t="s">
        <v>84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8">
        <v>0.32200000000000001</v>
      </c>
      <c r="Q67" s="18"/>
      <c r="R67" s="11">
        <f t="shared" si="1"/>
        <v>0.32200000000000001</v>
      </c>
      <c r="S67" s="4"/>
      <c r="T67" s="4"/>
      <c r="U67" s="4"/>
    </row>
    <row r="68" spans="1:21" ht="28.5" customHeight="1">
      <c r="A68" s="8">
        <v>66</v>
      </c>
      <c r="B68" s="498"/>
      <c r="C68" s="34" t="s">
        <v>85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8">
        <v>0.15</v>
      </c>
      <c r="Q68" s="18"/>
      <c r="R68" s="11">
        <f t="shared" si="1"/>
        <v>0.15</v>
      </c>
      <c r="S68" s="4"/>
      <c r="T68" s="4"/>
      <c r="U68" s="4"/>
    </row>
    <row r="69" spans="1:21" ht="28.5" customHeight="1">
      <c r="A69" s="8">
        <v>67</v>
      </c>
      <c r="B69" s="498"/>
      <c r="C69" s="34" t="s">
        <v>86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8">
        <v>0.32600000000000001</v>
      </c>
      <c r="Q69" s="18"/>
      <c r="R69" s="11">
        <f t="shared" si="1"/>
        <v>0.32600000000000001</v>
      </c>
      <c r="S69" s="4"/>
      <c r="T69" s="4"/>
      <c r="U69" s="4"/>
    </row>
    <row r="70" spans="1:21" ht="28.5" customHeight="1">
      <c r="A70" s="8">
        <v>68</v>
      </c>
      <c r="B70" s="498"/>
      <c r="C70" s="35" t="s">
        <v>87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4">
        <v>3.6</v>
      </c>
      <c r="Q70" s="14">
        <v>0</v>
      </c>
      <c r="R70" s="11">
        <f t="shared" si="1"/>
        <v>3.6</v>
      </c>
      <c r="S70" s="4"/>
      <c r="T70" s="4"/>
      <c r="U70" s="4"/>
    </row>
    <row r="71" spans="1:21" ht="28.5" customHeight="1">
      <c r="A71" s="8">
        <v>69</v>
      </c>
      <c r="B71" s="498"/>
      <c r="C71" s="35" t="s">
        <v>88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4">
        <v>1.01</v>
      </c>
      <c r="Q71" s="14">
        <v>0</v>
      </c>
      <c r="R71" s="11">
        <f t="shared" si="1"/>
        <v>1.01</v>
      </c>
      <c r="S71" s="4"/>
      <c r="T71" s="4"/>
      <c r="U71" s="4"/>
    </row>
    <row r="72" spans="1:21" ht="28.5" customHeight="1">
      <c r="A72" s="8">
        <v>70</v>
      </c>
      <c r="B72" s="498"/>
      <c r="C72" s="35" t="s">
        <v>89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4">
        <v>1.4</v>
      </c>
      <c r="Q72" s="14">
        <v>0</v>
      </c>
      <c r="R72" s="11">
        <f t="shared" si="1"/>
        <v>1.4</v>
      </c>
      <c r="S72" s="4"/>
      <c r="T72" s="4"/>
      <c r="U72" s="4"/>
    </row>
    <row r="73" spans="1:21" ht="28.5" customHeight="1">
      <c r="A73" s="8">
        <v>71</v>
      </c>
      <c r="B73" s="498"/>
      <c r="C73" s="35" t="s">
        <v>90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4">
        <v>0.05</v>
      </c>
      <c r="Q73" s="14">
        <v>0</v>
      </c>
      <c r="R73" s="11">
        <f t="shared" si="1"/>
        <v>0.05</v>
      </c>
      <c r="S73" s="4"/>
      <c r="T73" s="4"/>
      <c r="U73" s="4"/>
    </row>
    <row r="74" spans="1:21" ht="28.5" customHeight="1">
      <c r="A74" s="8">
        <v>72</v>
      </c>
      <c r="B74" s="498"/>
      <c r="C74" s="35" t="s">
        <v>91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4">
        <v>0.31</v>
      </c>
      <c r="Q74" s="14">
        <v>0</v>
      </c>
      <c r="R74" s="11">
        <f t="shared" si="1"/>
        <v>0.31</v>
      </c>
      <c r="S74" s="4"/>
      <c r="T74" s="4"/>
      <c r="U74" s="4"/>
    </row>
    <row r="75" spans="1:21" ht="28.5" customHeight="1">
      <c r="A75" s="8">
        <v>73</v>
      </c>
      <c r="B75" s="498"/>
      <c r="C75" s="35" t="s">
        <v>92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4">
        <v>0.04</v>
      </c>
      <c r="Q75" s="14">
        <v>0</v>
      </c>
      <c r="R75" s="11">
        <f t="shared" si="1"/>
        <v>0.04</v>
      </c>
      <c r="S75" s="4"/>
      <c r="T75" s="4"/>
      <c r="U75" s="4"/>
    </row>
    <row r="76" spans="1:21" ht="28.5" customHeight="1">
      <c r="A76" s="8">
        <v>74</v>
      </c>
      <c r="B76" s="498"/>
      <c r="C76" s="35" t="s">
        <v>93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4">
        <v>0.06</v>
      </c>
      <c r="Q76" s="14">
        <v>0</v>
      </c>
      <c r="R76" s="11">
        <f t="shared" si="1"/>
        <v>0.06</v>
      </c>
      <c r="S76" s="4"/>
      <c r="T76" s="4"/>
      <c r="U76" s="4"/>
    </row>
    <row r="77" spans="1:21" ht="31.5">
      <c r="A77" s="8">
        <v>75</v>
      </c>
      <c r="B77" s="498"/>
      <c r="C77" s="35" t="s">
        <v>94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4">
        <v>0</v>
      </c>
      <c r="Q77" s="14">
        <v>2.82</v>
      </c>
      <c r="R77" s="11">
        <f t="shared" si="1"/>
        <v>2.82</v>
      </c>
      <c r="S77" s="4"/>
      <c r="T77" s="4"/>
      <c r="U77" s="4"/>
    </row>
    <row r="78" spans="1:21" ht="15.75">
      <c r="A78" s="8">
        <v>76</v>
      </c>
      <c r="B78" s="498"/>
      <c r="C78" s="35" t="s">
        <v>95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4">
        <v>0.28999999999999998</v>
      </c>
      <c r="Q78" s="14">
        <v>0</v>
      </c>
      <c r="R78" s="11">
        <f t="shared" ref="R78:R141" si="2">SUM(P78:Q78)</f>
        <v>0.28999999999999998</v>
      </c>
      <c r="S78" s="4"/>
      <c r="T78" s="4"/>
      <c r="U78" s="4"/>
    </row>
    <row r="79" spans="1:21" ht="15.75">
      <c r="A79" s="8">
        <v>77</v>
      </c>
      <c r="B79" s="498"/>
      <c r="C79" s="35" t="s">
        <v>96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4">
        <v>0.41</v>
      </c>
      <c r="Q79" s="14">
        <v>0</v>
      </c>
      <c r="R79" s="11">
        <f t="shared" si="2"/>
        <v>0.41</v>
      </c>
      <c r="S79" s="4"/>
      <c r="T79" s="4"/>
      <c r="U79" s="4"/>
    </row>
    <row r="80" spans="1:21" ht="31.5">
      <c r="A80" s="8">
        <v>78</v>
      </c>
      <c r="B80" s="498"/>
      <c r="C80" s="35" t="s">
        <v>97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4">
        <v>0</v>
      </c>
      <c r="Q80" s="14">
        <v>2.84</v>
      </c>
      <c r="R80" s="11">
        <f t="shared" si="2"/>
        <v>2.84</v>
      </c>
      <c r="S80" s="4"/>
      <c r="T80" s="4"/>
      <c r="U80" s="4"/>
    </row>
    <row r="81" spans="1:21" ht="31.5">
      <c r="A81" s="8">
        <v>79</v>
      </c>
      <c r="B81" s="498"/>
      <c r="C81" s="35" t="s">
        <v>98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4">
        <v>0.11</v>
      </c>
      <c r="Q81" s="14">
        <v>0</v>
      </c>
      <c r="R81" s="11">
        <f t="shared" si="2"/>
        <v>0.11</v>
      </c>
      <c r="S81" s="4"/>
      <c r="T81" s="4"/>
      <c r="U81" s="4"/>
    </row>
    <row r="82" spans="1:21" ht="31.5">
      <c r="A82" s="8">
        <v>80</v>
      </c>
      <c r="B82" s="498"/>
      <c r="C82" s="35" t="s">
        <v>99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4">
        <v>0.09</v>
      </c>
      <c r="Q82" s="14">
        <v>0</v>
      </c>
      <c r="R82" s="11">
        <f t="shared" si="2"/>
        <v>0.09</v>
      </c>
      <c r="S82" s="4"/>
      <c r="T82" s="4"/>
      <c r="U82" s="4"/>
    </row>
    <row r="83" spans="1:21" ht="15.75">
      <c r="A83" s="8">
        <v>81</v>
      </c>
      <c r="B83" s="498"/>
      <c r="C83" s="35" t="s">
        <v>100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4">
        <v>0.26</v>
      </c>
      <c r="Q83" s="14">
        <v>0</v>
      </c>
      <c r="R83" s="11">
        <f t="shared" si="2"/>
        <v>0.26</v>
      </c>
      <c r="S83" s="4"/>
      <c r="T83" s="4"/>
      <c r="U83" s="4"/>
    </row>
    <row r="84" spans="1:21" ht="15.75">
      <c r="A84" s="8">
        <v>82</v>
      </c>
      <c r="B84" s="498"/>
      <c r="C84" s="35" t="s">
        <v>101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4">
        <v>0.52</v>
      </c>
      <c r="Q84" s="14">
        <v>0</v>
      </c>
      <c r="R84" s="11">
        <f t="shared" si="2"/>
        <v>0.52</v>
      </c>
      <c r="S84" s="4"/>
      <c r="T84" s="4"/>
      <c r="U84" s="4"/>
    </row>
    <row r="85" spans="1:21" ht="15.75">
      <c r="A85" s="8">
        <v>83</v>
      </c>
      <c r="B85" s="498"/>
      <c r="C85" s="35" t="s">
        <v>102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4">
        <v>0.28000000000000003</v>
      </c>
      <c r="Q85" s="14">
        <v>0</v>
      </c>
      <c r="R85" s="11">
        <f t="shared" si="2"/>
        <v>0.28000000000000003</v>
      </c>
      <c r="S85" s="4"/>
      <c r="T85" s="4"/>
      <c r="U85" s="4"/>
    </row>
    <row r="86" spans="1:21" ht="31.5">
      <c r="A86" s="8">
        <v>84</v>
      </c>
      <c r="B86" s="498"/>
      <c r="C86" s="35" t="s">
        <v>103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4">
        <v>0.27</v>
      </c>
      <c r="Q86" s="14">
        <v>0</v>
      </c>
      <c r="R86" s="11">
        <f t="shared" si="2"/>
        <v>0.27</v>
      </c>
      <c r="S86" s="4"/>
      <c r="T86" s="4"/>
      <c r="U86" s="4"/>
    </row>
    <row r="87" spans="1:21" ht="31.5">
      <c r="A87" s="8">
        <v>85</v>
      </c>
      <c r="B87" s="498"/>
      <c r="C87" s="35" t="s">
        <v>104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4">
        <v>0.08</v>
      </c>
      <c r="Q87" s="14">
        <v>0</v>
      </c>
      <c r="R87" s="11">
        <f t="shared" si="2"/>
        <v>0.08</v>
      </c>
      <c r="S87" s="4"/>
      <c r="T87" s="4"/>
      <c r="U87" s="4"/>
    </row>
    <row r="88" spans="1:21" ht="31.5">
      <c r="A88" s="8">
        <v>86</v>
      </c>
      <c r="B88" s="498"/>
      <c r="C88" s="35" t="s">
        <v>105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4">
        <v>7.0000000000000007E-2</v>
      </c>
      <c r="Q88" s="14">
        <v>0</v>
      </c>
      <c r="R88" s="11">
        <f t="shared" si="2"/>
        <v>7.0000000000000007E-2</v>
      </c>
      <c r="S88" s="4"/>
      <c r="T88" s="4"/>
      <c r="U88" s="4"/>
    </row>
    <row r="89" spans="1:21" ht="31.5">
      <c r="A89" s="8">
        <v>87</v>
      </c>
      <c r="B89" s="498"/>
      <c r="C89" s="35" t="s">
        <v>106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4">
        <v>0</v>
      </c>
      <c r="Q89" s="14">
        <v>1.88</v>
      </c>
      <c r="R89" s="11">
        <f t="shared" si="2"/>
        <v>1.88</v>
      </c>
      <c r="S89" s="4"/>
      <c r="T89" s="4"/>
      <c r="U89" s="4"/>
    </row>
    <row r="90" spans="1:21" ht="15.75">
      <c r="A90" s="8">
        <v>88</v>
      </c>
      <c r="B90" s="498"/>
      <c r="C90" s="35" t="s">
        <v>107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4">
        <v>7.0000000000000007E-2</v>
      </c>
      <c r="Q90" s="14">
        <v>0</v>
      </c>
      <c r="R90" s="11">
        <f t="shared" si="2"/>
        <v>7.0000000000000007E-2</v>
      </c>
      <c r="S90" s="4"/>
      <c r="T90" s="4"/>
      <c r="U90" s="4"/>
    </row>
    <row r="91" spans="1:21" ht="31.5">
      <c r="A91" s="8">
        <v>89</v>
      </c>
      <c r="B91" s="498"/>
      <c r="C91" s="35" t="s">
        <v>108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4">
        <v>0.23</v>
      </c>
      <c r="Q91" s="14">
        <v>0</v>
      </c>
      <c r="R91" s="11">
        <f t="shared" si="2"/>
        <v>0.23</v>
      </c>
      <c r="S91" s="4"/>
      <c r="T91" s="4"/>
      <c r="U91" s="4"/>
    </row>
    <row r="92" spans="1:21" ht="31.5">
      <c r="A92" s="8">
        <v>90</v>
      </c>
      <c r="B92" s="498"/>
      <c r="C92" s="35" t="s">
        <v>109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4">
        <v>1.37</v>
      </c>
      <c r="Q92" s="14">
        <v>0</v>
      </c>
      <c r="R92" s="11">
        <f t="shared" si="2"/>
        <v>1.37</v>
      </c>
      <c r="S92" s="4"/>
      <c r="T92" s="4"/>
      <c r="U92" s="4"/>
    </row>
    <row r="93" spans="1:21" ht="31.5">
      <c r="A93" s="8">
        <v>91</v>
      </c>
      <c r="B93" s="498"/>
      <c r="C93" s="35" t="s">
        <v>110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4">
        <v>0.21</v>
      </c>
      <c r="Q93" s="14">
        <v>0</v>
      </c>
      <c r="R93" s="11">
        <f t="shared" si="2"/>
        <v>0.21</v>
      </c>
      <c r="S93" s="4"/>
      <c r="T93" s="4"/>
      <c r="U93" s="4"/>
    </row>
    <row r="94" spans="1:21" ht="31.5">
      <c r="A94" s="8">
        <v>92</v>
      </c>
      <c r="B94" s="498"/>
      <c r="C94" s="35" t="s">
        <v>111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4">
        <v>0.4</v>
      </c>
      <c r="Q94" s="14">
        <v>0</v>
      </c>
      <c r="R94" s="11">
        <f t="shared" si="2"/>
        <v>0.4</v>
      </c>
      <c r="S94" s="4"/>
      <c r="T94" s="4"/>
      <c r="U94" s="4"/>
    </row>
    <row r="95" spans="1:21" ht="31.5">
      <c r="A95" s="8">
        <v>93</v>
      </c>
      <c r="B95" s="498"/>
      <c r="C95" s="35" t="s">
        <v>112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4">
        <v>0</v>
      </c>
      <c r="Q95" s="14">
        <v>1.55</v>
      </c>
      <c r="R95" s="11">
        <f t="shared" si="2"/>
        <v>1.55</v>
      </c>
      <c r="S95" s="4"/>
      <c r="T95" s="4"/>
      <c r="U95" s="4"/>
    </row>
    <row r="96" spans="1:21" ht="31.5">
      <c r="A96" s="8">
        <v>94</v>
      </c>
      <c r="B96" s="498"/>
      <c r="C96" s="35" t="s">
        <v>113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4">
        <v>0.21</v>
      </c>
      <c r="Q96" s="14">
        <v>0</v>
      </c>
      <c r="R96" s="11">
        <f t="shared" si="2"/>
        <v>0.21</v>
      </c>
      <c r="S96" s="4"/>
      <c r="T96" s="4"/>
      <c r="U96" s="4"/>
    </row>
    <row r="97" spans="1:21" ht="31.5">
      <c r="A97" s="8">
        <v>95</v>
      </c>
      <c r="B97" s="498"/>
      <c r="C97" s="35" t="s">
        <v>114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4">
        <v>1.01</v>
      </c>
      <c r="Q97" s="14">
        <v>0</v>
      </c>
      <c r="R97" s="11">
        <f t="shared" si="2"/>
        <v>1.01</v>
      </c>
      <c r="S97" s="4"/>
      <c r="T97" s="4"/>
      <c r="U97" s="4"/>
    </row>
    <row r="98" spans="1:21" ht="31.5">
      <c r="A98" s="8">
        <v>96</v>
      </c>
      <c r="B98" s="498"/>
      <c r="C98" s="35" t="s">
        <v>115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4">
        <v>0.68</v>
      </c>
      <c r="Q98" s="14">
        <v>0</v>
      </c>
      <c r="R98" s="11">
        <f t="shared" si="2"/>
        <v>0.68</v>
      </c>
      <c r="S98" s="4"/>
      <c r="T98" s="4"/>
      <c r="U98" s="4"/>
    </row>
    <row r="99" spans="1:21" ht="31.5">
      <c r="A99" s="8">
        <v>97</v>
      </c>
      <c r="B99" s="498"/>
      <c r="C99" s="35" t="s">
        <v>116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4">
        <v>0.16</v>
      </c>
      <c r="Q99" s="14">
        <v>0</v>
      </c>
      <c r="R99" s="11">
        <f t="shared" si="2"/>
        <v>0.16</v>
      </c>
      <c r="S99" s="4"/>
      <c r="T99" s="4"/>
      <c r="U99" s="4"/>
    </row>
    <row r="100" spans="1:21" ht="31.5">
      <c r="A100" s="8">
        <v>98</v>
      </c>
      <c r="B100" s="498"/>
      <c r="C100" s="35" t="s">
        <v>117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4">
        <v>0.08</v>
      </c>
      <c r="Q100" s="14">
        <v>0</v>
      </c>
      <c r="R100" s="11">
        <f t="shared" si="2"/>
        <v>0.08</v>
      </c>
      <c r="S100" s="4"/>
      <c r="T100" s="4"/>
      <c r="U100" s="4"/>
    </row>
    <row r="101" spans="1:21" ht="31.5">
      <c r="A101" s="8">
        <v>99</v>
      </c>
      <c r="B101" s="498"/>
      <c r="C101" s="35" t="s">
        <v>118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4">
        <v>0.08</v>
      </c>
      <c r="Q101" s="14">
        <v>0</v>
      </c>
      <c r="R101" s="11">
        <f t="shared" si="2"/>
        <v>0.08</v>
      </c>
      <c r="S101" s="4"/>
      <c r="T101" s="4"/>
      <c r="U101" s="4"/>
    </row>
    <row r="102" spans="1:21" ht="31.5">
      <c r="A102" s="8">
        <v>100</v>
      </c>
      <c r="B102" s="498"/>
      <c r="C102" s="35" t="s">
        <v>119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4">
        <v>7.0000000000000007E-2</v>
      </c>
      <c r="Q102" s="14">
        <v>0</v>
      </c>
      <c r="R102" s="11">
        <f t="shared" si="2"/>
        <v>7.0000000000000007E-2</v>
      </c>
      <c r="S102" s="4"/>
      <c r="T102" s="4"/>
      <c r="U102" s="4"/>
    </row>
    <row r="103" spans="1:21" ht="15.75">
      <c r="A103" s="8">
        <v>101</v>
      </c>
      <c r="B103" s="498"/>
      <c r="C103" s="35" t="s">
        <v>120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4">
        <v>0.17</v>
      </c>
      <c r="Q103" s="14">
        <v>0</v>
      </c>
      <c r="R103" s="11">
        <f t="shared" si="2"/>
        <v>0.17</v>
      </c>
      <c r="S103" s="4"/>
      <c r="T103" s="4"/>
      <c r="U103" s="4"/>
    </row>
    <row r="104" spans="1:21" ht="31.5">
      <c r="A104" s="8">
        <v>102</v>
      </c>
      <c r="B104" s="498"/>
      <c r="C104" s="35" t="s">
        <v>121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4">
        <v>0.11</v>
      </c>
      <c r="Q104" s="14">
        <v>0</v>
      </c>
      <c r="R104" s="11">
        <f t="shared" si="2"/>
        <v>0.11</v>
      </c>
      <c r="S104" s="4"/>
      <c r="T104" s="4"/>
      <c r="U104" s="4"/>
    </row>
    <row r="105" spans="1:21" ht="31.5">
      <c r="A105" s="8">
        <v>103</v>
      </c>
      <c r="B105" s="498"/>
      <c r="C105" s="35" t="s">
        <v>122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4">
        <v>0.09</v>
      </c>
      <c r="Q105" s="14">
        <v>0</v>
      </c>
      <c r="R105" s="11">
        <f t="shared" si="2"/>
        <v>0.09</v>
      </c>
      <c r="S105" s="4"/>
      <c r="T105" s="4"/>
      <c r="U105" s="4"/>
    </row>
    <row r="106" spans="1:21" ht="31.5">
      <c r="A106" s="8">
        <v>104</v>
      </c>
      <c r="B106" s="498"/>
      <c r="C106" s="35" t="s">
        <v>123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4">
        <v>0.2</v>
      </c>
      <c r="Q106" s="14">
        <v>0</v>
      </c>
      <c r="R106" s="11">
        <f t="shared" si="2"/>
        <v>0.2</v>
      </c>
      <c r="S106" s="4"/>
      <c r="T106" s="4"/>
      <c r="U106" s="4"/>
    </row>
    <row r="107" spans="1:21" ht="31.5">
      <c r="A107" s="8">
        <v>105</v>
      </c>
      <c r="B107" s="498"/>
      <c r="C107" s="35" t="s">
        <v>124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4">
        <v>0.46</v>
      </c>
      <c r="Q107" s="14">
        <v>0</v>
      </c>
      <c r="R107" s="11">
        <f t="shared" si="2"/>
        <v>0.46</v>
      </c>
      <c r="S107" s="4"/>
      <c r="T107" s="4"/>
      <c r="U107" s="4"/>
    </row>
    <row r="108" spans="1:21" ht="31.5">
      <c r="A108" s="8">
        <v>106</v>
      </c>
      <c r="B108" s="498"/>
      <c r="C108" s="35" t="s">
        <v>125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4">
        <v>0.13</v>
      </c>
      <c r="Q108" s="14">
        <v>0</v>
      </c>
      <c r="R108" s="11">
        <f t="shared" si="2"/>
        <v>0.13</v>
      </c>
      <c r="S108" s="4"/>
      <c r="T108" s="4"/>
      <c r="U108" s="4"/>
    </row>
    <row r="109" spans="1:21" ht="31.5">
      <c r="A109" s="8">
        <v>107</v>
      </c>
      <c r="B109" s="498"/>
      <c r="C109" s="35" t="s">
        <v>126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4">
        <v>0.4</v>
      </c>
      <c r="Q109" s="14">
        <v>0</v>
      </c>
      <c r="R109" s="11">
        <f t="shared" si="2"/>
        <v>0.4</v>
      </c>
      <c r="S109" s="4"/>
      <c r="T109" s="4"/>
      <c r="U109" s="4"/>
    </row>
    <row r="110" spans="1:21" ht="31.5">
      <c r="A110" s="8">
        <v>108</v>
      </c>
      <c r="B110" s="498"/>
      <c r="C110" s="35" t="s">
        <v>127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4">
        <v>0.09</v>
      </c>
      <c r="Q110" s="14">
        <v>0</v>
      </c>
      <c r="R110" s="11">
        <f t="shared" si="2"/>
        <v>0.09</v>
      </c>
      <c r="S110" s="4"/>
      <c r="T110" s="4"/>
      <c r="U110" s="4"/>
    </row>
    <row r="111" spans="1:21" ht="31.5">
      <c r="A111" s="8">
        <v>109</v>
      </c>
      <c r="B111" s="498"/>
      <c r="C111" s="35" t="s">
        <v>128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4">
        <v>0.09</v>
      </c>
      <c r="Q111" s="14">
        <v>0</v>
      </c>
      <c r="R111" s="11">
        <f t="shared" si="2"/>
        <v>0.09</v>
      </c>
      <c r="S111" s="4"/>
      <c r="T111" s="4"/>
      <c r="U111" s="4"/>
    </row>
    <row r="112" spans="1:21" ht="31.5">
      <c r="A112" s="8">
        <v>110</v>
      </c>
      <c r="B112" s="498"/>
      <c r="C112" s="35" t="s">
        <v>129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4">
        <v>0.09</v>
      </c>
      <c r="Q112" s="14">
        <v>0</v>
      </c>
      <c r="R112" s="11">
        <f t="shared" si="2"/>
        <v>0.09</v>
      </c>
      <c r="S112" s="4"/>
      <c r="T112" s="4"/>
      <c r="U112" s="4"/>
    </row>
    <row r="113" spans="1:21" ht="15.75">
      <c r="A113" s="8">
        <v>111</v>
      </c>
      <c r="B113" s="498"/>
      <c r="C113" s="35" t="s">
        <v>130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4">
        <v>0.12</v>
      </c>
      <c r="Q113" s="14">
        <v>0</v>
      </c>
      <c r="R113" s="11">
        <f t="shared" si="2"/>
        <v>0.12</v>
      </c>
      <c r="S113" s="4"/>
      <c r="T113" s="4"/>
      <c r="U113" s="4"/>
    </row>
    <row r="114" spans="1:21" ht="31.5">
      <c r="A114" s="8">
        <v>112</v>
      </c>
      <c r="B114" s="498"/>
      <c r="C114" s="35" t="s">
        <v>131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4">
        <v>0.19</v>
      </c>
      <c r="Q114" s="14">
        <v>0</v>
      </c>
      <c r="R114" s="11">
        <f t="shared" si="2"/>
        <v>0.19</v>
      </c>
      <c r="S114" s="4"/>
      <c r="T114" s="4"/>
      <c r="U114" s="4"/>
    </row>
    <row r="115" spans="1:21" ht="31.5">
      <c r="A115" s="8">
        <v>113</v>
      </c>
      <c r="B115" s="498"/>
      <c r="C115" s="35" t="s">
        <v>132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4">
        <v>0</v>
      </c>
      <c r="Q115" s="14">
        <v>0.03</v>
      </c>
      <c r="R115" s="11">
        <f t="shared" si="2"/>
        <v>0.03</v>
      </c>
      <c r="S115" s="4"/>
      <c r="T115" s="4"/>
      <c r="U115" s="4"/>
    </row>
    <row r="116" spans="1:21" ht="15.75">
      <c r="A116" s="8">
        <v>114</v>
      </c>
      <c r="B116" s="498"/>
      <c r="C116" s="35" t="s">
        <v>133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14">
        <v>0.34</v>
      </c>
      <c r="Q116" s="14">
        <v>0</v>
      </c>
      <c r="R116" s="11">
        <f t="shared" si="2"/>
        <v>0.34</v>
      </c>
      <c r="S116" s="4"/>
      <c r="T116" s="4"/>
      <c r="U116" s="4"/>
    </row>
    <row r="117" spans="1:21" ht="31.5">
      <c r="A117" s="8">
        <v>115</v>
      </c>
      <c r="B117" s="498"/>
      <c r="C117" s="35" t="s">
        <v>134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14">
        <v>0.4</v>
      </c>
      <c r="Q117" s="14">
        <v>0</v>
      </c>
      <c r="R117" s="11">
        <f t="shared" si="2"/>
        <v>0.4</v>
      </c>
      <c r="S117" s="4"/>
      <c r="T117" s="4"/>
      <c r="U117" s="4"/>
    </row>
    <row r="118" spans="1:21" ht="15.75">
      <c r="A118" s="8">
        <v>116</v>
      </c>
      <c r="B118" s="498"/>
      <c r="C118" s="35" t="s">
        <v>135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4">
        <v>0</v>
      </c>
      <c r="Q118" s="14">
        <v>0.9</v>
      </c>
      <c r="R118" s="11">
        <f t="shared" si="2"/>
        <v>0.9</v>
      </c>
      <c r="S118" s="4"/>
      <c r="T118" s="4"/>
      <c r="U118" s="4"/>
    </row>
    <row r="119" spans="1:21" ht="15.75">
      <c r="A119" s="8">
        <v>117</v>
      </c>
      <c r="B119" s="498"/>
      <c r="C119" s="35" t="s">
        <v>136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4">
        <v>0</v>
      </c>
      <c r="Q119" s="14">
        <v>0.12</v>
      </c>
      <c r="R119" s="11">
        <f t="shared" si="2"/>
        <v>0.12</v>
      </c>
      <c r="S119" s="4"/>
      <c r="T119" s="4"/>
      <c r="U119" s="4"/>
    </row>
    <row r="120" spans="1:21" ht="31.5">
      <c r="A120" s="8">
        <v>118</v>
      </c>
      <c r="B120" s="498"/>
      <c r="C120" s="35" t="s">
        <v>137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14">
        <v>0.27</v>
      </c>
      <c r="Q120" s="14">
        <v>0</v>
      </c>
      <c r="R120" s="11">
        <f t="shared" si="2"/>
        <v>0.27</v>
      </c>
      <c r="S120" s="4"/>
      <c r="T120" s="4"/>
      <c r="U120" s="4"/>
    </row>
    <row r="121" spans="1:21" ht="31.5">
      <c r="A121" s="8">
        <v>119</v>
      </c>
      <c r="B121" s="498"/>
      <c r="C121" s="35" t="s">
        <v>138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14">
        <v>0</v>
      </c>
      <c r="Q121" s="14">
        <v>0.49</v>
      </c>
      <c r="R121" s="11">
        <f t="shared" si="2"/>
        <v>0.49</v>
      </c>
      <c r="S121" s="4"/>
      <c r="T121" s="4"/>
      <c r="U121" s="4"/>
    </row>
    <row r="122" spans="1:21" ht="31.5">
      <c r="A122" s="8">
        <v>120</v>
      </c>
      <c r="B122" s="498"/>
      <c r="C122" s="35" t="s">
        <v>139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4">
        <v>0</v>
      </c>
      <c r="Q122" s="14">
        <v>0.33</v>
      </c>
      <c r="R122" s="11">
        <f t="shared" si="2"/>
        <v>0.33</v>
      </c>
      <c r="S122" s="4"/>
      <c r="T122" s="4"/>
      <c r="U122" s="4"/>
    </row>
    <row r="123" spans="1:21" ht="31.5">
      <c r="A123" s="8">
        <v>121</v>
      </c>
      <c r="B123" s="498"/>
      <c r="C123" s="35" t="s">
        <v>140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4">
        <v>0</v>
      </c>
      <c r="Q123" s="14">
        <v>0.12</v>
      </c>
      <c r="R123" s="11">
        <f t="shared" si="2"/>
        <v>0.12</v>
      </c>
      <c r="S123" s="4"/>
      <c r="T123" s="4"/>
      <c r="U123" s="4"/>
    </row>
    <row r="124" spans="1:21" ht="15.75">
      <c r="A124" s="8">
        <v>122</v>
      </c>
      <c r="B124" s="498"/>
      <c r="C124" s="35" t="s">
        <v>141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4">
        <v>0</v>
      </c>
      <c r="Q124" s="14">
        <v>0.32</v>
      </c>
      <c r="R124" s="11">
        <f t="shared" si="2"/>
        <v>0.32</v>
      </c>
      <c r="S124" s="4"/>
      <c r="T124" s="4"/>
      <c r="U124" s="4"/>
    </row>
    <row r="125" spans="1:21" ht="15.75">
      <c r="A125" s="8">
        <v>123</v>
      </c>
      <c r="B125" s="498"/>
      <c r="C125" s="35" t="s">
        <v>142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14">
        <v>3</v>
      </c>
      <c r="Q125" s="14">
        <v>0</v>
      </c>
      <c r="R125" s="11">
        <f t="shared" si="2"/>
        <v>3</v>
      </c>
      <c r="S125" s="4"/>
      <c r="T125" s="4"/>
      <c r="U125" s="4"/>
    </row>
    <row r="126" spans="1:21" ht="15.75">
      <c r="A126" s="8">
        <v>124</v>
      </c>
      <c r="B126" s="498"/>
      <c r="C126" s="36" t="s">
        <v>143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14">
        <v>1</v>
      </c>
      <c r="Q126" s="14">
        <v>0</v>
      </c>
      <c r="R126" s="11">
        <f t="shared" si="2"/>
        <v>1</v>
      </c>
      <c r="S126" s="4"/>
      <c r="T126" s="4"/>
      <c r="U126" s="4"/>
    </row>
    <row r="127" spans="1:21" ht="15.75">
      <c r="A127" s="8">
        <v>125</v>
      </c>
      <c r="B127" s="498"/>
      <c r="C127" s="36" t="s">
        <v>144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15">
        <v>0.24</v>
      </c>
      <c r="Q127" s="14">
        <v>7.0000000000000007E-2</v>
      </c>
      <c r="R127" s="11">
        <f t="shared" si="2"/>
        <v>0.31</v>
      </c>
      <c r="S127" s="4"/>
      <c r="T127" s="4"/>
      <c r="U127" s="4"/>
    </row>
    <row r="128" spans="1:21" ht="15.75">
      <c r="A128" s="8">
        <v>126</v>
      </c>
      <c r="B128" s="498"/>
      <c r="C128" s="36" t="s">
        <v>145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5">
        <v>0</v>
      </c>
      <c r="Q128" s="14">
        <v>0.39</v>
      </c>
      <c r="R128" s="11">
        <f t="shared" si="2"/>
        <v>0.39</v>
      </c>
      <c r="S128" s="4"/>
      <c r="T128" s="4"/>
      <c r="U128" s="4"/>
    </row>
    <row r="129" spans="1:21" ht="15.75">
      <c r="A129" s="8">
        <v>127</v>
      </c>
      <c r="B129" s="498"/>
      <c r="C129" s="36" t="s">
        <v>146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5">
        <v>0.2</v>
      </c>
      <c r="Q129" s="14">
        <v>0</v>
      </c>
      <c r="R129" s="11">
        <f t="shared" si="2"/>
        <v>0.2</v>
      </c>
      <c r="S129" s="4"/>
      <c r="T129" s="4"/>
      <c r="U129" s="4"/>
    </row>
    <row r="130" spans="1:21" ht="31.5">
      <c r="A130" s="8">
        <v>128</v>
      </c>
      <c r="B130" s="498"/>
      <c r="C130" s="36" t="s">
        <v>147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5">
        <v>0.52</v>
      </c>
      <c r="Q130" s="14">
        <v>0</v>
      </c>
      <c r="R130" s="11">
        <f t="shared" si="2"/>
        <v>0.52</v>
      </c>
      <c r="S130" s="4"/>
      <c r="T130" s="4"/>
      <c r="U130" s="4"/>
    </row>
    <row r="131" spans="1:21" ht="15.75">
      <c r="A131" s="8">
        <v>129</v>
      </c>
      <c r="B131" s="498"/>
      <c r="C131" s="36" t="s">
        <v>148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15">
        <v>0.09</v>
      </c>
      <c r="Q131" s="14">
        <v>0</v>
      </c>
      <c r="R131" s="11">
        <f t="shared" si="2"/>
        <v>0.09</v>
      </c>
      <c r="S131" s="4"/>
      <c r="T131" s="4"/>
      <c r="U131" s="4"/>
    </row>
    <row r="132" spans="1:21" ht="30">
      <c r="A132" s="8">
        <v>130</v>
      </c>
      <c r="B132" s="498"/>
      <c r="C132" s="34" t="s">
        <v>149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18">
        <v>0.45</v>
      </c>
      <c r="Q132" s="18"/>
      <c r="R132" s="11">
        <f t="shared" si="2"/>
        <v>0.45</v>
      </c>
      <c r="S132" s="4"/>
      <c r="T132" s="4"/>
      <c r="U132" s="4"/>
    </row>
    <row r="133" spans="1:21">
      <c r="A133" s="8">
        <v>131</v>
      </c>
      <c r="B133" s="498"/>
      <c r="C133" s="34" t="s">
        <v>150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8">
        <v>0.5</v>
      </c>
      <c r="Q133" s="18"/>
      <c r="R133" s="11">
        <f t="shared" si="2"/>
        <v>0.5</v>
      </c>
      <c r="S133" s="4"/>
      <c r="T133" s="4"/>
      <c r="U133" s="4"/>
    </row>
    <row r="134" spans="1:21" ht="30">
      <c r="A134" s="8">
        <v>132</v>
      </c>
      <c r="B134" s="498"/>
      <c r="C134" s="34" t="s">
        <v>151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8">
        <v>0.22</v>
      </c>
      <c r="Q134" s="18">
        <v>0.03</v>
      </c>
      <c r="R134" s="11">
        <f t="shared" si="2"/>
        <v>0.25</v>
      </c>
      <c r="S134" s="4"/>
      <c r="T134" s="4"/>
      <c r="U134" s="4"/>
    </row>
    <row r="135" spans="1:21" ht="30">
      <c r="A135" s="8">
        <v>133</v>
      </c>
      <c r="B135" s="498"/>
      <c r="C135" s="34" t="s">
        <v>152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8"/>
      <c r="Q135" s="19">
        <v>1</v>
      </c>
      <c r="R135" s="11">
        <f t="shared" si="2"/>
        <v>1</v>
      </c>
      <c r="S135" s="4"/>
      <c r="T135" s="4"/>
      <c r="U135" s="4"/>
    </row>
    <row r="136" spans="1:21" ht="30">
      <c r="A136" s="8">
        <v>134</v>
      </c>
      <c r="B136" s="498"/>
      <c r="C136" s="34" t="s">
        <v>153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8">
        <v>0.85</v>
      </c>
      <c r="Q136" s="18"/>
      <c r="R136" s="11">
        <f t="shared" si="2"/>
        <v>0.85</v>
      </c>
      <c r="S136" s="4"/>
      <c r="T136" s="4"/>
      <c r="U136" s="4"/>
    </row>
    <row r="137" spans="1:21" ht="30">
      <c r="A137" s="8">
        <v>135</v>
      </c>
      <c r="B137" s="498"/>
      <c r="C137" s="34" t="s">
        <v>154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8">
        <v>0.05</v>
      </c>
      <c r="Q137" s="18">
        <v>0.3</v>
      </c>
      <c r="R137" s="11">
        <f t="shared" si="2"/>
        <v>0.35</v>
      </c>
      <c r="S137" s="4"/>
      <c r="T137" s="4"/>
      <c r="U137" s="4"/>
    </row>
    <row r="138" spans="1:21">
      <c r="A138" s="8">
        <v>136</v>
      </c>
      <c r="B138" s="498"/>
      <c r="C138" s="34" t="s">
        <v>155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18">
        <v>0.15</v>
      </c>
      <c r="Q138" s="18"/>
      <c r="R138" s="11">
        <f t="shared" si="2"/>
        <v>0.15</v>
      </c>
      <c r="S138" s="4"/>
      <c r="T138" s="4"/>
      <c r="U138" s="4"/>
    </row>
    <row r="139" spans="1:21" ht="30">
      <c r="A139" s="8">
        <v>137</v>
      </c>
      <c r="B139" s="498"/>
      <c r="C139" s="34" t="s">
        <v>156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8">
        <v>0.18</v>
      </c>
      <c r="Q139" s="18"/>
      <c r="R139" s="11">
        <f t="shared" si="2"/>
        <v>0.18</v>
      </c>
      <c r="S139" s="4"/>
      <c r="T139" s="4"/>
      <c r="U139" s="4"/>
    </row>
    <row r="140" spans="1:21" ht="30">
      <c r="A140" s="8">
        <v>138</v>
      </c>
      <c r="B140" s="498"/>
      <c r="C140" s="34" t="s">
        <v>157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8"/>
      <c r="Q140" s="18">
        <v>0.12</v>
      </c>
      <c r="R140" s="11">
        <f t="shared" si="2"/>
        <v>0.12</v>
      </c>
      <c r="S140" s="4"/>
      <c r="T140" s="4"/>
      <c r="U140" s="4"/>
    </row>
    <row r="141" spans="1:21" ht="30">
      <c r="A141" s="8">
        <v>139</v>
      </c>
      <c r="B141" s="498"/>
      <c r="C141" s="34" t="s">
        <v>158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18">
        <v>0.23</v>
      </c>
      <c r="Q141" s="18">
        <v>0.22</v>
      </c>
      <c r="R141" s="11">
        <f t="shared" si="2"/>
        <v>0.45</v>
      </c>
      <c r="S141" s="4"/>
      <c r="T141" s="4"/>
      <c r="U141" s="4"/>
    </row>
    <row r="142" spans="1:21" ht="30">
      <c r="A142" s="8">
        <v>140</v>
      </c>
      <c r="B142" s="498"/>
      <c r="C142" s="34" t="s">
        <v>159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18">
        <v>0.05</v>
      </c>
      <c r="Q142" s="18">
        <v>0.16</v>
      </c>
      <c r="R142" s="11">
        <f t="shared" ref="R142:R149" si="3">SUM(P142:Q142)</f>
        <v>0.21000000000000002</v>
      </c>
      <c r="S142" s="4"/>
      <c r="T142" s="4"/>
      <c r="U142" s="4"/>
    </row>
    <row r="143" spans="1:21" ht="30">
      <c r="A143" s="8">
        <v>141</v>
      </c>
      <c r="B143" s="498"/>
      <c r="C143" s="34" t="s">
        <v>160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18"/>
      <c r="Q143" s="19">
        <v>0.28000000000000003</v>
      </c>
      <c r="R143" s="11">
        <f t="shared" si="3"/>
        <v>0.28000000000000003</v>
      </c>
      <c r="S143" s="4"/>
      <c r="T143" s="4"/>
      <c r="U143" s="4"/>
    </row>
    <row r="144" spans="1:21" ht="30">
      <c r="A144" s="8">
        <v>142</v>
      </c>
      <c r="B144" s="498"/>
      <c r="C144" s="34" t="s">
        <v>161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18">
        <v>0.06</v>
      </c>
      <c r="Q144" s="20"/>
      <c r="R144" s="11">
        <f t="shared" si="3"/>
        <v>0.06</v>
      </c>
      <c r="S144" s="4"/>
      <c r="T144" s="4"/>
      <c r="U144" s="4"/>
    </row>
    <row r="145" spans="1:21" ht="31.5">
      <c r="A145" s="8">
        <v>143</v>
      </c>
      <c r="B145" s="498"/>
      <c r="C145" s="37" t="s">
        <v>162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1">
        <v>7.8E-2</v>
      </c>
      <c r="Q145" s="21">
        <v>2.1999999999999999E-2</v>
      </c>
      <c r="R145" s="11">
        <f t="shared" si="3"/>
        <v>0.1</v>
      </c>
      <c r="S145" s="4"/>
      <c r="T145" s="4"/>
      <c r="U145" s="4"/>
    </row>
    <row r="146" spans="1:21" ht="30">
      <c r="A146" s="8">
        <v>144</v>
      </c>
      <c r="B146" s="498"/>
      <c r="C146" s="32" t="s">
        <v>163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16">
        <v>0.63200000000000001</v>
      </c>
      <c r="Q146" s="16"/>
      <c r="R146" s="11">
        <f t="shared" si="3"/>
        <v>0.63200000000000001</v>
      </c>
      <c r="S146" s="4"/>
      <c r="T146" s="4"/>
      <c r="U146" s="4"/>
    </row>
    <row r="147" spans="1:21" ht="30">
      <c r="A147" s="8">
        <v>145</v>
      </c>
      <c r="B147" s="498"/>
      <c r="C147" s="32" t="s">
        <v>164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16">
        <v>0.93200000000000005</v>
      </c>
      <c r="Q147" s="16"/>
      <c r="R147" s="11">
        <f t="shared" si="3"/>
        <v>0.93200000000000005</v>
      </c>
      <c r="S147" s="4"/>
      <c r="T147" s="4"/>
      <c r="U147" s="4"/>
    </row>
    <row r="148" spans="1:21" ht="30">
      <c r="A148" s="8">
        <v>146</v>
      </c>
      <c r="B148" s="498"/>
      <c r="C148" s="32" t="s">
        <v>165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16"/>
      <c r="Q148" s="16">
        <v>0.01</v>
      </c>
      <c r="R148" s="11">
        <f t="shared" si="3"/>
        <v>0.01</v>
      </c>
      <c r="S148" s="4"/>
      <c r="T148" s="4"/>
      <c r="U148" s="4"/>
    </row>
    <row r="149" spans="1:21" ht="30">
      <c r="A149" s="8">
        <v>147</v>
      </c>
      <c r="B149" s="498"/>
      <c r="C149" s="32" t="s">
        <v>166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16">
        <f>SUM(P146:P148)</f>
        <v>1.5640000000000001</v>
      </c>
      <c r="Q149" s="16">
        <v>6.2E-2</v>
      </c>
      <c r="R149" s="11">
        <f t="shared" si="3"/>
        <v>1.6260000000000001</v>
      </c>
      <c r="S149" s="4"/>
      <c r="T149" s="4"/>
      <c r="U149" s="4"/>
    </row>
    <row r="150" spans="1:21" ht="15.75">
      <c r="A150" s="8">
        <v>148</v>
      </c>
      <c r="B150" s="498"/>
      <c r="C150" s="38" t="s">
        <v>167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10"/>
      <c r="Q150" s="10"/>
      <c r="R150" s="4"/>
      <c r="S150" s="360">
        <v>9.84</v>
      </c>
      <c r="T150" s="360">
        <v>0</v>
      </c>
      <c r="U150" s="121">
        <f>SUM(S150:T150)</f>
        <v>9.84</v>
      </c>
    </row>
    <row r="151" spans="1:21" ht="15.75">
      <c r="A151" s="8">
        <v>149</v>
      </c>
      <c r="B151" s="498"/>
      <c r="C151" s="38" t="s">
        <v>168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10"/>
      <c r="Q151" s="10"/>
      <c r="R151" s="4"/>
      <c r="S151" s="360">
        <v>7.59</v>
      </c>
      <c r="T151" s="360"/>
      <c r="U151" s="121">
        <f t="shared" ref="U151:U157" si="4">SUM(S151:T151)</f>
        <v>7.59</v>
      </c>
    </row>
    <row r="152" spans="1:21" ht="15.75">
      <c r="A152" s="8">
        <v>150</v>
      </c>
      <c r="B152" s="498"/>
      <c r="C152" s="38" t="s">
        <v>169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10"/>
      <c r="Q152" s="10"/>
      <c r="R152" s="4"/>
      <c r="S152" s="360"/>
      <c r="T152" s="360">
        <v>9.57</v>
      </c>
      <c r="U152" s="121">
        <f t="shared" si="4"/>
        <v>9.57</v>
      </c>
    </row>
    <row r="153" spans="1:21" ht="30">
      <c r="A153" s="8">
        <v>151</v>
      </c>
      <c r="B153" s="498"/>
      <c r="C153" s="38" t="s">
        <v>170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10"/>
      <c r="Q153" s="10"/>
      <c r="R153" s="4"/>
      <c r="S153" s="360">
        <v>10.18</v>
      </c>
      <c r="T153" s="360"/>
      <c r="U153" s="121">
        <f t="shared" si="4"/>
        <v>10.18</v>
      </c>
    </row>
    <row r="154" spans="1:21" ht="15.75">
      <c r="A154" s="8">
        <v>152</v>
      </c>
      <c r="B154" s="498"/>
      <c r="C154" s="38" t="s">
        <v>171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10"/>
      <c r="Q154" s="10"/>
      <c r="R154" s="4"/>
      <c r="S154" s="360"/>
      <c r="T154" s="360">
        <v>7.59</v>
      </c>
      <c r="U154" s="121">
        <f t="shared" si="4"/>
        <v>7.59</v>
      </c>
    </row>
    <row r="155" spans="1:21" ht="15.75">
      <c r="A155" s="8">
        <v>153</v>
      </c>
      <c r="B155" s="498"/>
      <c r="C155" s="38" t="s">
        <v>172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10"/>
      <c r="Q155" s="10"/>
      <c r="R155" s="4"/>
      <c r="S155" s="360">
        <v>3.5</v>
      </c>
      <c r="T155" s="360"/>
      <c r="U155" s="121">
        <f t="shared" si="4"/>
        <v>3.5</v>
      </c>
    </row>
    <row r="156" spans="1:21" ht="15.75">
      <c r="A156" s="8">
        <v>154</v>
      </c>
      <c r="B156" s="498"/>
      <c r="C156" s="38" t="s">
        <v>173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10"/>
      <c r="Q156" s="10"/>
      <c r="R156" s="4"/>
      <c r="S156" s="360">
        <v>2.35</v>
      </c>
      <c r="T156" s="360"/>
      <c r="U156" s="121">
        <f t="shared" si="4"/>
        <v>2.35</v>
      </c>
    </row>
    <row r="157" spans="1:21" ht="15.75">
      <c r="A157" s="8">
        <v>155</v>
      </c>
      <c r="B157" s="498"/>
      <c r="C157" s="39" t="s">
        <v>174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11"/>
      <c r="Q157" s="11"/>
      <c r="R157" s="4"/>
      <c r="S157" s="121">
        <v>0</v>
      </c>
      <c r="T157" s="121">
        <v>10.48</v>
      </c>
      <c r="U157" s="121">
        <f t="shared" si="4"/>
        <v>10.48</v>
      </c>
    </row>
    <row r="158" spans="1:21" ht="31.5">
      <c r="A158" s="8">
        <v>156</v>
      </c>
      <c r="B158" s="498"/>
      <c r="C158" s="25" t="s">
        <v>175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11"/>
      <c r="Q158" s="11"/>
      <c r="R158" s="4"/>
      <c r="S158" s="11"/>
      <c r="T158" s="11"/>
      <c r="U158" s="11"/>
    </row>
    <row r="159" spans="1:21">
      <c r="A159" s="8">
        <v>157</v>
      </c>
      <c r="B159" s="499"/>
      <c r="C159" s="42" t="s">
        <v>176</v>
      </c>
      <c r="D159" s="22">
        <f>SUM(D3:D157)</f>
        <v>73.599999999999994</v>
      </c>
      <c r="E159" s="22">
        <f t="shared" ref="E159:L159" si="5">SUM(E3:E157)</f>
        <v>0</v>
      </c>
      <c r="F159" s="22">
        <f t="shared" si="5"/>
        <v>73.599999999999994</v>
      </c>
      <c r="G159" s="22">
        <f t="shared" si="5"/>
        <v>0</v>
      </c>
      <c r="H159" s="22">
        <f t="shared" si="5"/>
        <v>0</v>
      </c>
      <c r="I159" s="22">
        <f t="shared" si="5"/>
        <v>0</v>
      </c>
      <c r="J159" s="22">
        <f t="shared" si="5"/>
        <v>48.517000000000003</v>
      </c>
      <c r="K159" s="22">
        <f t="shared" si="5"/>
        <v>0</v>
      </c>
      <c r="L159" s="22">
        <f t="shared" si="5"/>
        <v>48.517000000000003</v>
      </c>
      <c r="M159" s="22">
        <f>SUM(M8:M158)</f>
        <v>87.97999999999999</v>
      </c>
      <c r="N159" s="354">
        <f t="shared" ref="N159:O159" si="6">SUM(N8:N158)</f>
        <v>0</v>
      </c>
      <c r="O159" s="354">
        <f t="shared" si="6"/>
        <v>87.97999999999999</v>
      </c>
      <c r="P159" s="354">
        <f>SUM(P8:P158)</f>
        <v>45.373596104505374</v>
      </c>
      <c r="Q159" s="354">
        <f>SUM(Q8:Q158)</f>
        <v>15.750999999999999</v>
      </c>
      <c r="R159" s="354">
        <f t="shared" ref="R159" si="7">SUM(R8:R158)</f>
        <v>61.124596104505372</v>
      </c>
      <c r="S159" s="354">
        <f>SUM(S8:S158)</f>
        <v>33.46</v>
      </c>
      <c r="T159" s="354">
        <f>SUM(T8:T158)</f>
        <v>27.64</v>
      </c>
      <c r="U159" s="354">
        <f>SUM(U8:U158)</f>
        <v>61.099999999999994</v>
      </c>
    </row>
    <row r="160" spans="1:21">
      <c r="C160" s="40"/>
      <c r="D160" s="491" t="s">
        <v>3</v>
      </c>
      <c r="E160" s="491"/>
      <c r="F160" s="491"/>
      <c r="G160" s="491" t="s">
        <v>4</v>
      </c>
      <c r="H160" s="491"/>
      <c r="I160" s="491"/>
      <c r="J160" s="491" t="s">
        <v>5</v>
      </c>
      <c r="K160" s="491"/>
      <c r="L160" s="491"/>
      <c r="M160" s="491" t="s">
        <v>6</v>
      </c>
      <c r="N160" s="491"/>
      <c r="O160" s="491"/>
      <c r="P160" s="491" t="s">
        <v>7</v>
      </c>
      <c r="Q160" s="491"/>
      <c r="R160" s="491"/>
      <c r="S160" s="491" t="s">
        <v>8</v>
      </c>
      <c r="T160" s="491"/>
      <c r="U160" s="491"/>
    </row>
    <row r="161" spans="1:21">
      <c r="A161" s="6">
        <v>1</v>
      </c>
      <c r="B161" s="497" t="s">
        <v>744</v>
      </c>
      <c r="C161" s="40" t="s">
        <v>177</v>
      </c>
      <c r="D161" s="23">
        <v>24.36</v>
      </c>
      <c r="E161" s="23">
        <v>8.26</v>
      </c>
      <c r="F161" s="23">
        <f>SUM(D161:E161)</f>
        <v>32.619999999999997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</row>
    <row r="162" spans="1:21" ht="47.25">
      <c r="A162" s="6">
        <v>2</v>
      </c>
      <c r="B162" s="498"/>
      <c r="C162" s="43" t="s">
        <v>178</v>
      </c>
      <c r="D162" s="23"/>
      <c r="E162" s="23"/>
      <c r="F162" s="23"/>
      <c r="G162" s="23"/>
      <c r="H162" s="23"/>
      <c r="I162" s="23"/>
      <c r="J162" s="23">
        <v>40.98</v>
      </c>
      <c r="K162" s="23">
        <v>0</v>
      </c>
      <c r="L162" s="23">
        <v>40.98</v>
      </c>
      <c r="M162" s="23"/>
      <c r="N162" s="23"/>
      <c r="O162" s="23"/>
      <c r="P162" s="23"/>
      <c r="Q162" s="23"/>
      <c r="R162" s="23"/>
      <c r="S162" s="23"/>
      <c r="T162" s="23"/>
      <c r="U162" s="23"/>
    </row>
    <row r="163" spans="1:21" ht="15.75">
      <c r="A163" s="6">
        <v>3</v>
      </c>
      <c r="B163" s="498"/>
      <c r="C163" s="45" t="s">
        <v>179</v>
      </c>
      <c r="D163" s="23"/>
      <c r="E163" s="23"/>
      <c r="F163" s="23"/>
      <c r="G163" s="23"/>
      <c r="H163" s="23"/>
      <c r="I163" s="23"/>
      <c r="J163" s="23"/>
      <c r="K163" s="23"/>
      <c r="L163" s="23"/>
      <c r="M163" s="23">
        <v>7.5</v>
      </c>
      <c r="N163" s="23">
        <v>0</v>
      </c>
      <c r="O163" s="23">
        <v>7.5</v>
      </c>
      <c r="P163" s="23"/>
      <c r="Q163" s="23"/>
      <c r="R163" s="23"/>
      <c r="S163" s="23"/>
      <c r="T163" s="23"/>
      <c r="U163" s="23"/>
    </row>
    <row r="164" spans="1:21" ht="15.75">
      <c r="A164" s="6">
        <v>4</v>
      </c>
      <c r="B164" s="498"/>
      <c r="C164" s="45" t="s">
        <v>180</v>
      </c>
      <c r="D164" s="23"/>
      <c r="E164" s="23"/>
      <c r="F164" s="23"/>
      <c r="G164" s="23"/>
      <c r="H164" s="23"/>
      <c r="I164" s="23"/>
      <c r="J164" s="23"/>
      <c r="K164" s="23"/>
      <c r="L164" s="23"/>
      <c r="M164" s="23">
        <v>1.6</v>
      </c>
      <c r="N164" s="23">
        <v>0</v>
      </c>
      <c r="O164" s="23">
        <v>1.6</v>
      </c>
      <c r="P164" s="23"/>
      <c r="Q164" s="23"/>
      <c r="R164" s="23"/>
      <c r="S164" s="23"/>
      <c r="T164" s="23"/>
      <c r="U164" s="23"/>
    </row>
    <row r="165" spans="1:21" ht="30">
      <c r="A165" s="6">
        <v>5</v>
      </c>
      <c r="B165" s="498"/>
      <c r="C165" s="46" t="s">
        <v>220</v>
      </c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2">
        <v>0.52</v>
      </c>
      <c r="Q165" s="12">
        <v>0</v>
      </c>
      <c r="R165" s="23">
        <f>SUM(P165:Q165)</f>
        <v>0.52</v>
      </c>
      <c r="S165" s="23"/>
      <c r="T165" s="23"/>
      <c r="U165" s="23"/>
    </row>
    <row r="166" spans="1:21" ht="30">
      <c r="A166" s="6">
        <v>6</v>
      </c>
      <c r="B166" s="498"/>
      <c r="C166" s="46" t="s">
        <v>181</v>
      </c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2">
        <v>0.31</v>
      </c>
      <c r="Q166" s="12">
        <v>0</v>
      </c>
      <c r="R166" s="23">
        <f t="shared" ref="R166:R208" si="8">SUM(P166:Q166)</f>
        <v>0.31</v>
      </c>
      <c r="S166" s="23"/>
      <c r="T166" s="23"/>
      <c r="U166" s="23"/>
    </row>
    <row r="167" spans="1:21" ht="15.75">
      <c r="A167" s="6">
        <v>7</v>
      </c>
      <c r="B167" s="498"/>
      <c r="C167" s="46" t="s">
        <v>182</v>
      </c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2">
        <v>0.11</v>
      </c>
      <c r="Q167" s="21">
        <v>0.06</v>
      </c>
      <c r="R167" s="23">
        <f t="shared" si="8"/>
        <v>0.16999999999999998</v>
      </c>
      <c r="S167" s="23"/>
      <c r="T167" s="23"/>
      <c r="U167" s="23"/>
    </row>
    <row r="168" spans="1:21" ht="30">
      <c r="A168" s="6">
        <v>8</v>
      </c>
      <c r="B168" s="498"/>
      <c r="C168" s="46" t="s">
        <v>183</v>
      </c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2">
        <v>0.33</v>
      </c>
      <c r="Q168" s="12">
        <v>0</v>
      </c>
      <c r="R168" s="23">
        <f t="shared" si="8"/>
        <v>0.33</v>
      </c>
      <c r="S168" s="23"/>
      <c r="T168" s="23"/>
      <c r="U168" s="23"/>
    </row>
    <row r="169" spans="1:21" ht="30">
      <c r="A169" s="6">
        <v>9</v>
      </c>
      <c r="B169" s="498"/>
      <c r="C169" s="46" t="s">
        <v>184</v>
      </c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2">
        <v>0.12</v>
      </c>
      <c r="Q169" s="12">
        <v>0</v>
      </c>
      <c r="R169" s="23">
        <f t="shared" si="8"/>
        <v>0.12</v>
      </c>
      <c r="S169" s="23"/>
      <c r="T169" s="23"/>
      <c r="U169" s="23"/>
    </row>
    <row r="170" spans="1:21" ht="30">
      <c r="A170" s="6">
        <v>10</v>
      </c>
      <c r="B170" s="498"/>
      <c r="C170" s="46" t="s">
        <v>185</v>
      </c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2">
        <v>0.16</v>
      </c>
      <c r="Q170" s="12">
        <v>0</v>
      </c>
      <c r="R170" s="23">
        <f t="shared" si="8"/>
        <v>0.16</v>
      </c>
      <c r="S170" s="23"/>
      <c r="T170" s="23"/>
      <c r="U170" s="23"/>
    </row>
    <row r="171" spans="1:21" ht="30">
      <c r="A171" s="6">
        <v>11</v>
      </c>
      <c r="B171" s="498"/>
      <c r="C171" s="46" t="s">
        <v>186</v>
      </c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2">
        <v>0.25</v>
      </c>
      <c r="Q171" s="12">
        <v>0</v>
      </c>
      <c r="R171" s="23">
        <f t="shared" si="8"/>
        <v>0.25</v>
      </c>
      <c r="S171" s="23"/>
      <c r="T171" s="23"/>
      <c r="U171" s="23"/>
    </row>
    <row r="172" spans="1:21" ht="30">
      <c r="A172" s="6">
        <v>12</v>
      </c>
      <c r="B172" s="498"/>
      <c r="C172" s="46" t="s">
        <v>187</v>
      </c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2">
        <v>0.16</v>
      </c>
      <c r="Q172" s="12">
        <v>0</v>
      </c>
      <c r="R172" s="23">
        <f t="shared" si="8"/>
        <v>0.16</v>
      </c>
      <c r="S172" s="23"/>
      <c r="T172" s="23"/>
      <c r="U172" s="23"/>
    </row>
    <row r="173" spans="1:21" ht="30">
      <c r="A173" s="6">
        <v>13</v>
      </c>
      <c r="B173" s="498"/>
      <c r="C173" s="46" t="s">
        <v>188</v>
      </c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2">
        <v>0.01</v>
      </c>
      <c r="Q173" s="21">
        <v>0.04</v>
      </c>
      <c r="R173" s="23">
        <f t="shared" si="8"/>
        <v>0.05</v>
      </c>
      <c r="S173" s="23"/>
      <c r="T173" s="23"/>
      <c r="U173" s="23"/>
    </row>
    <row r="174" spans="1:21" ht="30">
      <c r="A174" s="6">
        <v>14</v>
      </c>
      <c r="B174" s="498"/>
      <c r="C174" s="46" t="s">
        <v>189</v>
      </c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2">
        <v>0.23</v>
      </c>
      <c r="Q174" s="12">
        <v>0</v>
      </c>
      <c r="R174" s="23">
        <f t="shared" si="8"/>
        <v>0.23</v>
      </c>
      <c r="S174" s="23"/>
      <c r="T174" s="23"/>
      <c r="U174" s="23"/>
    </row>
    <row r="175" spans="1:21" ht="30">
      <c r="A175" s="6">
        <v>15</v>
      </c>
      <c r="B175" s="498"/>
      <c r="C175" s="46" t="s">
        <v>190</v>
      </c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2">
        <v>0.09</v>
      </c>
      <c r="Q175" s="12">
        <v>0</v>
      </c>
      <c r="R175" s="23">
        <f t="shared" si="8"/>
        <v>0.09</v>
      </c>
      <c r="S175" s="23"/>
      <c r="T175" s="23"/>
      <c r="U175" s="23"/>
    </row>
    <row r="176" spans="1:21" ht="30">
      <c r="A176" s="6">
        <v>16</v>
      </c>
      <c r="B176" s="498"/>
      <c r="C176" s="46" t="s">
        <v>191</v>
      </c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2">
        <v>0.16900000000000001</v>
      </c>
      <c r="Q176" s="21">
        <v>2.1000000000000001E-2</v>
      </c>
      <c r="R176" s="23">
        <f t="shared" si="8"/>
        <v>0.19</v>
      </c>
      <c r="S176" s="23"/>
      <c r="T176" s="23"/>
      <c r="U176" s="23"/>
    </row>
    <row r="177" spans="1:21" ht="30">
      <c r="A177" s="6">
        <v>17</v>
      </c>
      <c r="B177" s="498"/>
      <c r="C177" s="46" t="s">
        <v>192</v>
      </c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2">
        <v>0.24</v>
      </c>
      <c r="Q177" s="12">
        <v>0</v>
      </c>
      <c r="R177" s="23">
        <f t="shared" si="8"/>
        <v>0.24</v>
      </c>
      <c r="S177" s="23"/>
      <c r="T177" s="23"/>
      <c r="U177" s="23"/>
    </row>
    <row r="178" spans="1:21" ht="30">
      <c r="A178" s="6">
        <v>18</v>
      </c>
      <c r="B178" s="498"/>
      <c r="C178" s="46" t="s">
        <v>193</v>
      </c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2">
        <v>0.28999999999999998</v>
      </c>
      <c r="Q178" s="12">
        <v>0</v>
      </c>
      <c r="R178" s="23">
        <f t="shared" si="8"/>
        <v>0.28999999999999998</v>
      </c>
      <c r="S178" s="23"/>
      <c r="T178" s="23"/>
      <c r="U178" s="23"/>
    </row>
    <row r="179" spans="1:21" ht="30">
      <c r="A179" s="6">
        <v>19</v>
      </c>
      <c r="B179" s="498"/>
      <c r="C179" s="46" t="s">
        <v>194</v>
      </c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2">
        <v>0.23</v>
      </c>
      <c r="Q179" s="12">
        <v>0</v>
      </c>
      <c r="R179" s="23">
        <f t="shared" si="8"/>
        <v>0.23</v>
      </c>
      <c r="S179" s="23"/>
      <c r="T179" s="23"/>
      <c r="U179" s="23"/>
    </row>
    <row r="180" spans="1:21" ht="30">
      <c r="A180" s="6">
        <v>20</v>
      </c>
      <c r="B180" s="498"/>
      <c r="C180" s="46" t="s">
        <v>195</v>
      </c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2">
        <v>0.1</v>
      </c>
      <c r="Q180" s="12">
        <v>0</v>
      </c>
      <c r="R180" s="23">
        <f t="shared" si="8"/>
        <v>0.1</v>
      </c>
      <c r="S180" s="23"/>
      <c r="T180" s="23"/>
      <c r="U180" s="23"/>
    </row>
    <row r="181" spans="1:21" ht="30">
      <c r="A181" s="6">
        <v>21</v>
      </c>
      <c r="B181" s="498"/>
      <c r="C181" s="46" t="s">
        <v>196</v>
      </c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2">
        <v>0.1</v>
      </c>
      <c r="Q181" s="12">
        <v>0</v>
      </c>
      <c r="R181" s="23">
        <f t="shared" si="8"/>
        <v>0.1</v>
      </c>
      <c r="S181" s="23"/>
      <c r="T181" s="23"/>
      <c r="U181" s="23"/>
    </row>
    <row r="182" spans="1:21" ht="30">
      <c r="A182" s="6">
        <v>22</v>
      </c>
      <c r="B182" s="498"/>
      <c r="C182" s="46" t="s">
        <v>197</v>
      </c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2">
        <v>0.26</v>
      </c>
      <c r="Q182" s="12">
        <v>0</v>
      </c>
      <c r="R182" s="23">
        <f t="shared" si="8"/>
        <v>0.26</v>
      </c>
      <c r="S182" s="23"/>
      <c r="T182" s="23"/>
      <c r="U182" s="23"/>
    </row>
    <row r="183" spans="1:21" ht="30">
      <c r="A183" s="6">
        <v>23</v>
      </c>
      <c r="B183" s="498"/>
      <c r="C183" s="46" t="s">
        <v>198</v>
      </c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2">
        <v>3.2000000000000001E-2</v>
      </c>
      <c r="Q183" s="12">
        <v>0</v>
      </c>
      <c r="R183" s="23">
        <f t="shared" si="8"/>
        <v>3.2000000000000001E-2</v>
      </c>
      <c r="S183" s="23"/>
      <c r="T183" s="23"/>
      <c r="U183" s="23"/>
    </row>
    <row r="184" spans="1:21" ht="30">
      <c r="A184" s="6">
        <v>24</v>
      </c>
      <c r="B184" s="498"/>
      <c r="C184" s="46" t="s">
        <v>199</v>
      </c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2">
        <v>0.22500000000000001</v>
      </c>
      <c r="Q184" s="12">
        <v>0</v>
      </c>
      <c r="R184" s="23">
        <f t="shared" si="8"/>
        <v>0.22500000000000001</v>
      </c>
      <c r="S184" s="23"/>
      <c r="T184" s="23"/>
      <c r="U184" s="23"/>
    </row>
    <row r="185" spans="1:21" ht="30">
      <c r="A185" s="6">
        <v>25</v>
      </c>
      <c r="B185" s="498"/>
      <c r="C185" s="46" t="s">
        <v>200</v>
      </c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2">
        <v>0.36</v>
      </c>
      <c r="Q185" s="12">
        <v>0</v>
      </c>
      <c r="R185" s="23">
        <f t="shared" si="8"/>
        <v>0.36</v>
      </c>
      <c r="S185" s="23"/>
      <c r="T185" s="23"/>
      <c r="U185" s="23"/>
    </row>
    <row r="186" spans="1:21" ht="30">
      <c r="A186" s="6">
        <v>26</v>
      </c>
      <c r="B186" s="498"/>
      <c r="C186" s="46" t="s">
        <v>201</v>
      </c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2">
        <v>0.18</v>
      </c>
      <c r="Q186" s="12">
        <v>0</v>
      </c>
      <c r="R186" s="23">
        <f t="shared" si="8"/>
        <v>0.18</v>
      </c>
      <c r="S186" s="23"/>
      <c r="T186" s="23"/>
      <c r="U186" s="23"/>
    </row>
    <row r="187" spans="1:21" ht="30">
      <c r="A187" s="6">
        <v>27</v>
      </c>
      <c r="B187" s="498"/>
      <c r="C187" s="47" t="s">
        <v>202</v>
      </c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2">
        <v>0.13300000000000001</v>
      </c>
      <c r="Q187" s="21">
        <v>0.48699999999999999</v>
      </c>
      <c r="R187" s="23">
        <f t="shared" si="8"/>
        <v>0.62</v>
      </c>
      <c r="S187" s="23"/>
      <c r="T187" s="23"/>
      <c r="U187" s="23"/>
    </row>
    <row r="188" spans="1:21" ht="30">
      <c r="A188" s="6">
        <v>28</v>
      </c>
      <c r="B188" s="498"/>
      <c r="C188" s="47" t="s">
        <v>203</v>
      </c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2">
        <v>0.1</v>
      </c>
      <c r="Q188" s="12">
        <v>0</v>
      </c>
      <c r="R188" s="23">
        <f t="shared" si="8"/>
        <v>0.1</v>
      </c>
      <c r="S188" s="23"/>
      <c r="T188" s="23"/>
      <c r="U188" s="23"/>
    </row>
    <row r="189" spans="1:21" ht="30">
      <c r="A189" s="6">
        <v>29</v>
      </c>
      <c r="B189" s="498"/>
      <c r="C189" s="47" t="s">
        <v>204</v>
      </c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2">
        <v>0.1</v>
      </c>
      <c r="Q189" s="12">
        <v>0</v>
      </c>
      <c r="R189" s="23">
        <f t="shared" si="8"/>
        <v>0.1</v>
      </c>
      <c r="S189" s="23"/>
      <c r="T189" s="23"/>
      <c r="U189" s="23"/>
    </row>
    <row r="190" spans="1:21" ht="30">
      <c r="A190" s="6">
        <v>30</v>
      </c>
      <c r="B190" s="498"/>
      <c r="C190" s="47" t="s">
        <v>205</v>
      </c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2">
        <v>0.21</v>
      </c>
      <c r="Q190" s="12">
        <v>0</v>
      </c>
      <c r="R190" s="23">
        <f t="shared" si="8"/>
        <v>0.21</v>
      </c>
      <c r="S190" s="23"/>
      <c r="T190" s="23"/>
      <c r="U190" s="23"/>
    </row>
    <row r="191" spans="1:21" ht="30">
      <c r="A191" s="6">
        <v>31</v>
      </c>
      <c r="B191" s="498"/>
      <c r="C191" s="47" t="s">
        <v>206</v>
      </c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12">
        <v>0.11</v>
      </c>
      <c r="Q191" s="12">
        <v>0</v>
      </c>
      <c r="R191" s="23">
        <f t="shared" si="8"/>
        <v>0.11</v>
      </c>
      <c r="S191" s="23"/>
      <c r="T191" s="23"/>
      <c r="U191" s="23"/>
    </row>
    <row r="192" spans="1:21" ht="30">
      <c r="A192" s="6">
        <v>32</v>
      </c>
      <c r="B192" s="498"/>
      <c r="C192" s="47" t="s">
        <v>207</v>
      </c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12">
        <v>2.7E-2</v>
      </c>
      <c r="Q192" s="12">
        <v>0</v>
      </c>
      <c r="R192" s="23">
        <f t="shared" si="8"/>
        <v>2.7E-2</v>
      </c>
      <c r="S192" s="23"/>
      <c r="T192" s="23"/>
      <c r="U192" s="23"/>
    </row>
    <row r="193" spans="1:21" ht="30">
      <c r="A193" s="6">
        <v>33</v>
      </c>
      <c r="B193" s="498"/>
      <c r="C193" s="47" t="s">
        <v>208</v>
      </c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12">
        <v>0.2</v>
      </c>
      <c r="Q193" s="12">
        <v>0</v>
      </c>
      <c r="R193" s="23">
        <f t="shared" si="8"/>
        <v>0.2</v>
      </c>
      <c r="S193" s="23"/>
      <c r="T193" s="23"/>
      <c r="U193" s="23"/>
    </row>
    <row r="194" spans="1:21" ht="30">
      <c r="A194" s="6">
        <v>34</v>
      </c>
      <c r="B194" s="498"/>
      <c r="C194" s="47" t="s">
        <v>209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12">
        <v>1.1000000000000001</v>
      </c>
      <c r="Q194" s="12">
        <v>0</v>
      </c>
      <c r="R194" s="23">
        <f t="shared" si="8"/>
        <v>1.1000000000000001</v>
      </c>
      <c r="S194" s="23"/>
      <c r="T194" s="23"/>
      <c r="U194" s="23"/>
    </row>
    <row r="195" spans="1:21" ht="30">
      <c r="A195" s="6">
        <v>35</v>
      </c>
      <c r="B195" s="498"/>
      <c r="C195" s="47" t="s">
        <v>210</v>
      </c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12">
        <v>0.13</v>
      </c>
      <c r="Q195" s="12">
        <v>0</v>
      </c>
      <c r="R195" s="23">
        <f t="shared" si="8"/>
        <v>0.13</v>
      </c>
      <c r="S195" s="23"/>
      <c r="T195" s="23"/>
      <c r="U195" s="23"/>
    </row>
    <row r="196" spans="1:21" ht="30">
      <c r="A196" s="6">
        <v>36</v>
      </c>
      <c r="B196" s="498"/>
      <c r="C196" s="47" t="s">
        <v>211</v>
      </c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12">
        <v>0.35399999999999998</v>
      </c>
      <c r="Q196" s="21">
        <v>0.156</v>
      </c>
      <c r="R196" s="23">
        <f t="shared" si="8"/>
        <v>0.51</v>
      </c>
      <c r="S196" s="23"/>
      <c r="T196" s="23"/>
      <c r="U196" s="23"/>
    </row>
    <row r="197" spans="1:21" ht="30">
      <c r="A197" s="6">
        <v>37</v>
      </c>
      <c r="B197" s="498"/>
      <c r="C197" s="47" t="s">
        <v>212</v>
      </c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12">
        <v>0.26</v>
      </c>
      <c r="Q197" s="12">
        <v>0</v>
      </c>
      <c r="R197" s="23">
        <f t="shared" si="8"/>
        <v>0.26</v>
      </c>
      <c r="S197" s="23"/>
      <c r="T197" s="23"/>
      <c r="U197" s="23"/>
    </row>
    <row r="198" spans="1:21" ht="30">
      <c r="A198" s="6">
        <v>38</v>
      </c>
      <c r="B198" s="498"/>
      <c r="C198" s="47" t="s">
        <v>213</v>
      </c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12">
        <v>0.17</v>
      </c>
      <c r="Q198" s="12">
        <v>0</v>
      </c>
      <c r="R198" s="23">
        <f t="shared" si="8"/>
        <v>0.17</v>
      </c>
      <c r="S198" s="23"/>
      <c r="T198" s="23"/>
      <c r="U198" s="23"/>
    </row>
    <row r="199" spans="1:21" ht="30">
      <c r="A199" s="6">
        <v>39</v>
      </c>
      <c r="B199" s="498"/>
      <c r="C199" s="47" t="s">
        <v>214</v>
      </c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12">
        <v>0.13</v>
      </c>
      <c r="Q199" s="12">
        <v>0</v>
      </c>
      <c r="R199" s="23">
        <f t="shared" si="8"/>
        <v>0.13</v>
      </c>
      <c r="S199" s="23"/>
      <c r="T199" s="23"/>
      <c r="U199" s="23"/>
    </row>
    <row r="200" spans="1:21" ht="30">
      <c r="A200" s="6">
        <v>40</v>
      </c>
      <c r="B200" s="498"/>
      <c r="C200" s="47" t="s">
        <v>215</v>
      </c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12">
        <v>0.16</v>
      </c>
      <c r="Q200" s="12">
        <v>0</v>
      </c>
      <c r="R200" s="23">
        <f t="shared" si="8"/>
        <v>0.16</v>
      </c>
      <c r="S200" s="23"/>
      <c r="T200" s="23"/>
      <c r="U200" s="23"/>
    </row>
    <row r="201" spans="1:21" ht="30">
      <c r="A201" s="6">
        <v>41</v>
      </c>
      <c r="B201" s="498"/>
      <c r="C201" s="47" t="s">
        <v>216</v>
      </c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12">
        <v>0.12</v>
      </c>
      <c r="Q201" s="12">
        <v>0</v>
      </c>
      <c r="R201" s="23">
        <f t="shared" si="8"/>
        <v>0.12</v>
      </c>
      <c r="S201" s="23"/>
      <c r="T201" s="23"/>
      <c r="U201" s="23"/>
    </row>
    <row r="202" spans="1:21" ht="30">
      <c r="A202" s="6">
        <v>42</v>
      </c>
      <c r="B202" s="498"/>
      <c r="C202" s="47" t="s">
        <v>217</v>
      </c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12">
        <v>0.04</v>
      </c>
      <c r="Q202" s="21">
        <v>0.03</v>
      </c>
      <c r="R202" s="23">
        <f t="shared" si="8"/>
        <v>7.0000000000000007E-2</v>
      </c>
      <c r="S202" s="23"/>
      <c r="T202" s="23"/>
      <c r="U202" s="23"/>
    </row>
    <row r="203" spans="1:21" ht="30">
      <c r="A203" s="6">
        <v>43</v>
      </c>
      <c r="B203" s="498"/>
      <c r="C203" s="46" t="s">
        <v>218</v>
      </c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12">
        <v>0.19</v>
      </c>
      <c r="Q203" s="12">
        <v>0</v>
      </c>
      <c r="R203" s="23">
        <f t="shared" si="8"/>
        <v>0.19</v>
      </c>
      <c r="S203" s="23"/>
      <c r="T203" s="23"/>
      <c r="U203" s="23"/>
    </row>
    <row r="204" spans="1:21" ht="30">
      <c r="A204" s="6">
        <v>44</v>
      </c>
      <c r="B204" s="498"/>
      <c r="C204" s="46" t="s">
        <v>219</v>
      </c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12">
        <v>0.33800000000000002</v>
      </c>
      <c r="Q204" s="21">
        <v>0.27200000000000002</v>
      </c>
      <c r="R204" s="23">
        <f t="shared" si="8"/>
        <v>0.6100000000000001</v>
      </c>
      <c r="S204" s="23"/>
      <c r="T204" s="23"/>
      <c r="U204" s="23"/>
    </row>
    <row r="205" spans="1:21" ht="31.5">
      <c r="A205" s="6">
        <v>45</v>
      </c>
      <c r="B205" s="498"/>
      <c r="C205" s="48" t="s">
        <v>162</v>
      </c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1">
        <v>7.8E-2</v>
      </c>
      <c r="Q205" s="21">
        <v>2.1999999999999999E-2</v>
      </c>
      <c r="R205" s="23">
        <f t="shared" si="8"/>
        <v>0.1</v>
      </c>
      <c r="S205" s="23"/>
      <c r="T205" s="23"/>
      <c r="U205" s="23"/>
    </row>
    <row r="206" spans="1:21" ht="15.75">
      <c r="A206" s="6">
        <v>46</v>
      </c>
      <c r="B206" s="498"/>
      <c r="C206" s="48" t="s">
        <v>221</v>
      </c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1">
        <v>0.503</v>
      </c>
      <c r="Q206" s="21">
        <v>1.0269999999999999</v>
      </c>
      <c r="R206" s="23">
        <f t="shared" si="8"/>
        <v>1.5299999999999998</v>
      </c>
      <c r="S206" s="23"/>
      <c r="T206" s="23"/>
      <c r="U206" s="23"/>
    </row>
    <row r="207" spans="1:21" ht="15.75">
      <c r="A207" s="6">
        <v>47</v>
      </c>
      <c r="B207" s="498"/>
      <c r="C207" s="48" t="s">
        <v>222</v>
      </c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1">
        <v>0.35</v>
      </c>
      <c r="Q207" s="21">
        <v>0.2</v>
      </c>
      <c r="R207" s="23">
        <f t="shared" si="8"/>
        <v>0.55000000000000004</v>
      </c>
      <c r="S207" s="23"/>
      <c r="T207" s="23"/>
      <c r="U207" s="23"/>
    </row>
    <row r="208" spans="1:21" ht="31.5">
      <c r="A208" s="6">
        <v>48</v>
      </c>
      <c r="B208" s="498"/>
      <c r="C208" s="48" t="s">
        <v>223</v>
      </c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1">
        <v>0.1</v>
      </c>
      <c r="Q208" s="51">
        <v>0</v>
      </c>
      <c r="R208" s="23">
        <f t="shared" si="8"/>
        <v>0.1</v>
      </c>
      <c r="S208" s="23"/>
      <c r="T208" s="23"/>
      <c r="U208" s="23"/>
    </row>
    <row r="209" spans="1:21" ht="15.75">
      <c r="A209" s="6">
        <v>49</v>
      </c>
      <c r="B209" s="498"/>
      <c r="C209" s="49" t="s">
        <v>224</v>
      </c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10">
        <v>0</v>
      </c>
      <c r="T209" s="10">
        <v>3.2</v>
      </c>
      <c r="U209" s="23">
        <f>SUM(S209:T209)</f>
        <v>3.2</v>
      </c>
    </row>
    <row r="210" spans="1:21" ht="15.75">
      <c r="A210" s="6">
        <v>50</v>
      </c>
      <c r="B210" s="498"/>
      <c r="C210" s="49" t="s">
        <v>225</v>
      </c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10">
        <v>0</v>
      </c>
      <c r="T210" s="10">
        <v>7.3</v>
      </c>
      <c r="U210" s="23">
        <f t="shared" ref="U210:U212" si="9">SUM(S210:T210)</f>
        <v>7.3</v>
      </c>
    </row>
    <row r="211" spans="1:21" ht="31.5">
      <c r="A211" s="6">
        <v>51</v>
      </c>
      <c r="B211" s="498"/>
      <c r="C211" s="50" t="s">
        <v>226</v>
      </c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10">
        <v>12.5</v>
      </c>
      <c r="T211" s="10">
        <v>0</v>
      </c>
      <c r="U211" s="23">
        <f t="shared" si="9"/>
        <v>12.5</v>
      </c>
    </row>
    <row r="212" spans="1:21" ht="31.5">
      <c r="A212" s="6">
        <v>52</v>
      </c>
      <c r="B212" s="498"/>
      <c r="C212" s="50" t="s">
        <v>227</v>
      </c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10">
        <v>8.1999999999999993</v>
      </c>
      <c r="T212" s="10">
        <v>0</v>
      </c>
      <c r="U212" s="23">
        <f t="shared" si="9"/>
        <v>8.1999999999999993</v>
      </c>
    </row>
    <row r="213" spans="1:21">
      <c r="A213" s="6">
        <v>53</v>
      </c>
      <c r="B213" s="499"/>
      <c r="C213" s="5" t="s">
        <v>228</v>
      </c>
      <c r="D213" s="52">
        <f>SUM(D161:D212)</f>
        <v>24.36</v>
      </c>
      <c r="E213" s="52">
        <f t="shared" ref="E213:O213" si="10">SUM(E161:E212)</f>
        <v>8.26</v>
      </c>
      <c r="F213" s="52">
        <f t="shared" si="10"/>
        <v>32.619999999999997</v>
      </c>
      <c r="G213" s="52">
        <f t="shared" si="10"/>
        <v>0</v>
      </c>
      <c r="H213" s="52">
        <f t="shared" si="10"/>
        <v>0</v>
      </c>
      <c r="I213" s="52">
        <f t="shared" si="10"/>
        <v>0</v>
      </c>
      <c r="J213" s="52">
        <f t="shared" si="10"/>
        <v>40.98</v>
      </c>
      <c r="K213" s="52">
        <f t="shared" si="10"/>
        <v>0</v>
      </c>
      <c r="L213" s="52">
        <f t="shared" si="10"/>
        <v>40.98</v>
      </c>
      <c r="M213" s="52">
        <f t="shared" si="10"/>
        <v>9.1</v>
      </c>
      <c r="N213" s="52">
        <f t="shared" si="10"/>
        <v>0</v>
      </c>
      <c r="O213" s="52">
        <f t="shared" si="10"/>
        <v>9.1</v>
      </c>
      <c r="P213" s="52">
        <f>SUM(P165:P212)</f>
        <v>9.3789999999999978</v>
      </c>
      <c r="Q213" s="52">
        <f t="shared" ref="Q213:R213" si="11">SUM(Q165:Q212)</f>
        <v>2.3150000000000004</v>
      </c>
      <c r="R213" s="52">
        <f t="shared" si="11"/>
        <v>11.693999999999999</v>
      </c>
      <c r="S213" s="52">
        <f>SUM(S209:S212)</f>
        <v>20.7</v>
      </c>
      <c r="T213" s="52">
        <f>SUM(T209:T212)</f>
        <v>10.5</v>
      </c>
      <c r="U213" s="52">
        <f>SUM(U209:U212)</f>
        <v>31.2</v>
      </c>
    </row>
    <row r="214" spans="1:21">
      <c r="D214" s="491" t="s">
        <v>3</v>
      </c>
      <c r="E214" s="491"/>
      <c r="F214" s="491"/>
      <c r="G214" s="491" t="s">
        <v>4</v>
      </c>
      <c r="H214" s="491"/>
      <c r="I214" s="491"/>
      <c r="J214" s="491" t="s">
        <v>5</v>
      </c>
      <c r="K214" s="491"/>
      <c r="L214" s="491"/>
      <c r="M214" s="491" t="s">
        <v>6</v>
      </c>
      <c r="N214" s="491"/>
      <c r="O214" s="491"/>
      <c r="P214" s="491" t="s">
        <v>7</v>
      </c>
      <c r="Q214" s="491"/>
      <c r="R214" s="491"/>
      <c r="S214" s="491" t="s">
        <v>8</v>
      </c>
      <c r="T214" s="491"/>
      <c r="U214" s="491"/>
    </row>
    <row r="215" spans="1:21">
      <c r="A215" s="6">
        <v>1</v>
      </c>
      <c r="B215" s="497" t="s">
        <v>745</v>
      </c>
      <c r="C215" s="57" t="s">
        <v>229</v>
      </c>
      <c r="D215" s="8"/>
      <c r="E215" s="8"/>
      <c r="F215" s="8"/>
      <c r="G215" s="8"/>
      <c r="H215" s="8"/>
      <c r="I215" s="8"/>
      <c r="J215" s="53">
        <v>9</v>
      </c>
      <c r="K215" s="17">
        <v>9</v>
      </c>
      <c r="L215" s="23">
        <f>SUM(J215:K215)</f>
        <v>18</v>
      </c>
      <c r="M215" s="8"/>
      <c r="N215" s="8"/>
      <c r="O215" s="8"/>
      <c r="P215" s="8"/>
      <c r="Q215" s="8"/>
      <c r="R215" s="8"/>
      <c r="S215" s="8"/>
      <c r="T215" s="8"/>
      <c r="U215" s="8"/>
    </row>
    <row r="216" spans="1:21">
      <c r="A216" s="6">
        <v>2</v>
      </c>
      <c r="B216" s="498"/>
      <c r="C216" s="57" t="s">
        <v>230</v>
      </c>
      <c r="D216" s="8"/>
      <c r="E216" s="8"/>
      <c r="F216" s="8"/>
      <c r="G216" s="8"/>
      <c r="H216" s="8"/>
      <c r="I216" s="8"/>
      <c r="J216" s="53">
        <v>80</v>
      </c>
      <c r="K216" s="17">
        <v>0</v>
      </c>
      <c r="L216" s="23">
        <f>SUM(J216:K216)</f>
        <v>80</v>
      </c>
      <c r="M216" s="8"/>
      <c r="N216" s="8"/>
      <c r="O216" s="8"/>
      <c r="P216" s="8"/>
      <c r="Q216" s="8"/>
      <c r="R216" s="8"/>
      <c r="S216" s="8"/>
      <c r="T216" s="8"/>
      <c r="U216" s="8"/>
    </row>
    <row r="217" spans="1:21" ht="31.5">
      <c r="A217" s="6">
        <v>3</v>
      </c>
      <c r="B217" s="498"/>
      <c r="C217" s="58" t="s">
        <v>231</v>
      </c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14">
        <v>1.6</v>
      </c>
      <c r="Q217" s="14">
        <v>0</v>
      </c>
      <c r="R217" s="23">
        <f>SUM(P217:Q217)</f>
        <v>1.6</v>
      </c>
      <c r="S217" s="8"/>
      <c r="T217" s="8"/>
      <c r="U217" s="8"/>
    </row>
    <row r="218" spans="1:21" ht="31.5">
      <c r="A218" s="6">
        <v>4</v>
      </c>
      <c r="B218" s="498"/>
      <c r="C218" s="59" t="s">
        <v>232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14">
        <v>1.2</v>
      </c>
      <c r="Q218" s="14">
        <v>0</v>
      </c>
      <c r="R218" s="23">
        <f t="shared" ref="R218:R238" si="12">SUM(P218:Q218)</f>
        <v>1.2</v>
      </c>
      <c r="S218" s="8"/>
      <c r="T218" s="8"/>
      <c r="U218" s="8"/>
    </row>
    <row r="219" spans="1:21" ht="15.75">
      <c r="A219" s="6">
        <v>5</v>
      </c>
      <c r="B219" s="498"/>
      <c r="C219" s="58" t="s">
        <v>233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14">
        <v>1.1000000000000001</v>
      </c>
      <c r="Q219" s="14">
        <v>0.5</v>
      </c>
      <c r="R219" s="23">
        <f t="shared" si="12"/>
        <v>1.6</v>
      </c>
      <c r="S219" s="8"/>
      <c r="T219" s="8"/>
      <c r="U219" s="8"/>
    </row>
    <row r="220" spans="1:21" ht="31.5">
      <c r="A220" s="6">
        <v>6</v>
      </c>
      <c r="B220" s="498"/>
      <c r="C220" s="58" t="s">
        <v>234</v>
      </c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14">
        <v>0.44</v>
      </c>
      <c r="Q220" s="14">
        <v>0</v>
      </c>
      <c r="R220" s="23">
        <f t="shared" si="12"/>
        <v>0.44</v>
      </c>
      <c r="S220" s="8"/>
      <c r="T220" s="8"/>
      <c r="U220" s="8"/>
    </row>
    <row r="221" spans="1:21" ht="31.5">
      <c r="A221" s="6">
        <v>7</v>
      </c>
      <c r="B221" s="498"/>
      <c r="C221" s="58" t="s">
        <v>235</v>
      </c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14">
        <v>0.39</v>
      </c>
      <c r="Q221" s="14">
        <v>0</v>
      </c>
      <c r="R221" s="23">
        <f t="shared" si="12"/>
        <v>0.39</v>
      </c>
      <c r="S221" s="8"/>
      <c r="T221" s="8"/>
      <c r="U221" s="8"/>
    </row>
    <row r="222" spans="1:21" ht="31.5">
      <c r="A222" s="6">
        <v>8</v>
      </c>
      <c r="B222" s="498"/>
      <c r="C222" s="58" t="s">
        <v>236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14">
        <v>0.51</v>
      </c>
      <c r="Q222" s="14">
        <v>0</v>
      </c>
      <c r="R222" s="23">
        <f t="shared" si="12"/>
        <v>0.51</v>
      </c>
      <c r="S222" s="8"/>
      <c r="T222" s="8"/>
      <c r="U222" s="8"/>
    </row>
    <row r="223" spans="1:21" ht="31.5">
      <c r="A223" s="6">
        <v>9</v>
      </c>
      <c r="B223" s="498"/>
      <c r="C223" s="58" t="s">
        <v>237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14">
        <v>0.3</v>
      </c>
      <c r="Q223" s="14">
        <v>0</v>
      </c>
      <c r="R223" s="23">
        <f t="shared" si="12"/>
        <v>0.3</v>
      </c>
      <c r="S223" s="8"/>
      <c r="T223" s="8"/>
      <c r="U223" s="8"/>
    </row>
    <row r="224" spans="1:21" ht="31.5">
      <c r="A224" s="6">
        <v>10</v>
      </c>
      <c r="B224" s="498"/>
      <c r="C224" s="58" t="s">
        <v>238</v>
      </c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14">
        <v>0.13</v>
      </c>
      <c r="Q224" s="14">
        <v>0</v>
      </c>
      <c r="R224" s="23">
        <f t="shared" si="12"/>
        <v>0.13</v>
      </c>
      <c r="S224" s="8"/>
      <c r="T224" s="8"/>
      <c r="U224" s="8"/>
    </row>
    <row r="225" spans="1:21" ht="31.5">
      <c r="A225" s="6">
        <v>11</v>
      </c>
      <c r="B225" s="498"/>
      <c r="C225" s="58" t="s">
        <v>239</v>
      </c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14">
        <v>1.45</v>
      </c>
      <c r="Q225" s="14">
        <v>0</v>
      </c>
      <c r="R225" s="23">
        <f t="shared" si="12"/>
        <v>1.45</v>
      </c>
      <c r="S225" s="8"/>
      <c r="T225" s="8"/>
      <c r="U225" s="8"/>
    </row>
    <row r="226" spans="1:21" ht="31.5">
      <c r="A226" s="6">
        <v>12</v>
      </c>
      <c r="B226" s="498"/>
      <c r="C226" s="58" t="s">
        <v>240</v>
      </c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14">
        <v>0.34</v>
      </c>
      <c r="Q226" s="14">
        <v>0</v>
      </c>
      <c r="R226" s="23">
        <f t="shared" si="12"/>
        <v>0.34</v>
      </c>
      <c r="S226" s="8"/>
      <c r="T226" s="8"/>
      <c r="U226" s="8"/>
    </row>
    <row r="227" spans="1:21" ht="31.5">
      <c r="A227" s="6">
        <v>13</v>
      </c>
      <c r="B227" s="498"/>
      <c r="C227" s="58" t="s">
        <v>241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14">
        <v>0.56000000000000005</v>
      </c>
      <c r="Q227" s="14">
        <v>0</v>
      </c>
      <c r="R227" s="23">
        <f t="shared" si="12"/>
        <v>0.56000000000000005</v>
      </c>
      <c r="S227" s="8"/>
      <c r="T227" s="8"/>
      <c r="U227" s="8"/>
    </row>
    <row r="228" spans="1:21" ht="15.75">
      <c r="A228" s="6">
        <v>14</v>
      </c>
      <c r="B228" s="498"/>
      <c r="C228" s="58" t="s">
        <v>242</v>
      </c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14">
        <v>0</v>
      </c>
      <c r="Q228" s="14">
        <v>0.65</v>
      </c>
      <c r="R228" s="23">
        <f t="shared" si="12"/>
        <v>0.65</v>
      </c>
      <c r="S228" s="8"/>
      <c r="T228" s="8"/>
      <c r="U228" s="8"/>
    </row>
    <row r="229" spans="1:21" ht="15.75">
      <c r="A229" s="6">
        <v>15</v>
      </c>
      <c r="B229" s="498"/>
      <c r="C229" s="58" t="s">
        <v>243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14">
        <v>0.68</v>
      </c>
      <c r="Q229" s="14">
        <v>0</v>
      </c>
      <c r="R229" s="23">
        <f t="shared" si="12"/>
        <v>0.68</v>
      </c>
      <c r="S229" s="8"/>
      <c r="T229" s="8"/>
      <c r="U229" s="8"/>
    </row>
    <row r="230" spans="1:21" ht="15.75">
      <c r="A230" s="6">
        <v>16</v>
      </c>
      <c r="B230" s="498"/>
      <c r="C230" s="58" t="s">
        <v>244</v>
      </c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14">
        <v>1.2</v>
      </c>
      <c r="Q230" s="14">
        <v>0</v>
      </c>
      <c r="R230" s="23">
        <f t="shared" si="12"/>
        <v>1.2</v>
      </c>
      <c r="S230" s="8"/>
      <c r="T230" s="8"/>
      <c r="U230" s="8"/>
    </row>
    <row r="231" spans="1:21" ht="15.75">
      <c r="A231" s="6">
        <v>17</v>
      </c>
      <c r="B231" s="498"/>
      <c r="C231" s="58" t="s">
        <v>245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14">
        <v>2.54</v>
      </c>
      <c r="Q231" s="14">
        <v>0</v>
      </c>
      <c r="R231" s="23">
        <f t="shared" si="12"/>
        <v>2.54</v>
      </c>
      <c r="S231" s="8"/>
      <c r="T231" s="8"/>
      <c r="U231" s="8"/>
    </row>
    <row r="232" spans="1:21" ht="31.5">
      <c r="A232" s="6">
        <v>18</v>
      </c>
      <c r="B232" s="498"/>
      <c r="C232" s="58" t="s">
        <v>246</v>
      </c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14">
        <v>2.8</v>
      </c>
      <c r="Q232" s="14">
        <v>0</v>
      </c>
      <c r="R232" s="23">
        <f t="shared" si="12"/>
        <v>2.8</v>
      </c>
      <c r="S232" s="8"/>
      <c r="T232" s="8"/>
      <c r="U232" s="8"/>
    </row>
    <row r="233" spans="1:21" ht="31.5">
      <c r="A233" s="6">
        <v>19</v>
      </c>
      <c r="B233" s="498"/>
      <c r="C233" s="58" t="s">
        <v>247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14">
        <v>1</v>
      </c>
      <c r="Q233" s="14">
        <v>0</v>
      </c>
      <c r="R233" s="23">
        <f t="shared" si="12"/>
        <v>1</v>
      </c>
      <c r="S233" s="8"/>
      <c r="T233" s="8"/>
      <c r="U233" s="8"/>
    </row>
    <row r="234" spans="1:21" ht="31.5">
      <c r="A234" s="6">
        <v>20</v>
      </c>
      <c r="B234" s="498"/>
      <c r="C234" s="58" t="s">
        <v>248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14">
        <v>0.62</v>
      </c>
      <c r="Q234" s="14">
        <v>0</v>
      </c>
      <c r="R234" s="23">
        <f t="shared" si="12"/>
        <v>0.62</v>
      </c>
      <c r="S234" s="8"/>
      <c r="T234" s="8"/>
      <c r="U234" s="8"/>
    </row>
    <row r="235" spans="1:21" ht="31.5">
      <c r="A235" s="6">
        <v>21</v>
      </c>
      <c r="B235" s="498"/>
      <c r="C235" s="60" t="s">
        <v>249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14">
        <v>0.39</v>
      </c>
      <c r="Q235" s="14">
        <v>0</v>
      </c>
      <c r="R235" s="23">
        <f t="shared" si="12"/>
        <v>0.39</v>
      </c>
      <c r="S235" s="8"/>
      <c r="T235" s="8"/>
      <c r="U235" s="8"/>
    </row>
    <row r="236" spans="1:21" ht="31.5">
      <c r="A236" s="6">
        <v>22</v>
      </c>
      <c r="B236" s="498"/>
      <c r="C236" s="60" t="s">
        <v>250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14">
        <v>0.99</v>
      </c>
      <c r="Q236" s="14">
        <v>0</v>
      </c>
      <c r="R236" s="23">
        <f t="shared" si="12"/>
        <v>0.99</v>
      </c>
      <c r="S236" s="8"/>
      <c r="T236" s="8"/>
      <c r="U236" s="8"/>
    </row>
    <row r="237" spans="1:21" ht="31.5">
      <c r="A237" s="6">
        <v>23</v>
      </c>
      <c r="B237" s="498"/>
      <c r="C237" s="60" t="s">
        <v>251</v>
      </c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14">
        <v>0.27</v>
      </c>
      <c r="Q237" s="14">
        <v>0</v>
      </c>
      <c r="R237" s="23">
        <f t="shared" si="12"/>
        <v>0.27</v>
      </c>
      <c r="S237" s="8"/>
      <c r="T237" s="8"/>
      <c r="U237" s="8"/>
    </row>
    <row r="238" spans="1:21" ht="31.5">
      <c r="A238" s="6">
        <v>24</v>
      </c>
      <c r="B238" s="498"/>
      <c r="C238" s="61" t="s">
        <v>252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14">
        <v>0.43</v>
      </c>
      <c r="Q238" s="14">
        <v>0</v>
      </c>
      <c r="R238" s="23">
        <f t="shared" si="12"/>
        <v>0.43</v>
      </c>
      <c r="S238" s="8"/>
      <c r="T238" s="8"/>
      <c r="U238" s="8"/>
    </row>
    <row r="239" spans="1:21" ht="15.75">
      <c r="A239" s="6">
        <v>25</v>
      </c>
      <c r="B239" s="498"/>
      <c r="C239" s="58" t="s">
        <v>253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56">
        <v>2.13</v>
      </c>
      <c r="T239" s="56">
        <v>0</v>
      </c>
      <c r="U239" s="23">
        <f>SUM(S239:T239)</f>
        <v>2.13</v>
      </c>
    </row>
    <row r="240" spans="1:21" ht="15.75">
      <c r="A240" s="6">
        <v>26</v>
      </c>
      <c r="B240" s="498"/>
      <c r="C240" s="58" t="s">
        <v>254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56">
        <v>0</v>
      </c>
      <c r="T240" s="56">
        <v>13.15</v>
      </c>
      <c r="U240" s="23">
        <f t="shared" ref="U240:U244" si="13">SUM(S240:T240)</f>
        <v>13.15</v>
      </c>
    </row>
    <row r="241" spans="1:21" ht="15.75">
      <c r="A241" s="6">
        <v>28</v>
      </c>
      <c r="B241" s="498"/>
      <c r="C241" s="58" t="s">
        <v>255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56">
        <v>2.76</v>
      </c>
      <c r="T241" s="56">
        <v>0</v>
      </c>
      <c r="U241" s="23">
        <f t="shared" si="13"/>
        <v>2.76</v>
      </c>
    </row>
    <row r="242" spans="1:21" ht="15.75">
      <c r="A242" s="6">
        <v>29</v>
      </c>
      <c r="B242" s="498"/>
      <c r="C242" s="58" t="s">
        <v>256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56">
        <v>17.3</v>
      </c>
      <c r="T242" s="56">
        <v>0</v>
      </c>
      <c r="U242" s="23">
        <f t="shared" si="13"/>
        <v>17.3</v>
      </c>
    </row>
    <row r="243" spans="1:21" ht="15.75">
      <c r="A243" s="6">
        <v>30</v>
      </c>
      <c r="B243" s="498"/>
      <c r="C243" s="58" t="s">
        <v>257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56">
        <v>2.11</v>
      </c>
      <c r="T243" s="56">
        <v>0</v>
      </c>
      <c r="U243" s="23">
        <f t="shared" si="13"/>
        <v>2.11</v>
      </c>
    </row>
    <row r="244" spans="1:21" ht="15.75">
      <c r="A244" s="6">
        <v>31</v>
      </c>
      <c r="B244" s="498"/>
      <c r="C244" s="58" t="s">
        <v>258</v>
      </c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56">
        <v>3.4</v>
      </c>
      <c r="T244" s="56">
        <v>2.6</v>
      </c>
      <c r="U244" s="23">
        <f t="shared" si="13"/>
        <v>6</v>
      </c>
    </row>
    <row r="245" spans="1:21">
      <c r="A245" s="6">
        <v>32</v>
      </c>
      <c r="B245" s="499"/>
      <c r="C245" s="5" t="s">
        <v>259</v>
      </c>
      <c r="D245" s="8"/>
      <c r="E245" s="8"/>
      <c r="F245" s="8"/>
      <c r="G245" s="8"/>
      <c r="H245" s="8"/>
      <c r="I245" s="8"/>
      <c r="J245" s="52">
        <f>SUM(J215:J244)</f>
        <v>89</v>
      </c>
      <c r="K245" s="52">
        <f t="shared" ref="K245:R245" si="14">SUM(K215:K244)</f>
        <v>9</v>
      </c>
      <c r="L245" s="52">
        <f t="shared" si="14"/>
        <v>98</v>
      </c>
      <c r="M245" s="52">
        <f t="shared" si="14"/>
        <v>0</v>
      </c>
      <c r="N245" s="52">
        <f t="shared" si="14"/>
        <v>0</v>
      </c>
      <c r="O245" s="52">
        <f t="shared" si="14"/>
        <v>0</v>
      </c>
      <c r="P245" s="52">
        <f t="shared" si="14"/>
        <v>18.939999999999998</v>
      </c>
      <c r="Q245" s="52">
        <f t="shared" si="14"/>
        <v>1.1499999999999999</v>
      </c>
      <c r="R245" s="52">
        <f t="shared" si="14"/>
        <v>20.09</v>
      </c>
      <c r="S245" s="52">
        <f>SUM(S239:S244)</f>
        <v>27.7</v>
      </c>
      <c r="T245" s="52">
        <f>SUM(T239:T244)</f>
        <v>15.75</v>
      </c>
      <c r="U245" s="52">
        <f>SUM(U239:U244)</f>
        <v>43.45</v>
      </c>
    </row>
    <row r="246" spans="1:21">
      <c r="C246" s="4"/>
      <c r="D246" s="491" t="s">
        <v>3</v>
      </c>
      <c r="E246" s="491"/>
      <c r="F246" s="491"/>
      <c r="G246" s="491" t="s">
        <v>4</v>
      </c>
      <c r="H246" s="491"/>
      <c r="I246" s="491"/>
      <c r="J246" s="491" t="s">
        <v>5</v>
      </c>
      <c r="K246" s="491"/>
      <c r="L246" s="491"/>
      <c r="M246" s="491" t="s">
        <v>6</v>
      </c>
      <c r="N246" s="491"/>
      <c r="O246" s="491"/>
      <c r="P246" s="491" t="s">
        <v>7</v>
      </c>
      <c r="Q246" s="491"/>
      <c r="R246" s="491"/>
      <c r="S246" s="491" t="s">
        <v>8</v>
      </c>
      <c r="T246" s="491"/>
      <c r="U246" s="491"/>
    </row>
    <row r="247" spans="1:21" ht="15.75">
      <c r="A247" s="6">
        <v>1</v>
      </c>
      <c r="B247" s="497" t="s">
        <v>746</v>
      </c>
      <c r="C247" s="67" t="s">
        <v>177</v>
      </c>
      <c r="D247" s="12">
        <v>35.03</v>
      </c>
      <c r="E247" s="62">
        <v>0</v>
      </c>
      <c r="F247" s="23">
        <f>SUM(D247:E247)</f>
        <v>35.03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ht="15.75">
      <c r="A248" s="6">
        <v>2</v>
      </c>
      <c r="B248" s="498"/>
      <c r="C248" s="67" t="s">
        <v>177</v>
      </c>
      <c r="D248" s="63">
        <v>5.14</v>
      </c>
      <c r="E248" s="62">
        <v>0</v>
      </c>
      <c r="F248" s="23">
        <f t="shared" ref="F248:F249" si="15">SUM(D248:E248)</f>
        <v>5.14</v>
      </c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ht="15.75">
      <c r="A249" s="6">
        <v>3</v>
      </c>
      <c r="B249" s="498"/>
      <c r="C249" s="67" t="s">
        <v>177</v>
      </c>
      <c r="D249" s="63">
        <v>1.2</v>
      </c>
      <c r="E249" s="62">
        <v>0</v>
      </c>
      <c r="F249" s="23">
        <f t="shared" si="15"/>
        <v>1.2</v>
      </c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ht="15.75">
      <c r="A250" s="6">
        <v>4</v>
      </c>
      <c r="B250" s="498"/>
      <c r="C250" s="44" t="s">
        <v>260</v>
      </c>
      <c r="D250" s="9"/>
      <c r="E250" s="9"/>
      <c r="F250" s="9"/>
      <c r="G250" s="9"/>
      <c r="H250" s="9"/>
      <c r="I250" s="9"/>
      <c r="J250" s="12">
        <v>6.7</v>
      </c>
      <c r="K250" s="119">
        <v>0</v>
      </c>
      <c r="L250" s="7">
        <f>SUM(J250:K250)</f>
        <v>6.7</v>
      </c>
      <c r="M250" s="7"/>
      <c r="N250" s="7"/>
      <c r="O250" s="7"/>
      <c r="P250" s="7"/>
      <c r="Q250" s="7"/>
      <c r="R250" s="7"/>
      <c r="S250" s="7"/>
      <c r="T250" s="7"/>
      <c r="U250" s="7"/>
    </row>
    <row r="251" spans="1:21" ht="15.75">
      <c r="A251" s="6">
        <v>5</v>
      </c>
      <c r="B251" s="498"/>
      <c r="C251" s="44" t="s">
        <v>261</v>
      </c>
      <c r="D251" s="9"/>
      <c r="E251" s="9"/>
      <c r="F251" s="9"/>
      <c r="G251" s="9"/>
      <c r="H251" s="9"/>
      <c r="I251" s="9"/>
      <c r="J251" s="12">
        <v>8.6</v>
      </c>
      <c r="K251" s="119">
        <v>0</v>
      </c>
      <c r="L251" s="7">
        <f>SUM(J251:K251)</f>
        <v>8.6</v>
      </c>
      <c r="M251" s="7"/>
      <c r="N251" s="7"/>
      <c r="O251" s="7"/>
      <c r="P251" s="7"/>
      <c r="Q251" s="7"/>
      <c r="R251" s="7"/>
      <c r="S251" s="7"/>
      <c r="T251" s="7"/>
      <c r="U251" s="7"/>
    </row>
    <row r="252" spans="1:21" ht="15.75">
      <c r="A252" s="6">
        <v>6</v>
      </c>
      <c r="B252" s="498"/>
      <c r="C252" s="44" t="s">
        <v>262</v>
      </c>
      <c r="D252" s="9"/>
      <c r="E252" s="9"/>
      <c r="F252" s="9"/>
      <c r="G252" s="9"/>
      <c r="H252" s="9"/>
      <c r="I252" s="9"/>
      <c r="J252" s="7"/>
      <c r="K252" s="7"/>
      <c r="L252" s="7"/>
      <c r="M252" s="12">
        <v>5.3</v>
      </c>
      <c r="N252" s="7">
        <v>0</v>
      </c>
      <c r="O252" s="7">
        <f>SUM(M252:N252)</f>
        <v>5.3</v>
      </c>
      <c r="P252" s="7"/>
      <c r="Q252" s="7"/>
      <c r="R252" s="7"/>
      <c r="S252" s="7"/>
      <c r="T252" s="7"/>
      <c r="U252" s="7"/>
    </row>
    <row r="253" spans="1:21" ht="15.75">
      <c r="A253" s="6">
        <v>7</v>
      </c>
      <c r="B253" s="498"/>
      <c r="C253" s="44" t="s">
        <v>263</v>
      </c>
      <c r="D253" s="9"/>
      <c r="E253" s="9"/>
      <c r="F253" s="9"/>
      <c r="G253" s="9"/>
      <c r="H253" s="9"/>
      <c r="I253" s="9"/>
      <c r="J253" s="7"/>
      <c r="K253" s="7"/>
      <c r="L253" s="7"/>
      <c r="M253" s="12">
        <v>0.7</v>
      </c>
      <c r="N253" s="7">
        <v>0</v>
      </c>
      <c r="O253" s="7">
        <f>SUM(M253:N253)</f>
        <v>0.7</v>
      </c>
      <c r="P253" s="7"/>
      <c r="Q253" s="7"/>
      <c r="R253" s="7"/>
      <c r="S253" s="7"/>
      <c r="T253" s="7"/>
      <c r="U253" s="7"/>
    </row>
    <row r="254" spans="1:21" ht="15.75">
      <c r="A254" s="6">
        <v>8</v>
      </c>
      <c r="B254" s="498"/>
      <c r="C254" s="44" t="s">
        <v>299</v>
      </c>
      <c r="D254" s="9"/>
      <c r="E254" s="9"/>
      <c r="F254" s="9"/>
      <c r="G254" s="9"/>
      <c r="H254" s="9"/>
      <c r="I254" s="9"/>
      <c r="J254" s="7"/>
      <c r="K254" s="7"/>
      <c r="L254" s="7"/>
      <c r="M254" s="12">
        <v>58</v>
      </c>
      <c r="N254" s="7">
        <v>0</v>
      </c>
      <c r="O254" s="7">
        <v>58</v>
      </c>
      <c r="P254" s="7"/>
      <c r="Q254" s="7"/>
      <c r="R254" s="7"/>
      <c r="S254" s="7"/>
      <c r="T254" s="7"/>
      <c r="U254" s="7"/>
    </row>
    <row r="255" spans="1:21" ht="15.75">
      <c r="A255" s="6">
        <v>9</v>
      </c>
      <c r="B255" s="498"/>
      <c r="C255" s="44" t="s">
        <v>298</v>
      </c>
      <c r="D255" s="9"/>
      <c r="E255" s="9"/>
      <c r="F255" s="9"/>
      <c r="G255" s="9"/>
      <c r="H255" s="9"/>
      <c r="I255" s="9"/>
      <c r="J255" s="7"/>
      <c r="K255" s="7"/>
      <c r="L255" s="7"/>
      <c r="M255" s="12">
        <v>0</v>
      </c>
      <c r="N255" s="7">
        <v>11</v>
      </c>
      <c r="O255" s="7">
        <f>SUM(M255:N255)</f>
        <v>11</v>
      </c>
      <c r="P255" s="7"/>
      <c r="Q255" s="7"/>
      <c r="R255" s="7"/>
      <c r="S255" s="7"/>
      <c r="T255" s="7"/>
      <c r="U255" s="7"/>
    </row>
    <row r="256" spans="1:21" ht="15.75">
      <c r="A256" s="6"/>
      <c r="B256" s="498"/>
      <c r="C256" s="44" t="s">
        <v>765</v>
      </c>
      <c r="D256" s="9"/>
      <c r="E256" s="9"/>
      <c r="F256" s="9"/>
      <c r="G256" s="9"/>
      <c r="H256" s="9"/>
      <c r="I256" s="9"/>
      <c r="J256" s="7"/>
      <c r="K256" s="7"/>
      <c r="L256" s="7"/>
      <c r="M256" s="12">
        <v>22.2</v>
      </c>
      <c r="N256" s="7">
        <v>0</v>
      </c>
      <c r="O256" s="7">
        <f>SUM(M256:N256)</f>
        <v>22.2</v>
      </c>
      <c r="P256" s="7"/>
      <c r="Q256" s="7"/>
      <c r="R256" s="7"/>
      <c r="S256" s="7"/>
      <c r="T256" s="7"/>
      <c r="U256" s="7"/>
    </row>
    <row r="257" spans="1:21" ht="15.75">
      <c r="A257" s="6">
        <v>10</v>
      </c>
      <c r="B257" s="498"/>
      <c r="C257" s="44" t="s">
        <v>264</v>
      </c>
      <c r="D257" s="500" t="s">
        <v>3070</v>
      </c>
      <c r="E257" s="9"/>
      <c r="F257" s="9"/>
      <c r="G257" s="9"/>
      <c r="H257" s="9"/>
      <c r="I257" s="9"/>
      <c r="J257" s="7"/>
      <c r="K257" s="7"/>
      <c r="L257" s="7"/>
      <c r="M257" s="7"/>
      <c r="N257" s="7"/>
      <c r="O257" s="7"/>
      <c r="P257" s="12">
        <v>1.4</v>
      </c>
      <c r="Q257" s="7">
        <v>0</v>
      </c>
      <c r="R257" s="7">
        <f>SUM(P257:Q257)</f>
        <v>1.4</v>
      </c>
      <c r="S257" s="7"/>
      <c r="T257" s="7"/>
      <c r="U257" s="7"/>
    </row>
    <row r="258" spans="1:21" ht="15.75">
      <c r="A258" s="6">
        <v>11</v>
      </c>
      <c r="B258" s="498"/>
      <c r="C258" s="44" t="s">
        <v>265</v>
      </c>
      <c r="D258" s="501"/>
      <c r="E258" s="9"/>
      <c r="F258" s="9"/>
      <c r="G258" s="9"/>
      <c r="H258" s="9"/>
      <c r="I258" s="9"/>
      <c r="J258" s="7"/>
      <c r="K258" s="7"/>
      <c r="L258" s="7"/>
      <c r="M258" s="7"/>
      <c r="N258" s="7"/>
      <c r="O258" s="7"/>
      <c r="P258" s="12">
        <v>1.2</v>
      </c>
      <c r="Q258" s="7">
        <v>0</v>
      </c>
      <c r="R258" s="7">
        <f t="shared" ref="R258:R282" si="16">SUM(P258:Q258)</f>
        <v>1.2</v>
      </c>
      <c r="S258" s="7"/>
      <c r="T258" s="7"/>
      <c r="U258" s="7"/>
    </row>
    <row r="259" spans="1:21" ht="15.75">
      <c r="A259" s="6">
        <v>12</v>
      </c>
      <c r="B259" s="498"/>
      <c r="C259" s="44" t="s">
        <v>266</v>
      </c>
      <c r="D259" s="501"/>
      <c r="E259" s="9"/>
      <c r="F259" s="9"/>
      <c r="G259" s="9"/>
      <c r="H259" s="9"/>
      <c r="I259" s="9"/>
      <c r="J259" s="7"/>
      <c r="K259" s="7"/>
      <c r="L259" s="7"/>
      <c r="M259" s="7"/>
      <c r="N259" s="7"/>
      <c r="O259" s="7"/>
      <c r="P259" s="12">
        <v>0.7</v>
      </c>
      <c r="Q259" s="7">
        <v>0</v>
      </c>
      <c r="R259" s="7">
        <f t="shared" si="16"/>
        <v>0.7</v>
      </c>
      <c r="S259" s="7"/>
      <c r="T259" s="7"/>
      <c r="U259" s="7"/>
    </row>
    <row r="260" spans="1:21" ht="15.75">
      <c r="A260" s="6">
        <v>13</v>
      </c>
      <c r="B260" s="498"/>
      <c r="C260" s="45" t="s">
        <v>267</v>
      </c>
      <c r="D260" s="501"/>
      <c r="E260" s="9"/>
      <c r="F260" s="9"/>
      <c r="G260" s="9"/>
      <c r="H260" s="9"/>
      <c r="I260" s="9"/>
      <c r="J260" s="7"/>
      <c r="K260" s="7"/>
      <c r="L260" s="7"/>
      <c r="M260" s="7"/>
      <c r="N260" s="7"/>
      <c r="O260" s="7"/>
      <c r="P260" s="12">
        <v>0.3</v>
      </c>
      <c r="Q260" s="7">
        <v>0</v>
      </c>
      <c r="R260" s="7">
        <f t="shared" si="16"/>
        <v>0.3</v>
      </c>
      <c r="S260" s="7"/>
      <c r="T260" s="7"/>
      <c r="U260" s="7"/>
    </row>
    <row r="261" spans="1:21" ht="15.75">
      <c r="A261" s="6">
        <v>14</v>
      </c>
      <c r="B261" s="498"/>
      <c r="C261" s="45" t="s">
        <v>268</v>
      </c>
      <c r="D261" s="501"/>
      <c r="E261" s="9"/>
      <c r="F261" s="9"/>
      <c r="G261" s="9"/>
      <c r="H261" s="9"/>
      <c r="I261" s="9"/>
      <c r="J261" s="7"/>
      <c r="K261" s="7"/>
      <c r="L261" s="7"/>
      <c r="M261" s="7"/>
      <c r="N261" s="7"/>
      <c r="O261" s="7"/>
      <c r="P261" s="12">
        <v>0.25</v>
      </c>
      <c r="Q261" s="7">
        <v>0</v>
      </c>
      <c r="R261" s="7">
        <f t="shared" si="16"/>
        <v>0.25</v>
      </c>
      <c r="S261" s="7"/>
      <c r="T261" s="7"/>
      <c r="U261" s="7"/>
    </row>
    <row r="262" spans="1:21" ht="15.75">
      <c r="A262" s="6">
        <v>15</v>
      </c>
      <c r="B262" s="498"/>
      <c r="C262" s="44" t="s">
        <v>269</v>
      </c>
      <c r="D262" s="501"/>
      <c r="E262" s="9"/>
      <c r="F262" s="9"/>
      <c r="G262" s="9"/>
      <c r="H262" s="9"/>
      <c r="I262" s="9"/>
      <c r="J262" s="7"/>
      <c r="K262" s="7"/>
      <c r="L262" s="7"/>
      <c r="M262" s="7"/>
      <c r="N262" s="7"/>
      <c r="O262" s="7"/>
      <c r="P262" s="12">
        <v>0.55000000000000004</v>
      </c>
      <c r="Q262" s="7">
        <v>0</v>
      </c>
      <c r="R262" s="7">
        <f t="shared" si="16"/>
        <v>0.55000000000000004</v>
      </c>
      <c r="S262" s="7"/>
      <c r="T262" s="7"/>
      <c r="U262" s="7"/>
    </row>
    <row r="263" spans="1:21" ht="15.75">
      <c r="A263" s="6">
        <v>16</v>
      </c>
      <c r="B263" s="498"/>
      <c r="C263" s="44" t="s">
        <v>270</v>
      </c>
      <c r="D263" s="501"/>
      <c r="E263" s="9"/>
      <c r="F263" s="9"/>
      <c r="G263" s="9"/>
      <c r="H263" s="9"/>
      <c r="I263" s="9"/>
      <c r="J263" s="7"/>
      <c r="K263" s="7"/>
      <c r="L263" s="7"/>
      <c r="M263" s="7"/>
      <c r="N263" s="7"/>
      <c r="O263" s="7"/>
      <c r="P263" s="12">
        <v>1.2</v>
      </c>
      <c r="Q263" s="7">
        <v>0</v>
      </c>
      <c r="R263" s="7">
        <f t="shared" si="16"/>
        <v>1.2</v>
      </c>
      <c r="S263" s="7"/>
      <c r="T263" s="7"/>
      <c r="U263" s="7"/>
    </row>
    <row r="264" spans="1:21" ht="15.75">
      <c r="A264" s="6">
        <v>17</v>
      </c>
      <c r="B264" s="498"/>
      <c r="C264" s="44" t="s">
        <v>271</v>
      </c>
      <c r="D264" s="501"/>
      <c r="E264" s="9"/>
      <c r="F264" s="9"/>
      <c r="G264" s="9"/>
      <c r="H264" s="9"/>
      <c r="I264" s="9"/>
      <c r="J264" s="7"/>
      <c r="K264" s="7"/>
      <c r="L264" s="7"/>
      <c r="M264" s="7"/>
      <c r="N264" s="7"/>
      <c r="O264" s="7"/>
      <c r="P264" s="12">
        <v>0.8</v>
      </c>
      <c r="Q264" s="7">
        <v>0</v>
      </c>
      <c r="R264" s="7">
        <f t="shared" si="16"/>
        <v>0.8</v>
      </c>
      <c r="S264" s="7"/>
      <c r="T264" s="7"/>
      <c r="U264" s="7"/>
    </row>
    <row r="265" spans="1:21" ht="15.75">
      <c r="A265" s="6">
        <v>18</v>
      </c>
      <c r="B265" s="498"/>
      <c r="C265" s="44" t="s">
        <v>272</v>
      </c>
      <c r="D265" s="501"/>
      <c r="E265" s="9"/>
      <c r="F265" s="9"/>
      <c r="G265" s="9"/>
      <c r="H265" s="9"/>
      <c r="I265" s="9"/>
      <c r="J265" s="7"/>
      <c r="K265" s="7"/>
      <c r="L265" s="7"/>
      <c r="M265" s="7"/>
      <c r="N265" s="7"/>
      <c r="O265" s="7"/>
      <c r="P265" s="119">
        <v>1</v>
      </c>
      <c r="Q265" s="7">
        <v>0</v>
      </c>
      <c r="R265" s="7">
        <f t="shared" si="16"/>
        <v>1</v>
      </c>
      <c r="S265" s="7"/>
      <c r="T265" s="7"/>
      <c r="U265" s="7"/>
    </row>
    <row r="266" spans="1:21" ht="15.75">
      <c r="A266" s="6">
        <v>19</v>
      </c>
      <c r="B266" s="498"/>
      <c r="C266" s="44" t="s">
        <v>273</v>
      </c>
      <c r="D266" s="501"/>
      <c r="E266" s="9"/>
      <c r="F266" s="9"/>
      <c r="G266" s="9"/>
      <c r="H266" s="9"/>
      <c r="I266" s="9"/>
      <c r="J266" s="7"/>
      <c r="K266" s="7"/>
      <c r="L266" s="7"/>
      <c r="M266" s="7"/>
      <c r="N266" s="7"/>
      <c r="O266" s="7"/>
      <c r="P266" s="119">
        <v>0.6</v>
      </c>
      <c r="Q266" s="7">
        <v>0</v>
      </c>
      <c r="R266" s="7">
        <f t="shared" si="16"/>
        <v>0.6</v>
      </c>
      <c r="S266" s="7"/>
      <c r="T266" s="7"/>
      <c r="U266" s="7"/>
    </row>
    <row r="267" spans="1:21" ht="15.75">
      <c r="A267" s="6">
        <v>20</v>
      </c>
      <c r="B267" s="498"/>
      <c r="C267" s="44" t="s">
        <v>274</v>
      </c>
      <c r="D267" s="502"/>
      <c r="E267" s="9"/>
      <c r="F267" s="9"/>
      <c r="G267" s="9"/>
      <c r="H267" s="9"/>
      <c r="I267" s="9"/>
      <c r="J267" s="7"/>
      <c r="K267" s="7"/>
      <c r="L267" s="7"/>
      <c r="M267" s="7"/>
      <c r="N267" s="7"/>
      <c r="O267" s="7"/>
      <c r="P267" s="12">
        <v>1.8</v>
      </c>
      <c r="Q267" s="7">
        <v>0</v>
      </c>
      <c r="R267" s="23">
        <f t="shared" si="16"/>
        <v>1.8</v>
      </c>
      <c r="S267" s="7"/>
      <c r="T267" s="7"/>
      <c r="U267" s="7"/>
    </row>
    <row r="268" spans="1:21" ht="31.5">
      <c r="A268" s="6">
        <v>21</v>
      </c>
      <c r="B268" s="498"/>
      <c r="C268" s="54" t="s">
        <v>282</v>
      </c>
      <c r="D268" s="500" t="s">
        <v>13</v>
      </c>
      <c r="E268" s="9"/>
      <c r="F268" s="9"/>
      <c r="G268" s="9"/>
      <c r="H268" s="9"/>
      <c r="I268" s="9"/>
      <c r="J268" s="7"/>
      <c r="K268" s="7"/>
      <c r="L268" s="7"/>
      <c r="M268" s="7"/>
      <c r="N268" s="7"/>
      <c r="O268" s="7"/>
      <c r="P268" s="14">
        <v>0.97</v>
      </c>
      <c r="Q268" s="14">
        <v>0</v>
      </c>
      <c r="R268" s="23">
        <f t="shared" si="16"/>
        <v>0.97</v>
      </c>
      <c r="S268" s="7"/>
      <c r="T268" s="7"/>
      <c r="U268" s="7"/>
    </row>
    <row r="269" spans="1:21" ht="31.5">
      <c r="A269" s="6">
        <v>22</v>
      </c>
      <c r="B269" s="498"/>
      <c r="C269" s="54" t="s">
        <v>283</v>
      </c>
      <c r="D269" s="501"/>
      <c r="E269" s="9"/>
      <c r="F269" s="9"/>
      <c r="G269" s="9"/>
      <c r="H269" s="9"/>
      <c r="I269" s="9"/>
      <c r="J269" s="7"/>
      <c r="K269" s="7"/>
      <c r="L269" s="7"/>
      <c r="M269" s="7"/>
      <c r="N269" s="7"/>
      <c r="O269" s="7"/>
      <c r="P269" s="14">
        <v>0.21</v>
      </c>
      <c r="Q269" s="14">
        <v>0</v>
      </c>
      <c r="R269" s="23">
        <f t="shared" si="16"/>
        <v>0.21</v>
      </c>
      <c r="S269" s="7"/>
      <c r="T269" s="7"/>
      <c r="U269" s="7"/>
    </row>
    <row r="270" spans="1:21" ht="15.75">
      <c r="A270" s="6">
        <v>23</v>
      </c>
      <c r="B270" s="498"/>
      <c r="C270" s="54" t="s">
        <v>284</v>
      </c>
      <c r="D270" s="501"/>
      <c r="E270" s="9"/>
      <c r="F270" s="9"/>
      <c r="G270" s="9"/>
      <c r="H270" s="9"/>
      <c r="I270" s="9"/>
      <c r="J270" s="7"/>
      <c r="K270" s="7"/>
      <c r="L270" s="7"/>
      <c r="M270" s="7"/>
      <c r="N270" s="7"/>
      <c r="O270" s="7"/>
      <c r="P270" s="14">
        <v>0.78</v>
      </c>
      <c r="Q270" s="14">
        <v>0</v>
      </c>
      <c r="R270" s="23">
        <f t="shared" si="16"/>
        <v>0.78</v>
      </c>
      <c r="S270" s="7"/>
      <c r="T270" s="7"/>
      <c r="U270" s="7"/>
    </row>
    <row r="271" spans="1:21" ht="15.75">
      <c r="A271" s="6">
        <v>24</v>
      </c>
      <c r="B271" s="498"/>
      <c r="C271" s="54" t="s">
        <v>285</v>
      </c>
      <c r="D271" s="501"/>
      <c r="E271" s="9"/>
      <c r="F271" s="9"/>
      <c r="G271" s="9"/>
      <c r="H271" s="9"/>
      <c r="I271" s="9"/>
      <c r="J271" s="7"/>
      <c r="K271" s="7"/>
      <c r="L271" s="7"/>
      <c r="M271" s="7"/>
      <c r="N271" s="7"/>
      <c r="O271" s="7"/>
      <c r="P271" s="14">
        <v>0.44</v>
      </c>
      <c r="Q271" s="14">
        <v>0</v>
      </c>
      <c r="R271" s="23">
        <f t="shared" si="16"/>
        <v>0.44</v>
      </c>
      <c r="S271" s="7"/>
      <c r="T271" s="7"/>
      <c r="U271" s="7"/>
    </row>
    <row r="272" spans="1:21" ht="15.75">
      <c r="A272" s="6">
        <v>25</v>
      </c>
      <c r="B272" s="498"/>
      <c r="C272" s="54" t="s">
        <v>286</v>
      </c>
      <c r="D272" s="501"/>
      <c r="E272" s="9"/>
      <c r="F272" s="9"/>
      <c r="G272" s="9"/>
      <c r="H272" s="9"/>
      <c r="I272" s="9"/>
      <c r="J272" s="7"/>
      <c r="K272" s="7"/>
      <c r="L272" s="7"/>
      <c r="M272" s="7"/>
      <c r="N272" s="7"/>
      <c r="O272" s="7"/>
      <c r="P272" s="14">
        <v>0.23</v>
      </c>
      <c r="Q272" s="14">
        <v>0</v>
      </c>
      <c r="R272" s="23">
        <f t="shared" si="16"/>
        <v>0.23</v>
      </c>
      <c r="S272" s="7"/>
      <c r="T272" s="7"/>
      <c r="U272" s="7"/>
    </row>
    <row r="273" spans="1:21" ht="15.75">
      <c r="A273" s="6">
        <v>26</v>
      </c>
      <c r="B273" s="498"/>
      <c r="C273" s="54" t="s">
        <v>287</v>
      </c>
      <c r="D273" s="501"/>
      <c r="E273" s="9"/>
      <c r="F273" s="9"/>
      <c r="G273" s="9"/>
      <c r="H273" s="9"/>
      <c r="I273" s="9"/>
      <c r="J273" s="7"/>
      <c r="K273" s="7"/>
      <c r="L273" s="7"/>
      <c r="M273" s="7"/>
      <c r="N273" s="7"/>
      <c r="O273" s="7"/>
      <c r="P273" s="14">
        <v>0.1</v>
      </c>
      <c r="Q273" s="14">
        <v>0</v>
      </c>
      <c r="R273" s="23">
        <f t="shared" si="16"/>
        <v>0.1</v>
      </c>
      <c r="S273" s="7"/>
      <c r="T273" s="7"/>
      <c r="U273" s="7"/>
    </row>
    <row r="274" spans="1:21" ht="31.5">
      <c r="A274" s="6">
        <v>27</v>
      </c>
      <c r="B274" s="498"/>
      <c r="C274" s="54" t="s">
        <v>288</v>
      </c>
      <c r="D274" s="501"/>
      <c r="E274" s="9"/>
      <c r="F274" s="9"/>
      <c r="G274" s="9"/>
      <c r="H274" s="9"/>
      <c r="I274" s="9"/>
      <c r="J274" s="7"/>
      <c r="K274" s="7"/>
      <c r="L274" s="7"/>
      <c r="M274" s="7"/>
      <c r="N274" s="7"/>
      <c r="O274" s="7"/>
      <c r="P274" s="14">
        <v>0.06</v>
      </c>
      <c r="Q274" s="14">
        <v>0</v>
      </c>
      <c r="R274" s="23">
        <f t="shared" si="16"/>
        <v>0.06</v>
      </c>
      <c r="S274" s="7"/>
      <c r="T274" s="7"/>
      <c r="U274" s="7"/>
    </row>
    <row r="275" spans="1:21" ht="15.75">
      <c r="A275" s="6">
        <v>28</v>
      </c>
      <c r="B275" s="498"/>
      <c r="C275" s="54" t="s">
        <v>289</v>
      </c>
      <c r="D275" s="501"/>
      <c r="E275" s="9"/>
      <c r="F275" s="9"/>
      <c r="G275" s="9"/>
      <c r="H275" s="9"/>
      <c r="I275" s="9"/>
      <c r="J275" s="7"/>
      <c r="K275" s="7"/>
      <c r="L275" s="7"/>
      <c r="M275" s="7"/>
      <c r="N275" s="7"/>
      <c r="O275" s="7"/>
      <c r="P275" s="14">
        <v>0</v>
      </c>
      <c r="Q275" s="14">
        <v>0.32</v>
      </c>
      <c r="R275" s="23">
        <f t="shared" si="16"/>
        <v>0.32</v>
      </c>
      <c r="S275" s="7"/>
      <c r="T275" s="7"/>
      <c r="U275" s="7"/>
    </row>
    <row r="276" spans="1:21" ht="15.75">
      <c r="A276" s="6">
        <v>29</v>
      </c>
      <c r="B276" s="498"/>
      <c r="C276" s="54" t="s">
        <v>290</v>
      </c>
      <c r="D276" s="501"/>
      <c r="E276" s="9"/>
      <c r="F276" s="9"/>
      <c r="G276" s="9"/>
      <c r="H276" s="9"/>
      <c r="I276" s="9"/>
      <c r="J276" s="7"/>
      <c r="K276" s="7"/>
      <c r="L276" s="7"/>
      <c r="M276" s="7"/>
      <c r="N276" s="7"/>
      <c r="O276" s="7"/>
      <c r="P276" s="14">
        <v>0</v>
      </c>
      <c r="Q276" s="14">
        <v>1.39</v>
      </c>
      <c r="R276" s="23">
        <f t="shared" si="16"/>
        <v>1.39</v>
      </c>
      <c r="S276" s="7"/>
      <c r="T276" s="7"/>
      <c r="U276" s="7"/>
    </row>
    <row r="277" spans="1:21" ht="15.75">
      <c r="A277" s="6">
        <v>30</v>
      </c>
      <c r="B277" s="498"/>
      <c r="C277" s="54" t="s">
        <v>291</v>
      </c>
      <c r="D277" s="501"/>
      <c r="E277" s="9"/>
      <c r="F277" s="9"/>
      <c r="G277" s="9"/>
      <c r="H277" s="9"/>
      <c r="I277" s="9"/>
      <c r="J277" s="7"/>
      <c r="K277" s="7"/>
      <c r="L277" s="7"/>
      <c r="M277" s="7"/>
      <c r="N277" s="7"/>
      <c r="O277" s="7"/>
      <c r="P277" s="14">
        <v>0.12</v>
      </c>
      <c r="Q277" s="14">
        <v>0</v>
      </c>
      <c r="R277" s="23">
        <f t="shared" si="16"/>
        <v>0.12</v>
      </c>
      <c r="S277" s="7"/>
      <c r="T277" s="7"/>
      <c r="U277" s="7"/>
    </row>
    <row r="278" spans="1:21" ht="31.5">
      <c r="A278" s="6">
        <v>31</v>
      </c>
      <c r="B278" s="498"/>
      <c r="C278" s="54" t="s">
        <v>292</v>
      </c>
      <c r="D278" s="501"/>
      <c r="E278" s="9"/>
      <c r="F278" s="9"/>
      <c r="G278" s="9"/>
      <c r="H278" s="9"/>
      <c r="I278" s="9"/>
      <c r="J278" s="7"/>
      <c r="K278" s="7"/>
      <c r="L278" s="7"/>
      <c r="M278" s="7"/>
      <c r="N278" s="7"/>
      <c r="O278" s="7"/>
      <c r="P278" s="14">
        <v>0.18</v>
      </c>
      <c r="Q278" s="14">
        <v>0</v>
      </c>
      <c r="R278" s="23">
        <f t="shared" si="16"/>
        <v>0.18</v>
      </c>
      <c r="S278" s="7"/>
      <c r="T278" s="7"/>
      <c r="U278" s="7"/>
    </row>
    <row r="279" spans="1:21" ht="31.5">
      <c r="A279" s="6">
        <v>32</v>
      </c>
      <c r="B279" s="498"/>
      <c r="C279" s="54" t="s">
        <v>293</v>
      </c>
      <c r="D279" s="501"/>
      <c r="E279" s="9"/>
      <c r="F279" s="9"/>
      <c r="G279" s="9"/>
      <c r="H279" s="9"/>
      <c r="I279" s="9"/>
      <c r="J279" s="7"/>
      <c r="K279" s="7"/>
      <c r="L279" s="7"/>
      <c r="M279" s="7"/>
      <c r="N279" s="7"/>
      <c r="O279" s="7"/>
      <c r="P279" s="14">
        <v>0.53</v>
      </c>
      <c r="Q279" s="14">
        <v>0</v>
      </c>
      <c r="R279" s="23">
        <f t="shared" si="16"/>
        <v>0.53</v>
      </c>
      <c r="S279" s="7"/>
      <c r="T279" s="7"/>
      <c r="U279" s="7"/>
    </row>
    <row r="280" spans="1:21" ht="31.5">
      <c r="A280" s="6">
        <v>33</v>
      </c>
      <c r="B280" s="498"/>
      <c r="C280" s="54" t="s">
        <v>294</v>
      </c>
      <c r="D280" s="501"/>
      <c r="E280" s="9"/>
      <c r="F280" s="9"/>
      <c r="G280" s="9"/>
      <c r="H280" s="9"/>
      <c r="I280" s="9"/>
      <c r="J280" s="7"/>
      <c r="K280" s="7"/>
      <c r="L280" s="7"/>
      <c r="M280" s="7"/>
      <c r="N280" s="7"/>
      <c r="O280" s="7"/>
      <c r="P280" s="14">
        <v>0.67</v>
      </c>
      <c r="Q280" s="14">
        <v>0</v>
      </c>
      <c r="R280" s="23">
        <f t="shared" si="16"/>
        <v>0.67</v>
      </c>
      <c r="S280" s="7"/>
      <c r="T280" s="7"/>
      <c r="U280" s="7"/>
    </row>
    <row r="281" spans="1:21" ht="15.75">
      <c r="A281" s="6">
        <v>34</v>
      </c>
      <c r="B281" s="498"/>
      <c r="C281" s="55" t="s">
        <v>295</v>
      </c>
      <c r="D281" s="501"/>
      <c r="E281" s="9"/>
      <c r="F281" s="9"/>
      <c r="G281" s="9"/>
      <c r="H281" s="9"/>
      <c r="I281" s="9"/>
      <c r="J281" s="7"/>
      <c r="K281" s="7"/>
      <c r="L281" s="7"/>
      <c r="M281" s="7"/>
      <c r="N281" s="7"/>
      <c r="O281" s="7"/>
      <c r="P281" s="14">
        <v>0.39</v>
      </c>
      <c r="Q281" s="14">
        <v>0</v>
      </c>
      <c r="R281" s="23">
        <f t="shared" si="16"/>
        <v>0.39</v>
      </c>
      <c r="S281" s="7"/>
      <c r="T281" s="7"/>
      <c r="U281" s="7"/>
    </row>
    <row r="282" spans="1:21" ht="31.5">
      <c r="A282" s="6">
        <v>35</v>
      </c>
      <c r="B282" s="498"/>
      <c r="C282" s="54" t="s">
        <v>296</v>
      </c>
      <c r="D282" s="501"/>
      <c r="E282" s="9"/>
      <c r="F282" s="9"/>
      <c r="G282" s="9"/>
      <c r="H282" s="9"/>
      <c r="I282" s="9"/>
      <c r="J282" s="7"/>
      <c r="K282" s="7"/>
      <c r="L282" s="7"/>
      <c r="M282" s="7"/>
      <c r="N282" s="7"/>
      <c r="O282" s="7"/>
      <c r="P282" s="14">
        <v>0.09</v>
      </c>
      <c r="Q282" s="14">
        <v>0</v>
      </c>
      <c r="R282" s="23">
        <f t="shared" si="16"/>
        <v>0.09</v>
      </c>
      <c r="S282" s="7"/>
      <c r="T282" s="7"/>
      <c r="U282" s="7"/>
    </row>
    <row r="283" spans="1:21" ht="15.75">
      <c r="A283" s="6">
        <v>36</v>
      </c>
      <c r="B283" s="498"/>
      <c r="C283" s="54" t="s">
        <v>297</v>
      </c>
      <c r="D283" s="502"/>
      <c r="E283" s="9"/>
      <c r="F283" s="9"/>
      <c r="G283" s="9"/>
      <c r="H283" s="9"/>
      <c r="I283" s="9"/>
      <c r="J283" s="7"/>
      <c r="K283" s="7"/>
      <c r="L283" s="7"/>
      <c r="M283" s="7"/>
      <c r="N283" s="7"/>
      <c r="O283" s="7"/>
      <c r="P283" s="14">
        <v>0.28000000000000003</v>
      </c>
      <c r="Q283" s="14">
        <v>0</v>
      </c>
      <c r="R283" s="12">
        <f>SUM(P283:Q283)</f>
        <v>0.28000000000000003</v>
      </c>
      <c r="S283" s="7"/>
      <c r="T283" s="7"/>
      <c r="U283" s="7"/>
    </row>
    <row r="284" spans="1:21" ht="30">
      <c r="A284" s="6"/>
      <c r="B284" s="498"/>
      <c r="C284" s="122" t="s">
        <v>755</v>
      </c>
      <c r="D284" s="500" t="s">
        <v>3060</v>
      </c>
      <c r="E284" s="9"/>
      <c r="F284" s="9"/>
      <c r="G284" s="9"/>
      <c r="H284" s="9"/>
      <c r="I284" s="9"/>
      <c r="J284" s="7"/>
      <c r="K284" s="7"/>
      <c r="L284" s="7"/>
      <c r="M284" s="7"/>
      <c r="N284" s="7"/>
      <c r="O284" s="7"/>
      <c r="P284" s="126">
        <v>0.82</v>
      </c>
      <c r="Q284" s="127">
        <v>0</v>
      </c>
      <c r="R284" s="12">
        <f t="shared" ref="R284:R293" si="17">SUM(P284:Q284)</f>
        <v>0.82</v>
      </c>
      <c r="S284" s="7"/>
      <c r="T284" s="7"/>
      <c r="U284" s="7"/>
    </row>
    <row r="285" spans="1:21" ht="15.75">
      <c r="A285" s="6"/>
      <c r="B285" s="498"/>
      <c r="C285" s="123" t="s">
        <v>756</v>
      </c>
      <c r="D285" s="501"/>
      <c r="E285" s="9"/>
      <c r="F285" s="9"/>
      <c r="G285" s="9"/>
      <c r="H285" s="9"/>
      <c r="I285" s="9"/>
      <c r="J285" s="7"/>
      <c r="K285" s="7"/>
      <c r="L285" s="7"/>
      <c r="M285" s="7"/>
      <c r="N285" s="7"/>
      <c r="O285" s="7"/>
      <c r="P285" s="128">
        <v>0.36</v>
      </c>
      <c r="Q285" s="129">
        <v>0</v>
      </c>
      <c r="R285" s="12">
        <f t="shared" si="17"/>
        <v>0.36</v>
      </c>
      <c r="S285" s="7"/>
      <c r="T285" s="7"/>
      <c r="U285" s="7"/>
    </row>
    <row r="286" spans="1:21" ht="15.75">
      <c r="A286" s="6"/>
      <c r="B286" s="498"/>
      <c r="C286" s="124" t="s">
        <v>757</v>
      </c>
      <c r="D286" s="501"/>
      <c r="E286" s="9"/>
      <c r="F286" s="9"/>
      <c r="G286" s="9"/>
      <c r="H286" s="9"/>
      <c r="I286" s="9"/>
      <c r="J286" s="7"/>
      <c r="K286" s="7"/>
      <c r="L286" s="7"/>
      <c r="M286" s="7"/>
      <c r="N286" s="7"/>
      <c r="O286" s="7"/>
      <c r="P286" s="128">
        <v>0.4</v>
      </c>
      <c r="Q286" s="129">
        <v>0</v>
      </c>
      <c r="R286" s="12">
        <f t="shared" si="17"/>
        <v>0.4</v>
      </c>
      <c r="S286" s="7"/>
      <c r="T286" s="7"/>
      <c r="U286" s="7"/>
    </row>
    <row r="287" spans="1:21" ht="15.75">
      <c r="A287" s="6"/>
      <c r="B287" s="498"/>
      <c r="C287" s="124" t="s">
        <v>758</v>
      </c>
      <c r="D287" s="501"/>
      <c r="E287" s="9"/>
      <c r="F287" s="9"/>
      <c r="G287" s="9"/>
      <c r="H287" s="9"/>
      <c r="I287" s="9"/>
      <c r="J287" s="7"/>
      <c r="K287" s="7"/>
      <c r="L287" s="7"/>
      <c r="M287" s="7"/>
      <c r="N287" s="7"/>
      <c r="O287" s="7"/>
      <c r="P287" s="128">
        <v>7.0000000000000007E-2</v>
      </c>
      <c r="Q287" s="129">
        <v>0</v>
      </c>
      <c r="R287" s="12">
        <f t="shared" si="17"/>
        <v>7.0000000000000007E-2</v>
      </c>
      <c r="S287" s="7"/>
      <c r="T287" s="7"/>
      <c r="U287" s="7"/>
    </row>
    <row r="288" spans="1:21" ht="15.75">
      <c r="A288" s="6"/>
      <c r="B288" s="498"/>
      <c r="C288" s="124" t="s">
        <v>759</v>
      </c>
      <c r="D288" s="501"/>
      <c r="E288" s="9"/>
      <c r="F288" s="9"/>
      <c r="G288" s="9"/>
      <c r="H288" s="9"/>
      <c r="I288" s="9"/>
      <c r="J288" s="7"/>
      <c r="K288" s="7"/>
      <c r="L288" s="7"/>
      <c r="M288" s="7"/>
      <c r="N288" s="7"/>
      <c r="O288" s="7"/>
      <c r="P288" s="128">
        <v>0.43</v>
      </c>
      <c r="Q288" s="129">
        <v>0</v>
      </c>
      <c r="R288" s="12">
        <f t="shared" si="17"/>
        <v>0.43</v>
      </c>
      <c r="S288" s="7"/>
      <c r="T288" s="7"/>
      <c r="U288" s="7"/>
    </row>
    <row r="289" spans="1:21" ht="30">
      <c r="A289" s="6"/>
      <c r="B289" s="498"/>
      <c r="C289" s="125" t="s">
        <v>760</v>
      </c>
      <c r="D289" s="501"/>
      <c r="E289" s="9"/>
      <c r="F289" s="9"/>
      <c r="G289" s="9"/>
      <c r="H289" s="9"/>
      <c r="I289" s="9"/>
      <c r="J289" s="7"/>
      <c r="K289" s="7"/>
      <c r="L289" s="7"/>
      <c r="M289" s="7"/>
      <c r="N289" s="7"/>
      <c r="O289" s="7"/>
      <c r="P289" s="130">
        <v>0.72</v>
      </c>
      <c r="Q289" s="131">
        <v>0</v>
      </c>
      <c r="R289" s="12">
        <f t="shared" si="17"/>
        <v>0.72</v>
      </c>
      <c r="S289" s="7"/>
      <c r="T289" s="7"/>
      <c r="U289" s="7"/>
    </row>
    <row r="290" spans="1:21" ht="15.75">
      <c r="A290" s="6"/>
      <c r="B290" s="498"/>
      <c r="C290" s="122" t="s">
        <v>761</v>
      </c>
      <c r="D290" s="501"/>
      <c r="E290" s="9"/>
      <c r="F290" s="9"/>
      <c r="G290" s="9"/>
      <c r="H290" s="9"/>
      <c r="I290" s="9"/>
      <c r="J290" s="7"/>
      <c r="K290" s="7"/>
      <c r="L290" s="7"/>
      <c r="M290" s="7"/>
      <c r="N290" s="7"/>
      <c r="O290" s="7"/>
      <c r="P290" s="126">
        <v>0.54</v>
      </c>
      <c r="Q290" s="127">
        <v>0</v>
      </c>
      <c r="R290" s="12">
        <f t="shared" si="17"/>
        <v>0.54</v>
      </c>
      <c r="S290" s="7"/>
      <c r="T290" s="7"/>
      <c r="U290" s="7"/>
    </row>
    <row r="291" spans="1:21" ht="30">
      <c r="A291" s="6"/>
      <c r="B291" s="498"/>
      <c r="C291" s="124" t="s">
        <v>762</v>
      </c>
      <c r="D291" s="501"/>
      <c r="E291" s="9"/>
      <c r="F291" s="9"/>
      <c r="G291" s="9"/>
      <c r="H291" s="9"/>
      <c r="I291" s="9"/>
      <c r="J291" s="7"/>
      <c r="K291" s="7"/>
      <c r="L291" s="7"/>
      <c r="M291" s="7"/>
      <c r="N291" s="7"/>
      <c r="O291" s="7"/>
      <c r="P291" s="128">
        <v>0</v>
      </c>
      <c r="Q291" s="129">
        <v>0.35</v>
      </c>
      <c r="R291" s="12">
        <f t="shared" si="17"/>
        <v>0.35</v>
      </c>
      <c r="S291" s="7"/>
      <c r="T291" s="7"/>
      <c r="U291" s="7"/>
    </row>
    <row r="292" spans="1:21" ht="15.75">
      <c r="A292" s="6"/>
      <c r="B292" s="498"/>
      <c r="C292" s="124" t="s">
        <v>763</v>
      </c>
      <c r="D292" s="501"/>
      <c r="E292" s="9"/>
      <c r="F292" s="9"/>
      <c r="G292" s="9"/>
      <c r="H292" s="9"/>
      <c r="I292" s="9"/>
      <c r="J292" s="7"/>
      <c r="K292" s="7"/>
      <c r="L292" s="7"/>
      <c r="M292" s="7"/>
      <c r="N292" s="7"/>
      <c r="O292" s="7"/>
      <c r="P292" s="128">
        <v>0.05</v>
      </c>
      <c r="Q292" s="129">
        <v>0</v>
      </c>
      <c r="R292" s="12">
        <f t="shared" si="17"/>
        <v>0.05</v>
      </c>
      <c r="S292" s="7"/>
      <c r="T292" s="7"/>
      <c r="U292" s="7"/>
    </row>
    <row r="293" spans="1:21" ht="15.75">
      <c r="A293" s="6"/>
      <c r="B293" s="498"/>
      <c r="C293" s="124" t="s">
        <v>764</v>
      </c>
      <c r="D293" s="502"/>
      <c r="E293" s="9"/>
      <c r="F293" s="9"/>
      <c r="G293" s="9"/>
      <c r="H293" s="9"/>
      <c r="I293" s="9"/>
      <c r="J293" s="7"/>
      <c r="K293" s="7"/>
      <c r="L293" s="7"/>
      <c r="M293" s="7"/>
      <c r="N293" s="7"/>
      <c r="O293" s="7"/>
      <c r="P293" s="128">
        <v>0.61</v>
      </c>
      <c r="Q293" s="129">
        <v>0.35</v>
      </c>
      <c r="R293" s="12">
        <f t="shared" si="17"/>
        <v>0.96</v>
      </c>
      <c r="S293" s="7"/>
      <c r="T293" s="7"/>
      <c r="U293" s="7"/>
    </row>
    <row r="294" spans="1:21" ht="31.5">
      <c r="A294" s="6"/>
      <c r="B294" s="498"/>
      <c r="C294" s="54" t="s">
        <v>282</v>
      </c>
      <c r="D294" s="357"/>
      <c r="E294" s="355"/>
      <c r="F294" s="355"/>
      <c r="G294" s="355"/>
      <c r="H294" s="355"/>
      <c r="I294" s="355"/>
      <c r="J294" s="7"/>
      <c r="K294" s="7"/>
      <c r="L294" s="7"/>
      <c r="M294" s="7"/>
      <c r="N294" s="7"/>
      <c r="O294" s="7"/>
      <c r="P294" s="15">
        <v>0.97</v>
      </c>
      <c r="Q294" s="14">
        <v>0</v>
      </c>
      <c r="R294" s="12">
        <f>SUM(P294:Q294)</f>
        <v>0.97</v>
      </c>
      <c r="S294" s="7"/>
      <c r="T294" s="7"/>
      <c r="U294" s="7"/>
    </row>
    <row r="295" spans="1:21" ht="31.5">
      <c r="A295" s="6"/>
      <c r="B295" s="498"/>
      <c r="C295" s="54" t="s">
        <v>283</v>
      </c>
      <c r="D295" s="357"/>
      <c r="E295" s="355"/>
      <c r="F295" s="355"/>
      <c r="G295" s="355"/>
      <c r="H295" s="355"/>
      <c r="I295" s="355"/>
      <c r="J295" s="7"/>
      <c r="K295" s="7"/>
      <c r="L295" s="7"/>
      <c r="M295" s="7"/>
      <c r="N295" s="7"/>
      <c r="O295" s="7"/>
      <c r="P295" s="15">
        <v>0.21</v>
      </c>
      <c r="Q295" s="14">
        <v>0</v>
      </c>
      <c r="R295" s="12">
        <f t="shared" ref="R295:R309" si="18">SUM(P295:Q295)</f>
        <v>0.21</v>
      </c>
      <c r="S295" s="7"/>
      <c r="T295" s="7"/>
      <c r="U295" s="7"/>
    </row>
    <row r="296" spans="1:21" ht="15.75">
      <c r="A296" s="6"/>
      <c r="B296" s="498"/>
      <c r="C296" s="54" t="s">
        <v>284</v>
      </c>
      <c r="D296" s="357"/>
      <c r="E296" s="355"/>
      <c r="F296" s="355"/>
      <c r="G296" s="355"/>
      <c r="H296" s="355"/>
      <c r="I296" s="355"/>
      <c r="J296" s="7"/>
      <c r="K296" s="7"/>
      <c r="L296" s="7"/>
      <c r="M296" s="7"/>
      <c r="N296" s="7"/>
      <c r="O296" s="7"/>
      <c r="P296" s="15">
        <v>0.78</v>
      </c>
      <c r="Q296" s="14">
        <v>0</v>
      </c>
      <c r="R296" s="12">
        <f t="shared" si="18"/>
        <v>0.78</v>
      </c>
      <c r="S296" s="7"/>
      <c r="T296" s="7"/>
      <c r="U296" s="7"/>
    </row>
    <row r="297" spans="1:21" ht="15.75">
      <c r="A297" s="6"/>
      <c r="B297" s="498"/>
      <c r="C297" s="54" t="s">
        <v>285</v>
      </c>
      <c r="D297" s="357"/>
      <c r="E297" s="355"/>
      <c r="F297" s="355"/>
      <c r="G297" s="355"/>
      <c r="H297" s="355"/>
      <c r="I297" s="355"/>
      <c r="J297" s="7"/>
      <c r="K297" s="7"/>
      <c r="L297" s="7"/>
      <c r="M297" s="7"/>
      <c r="N297" s="7"/>
      <c r="O297" s="7"/>
      <c r="P297" s="15">
        <v>0.44</v>
      </c>
      <c r="Q297" s="14">
        <v>0</v>
      </c>
      <c r="R297" s="12">
        <f t="shared" si="18"/>
        <v>0.44</v>
      </c>
      <c r="S297" s="7"/>
      <c r="T297" s="7"/>
      <c r="U297" s="7"/>
    </row>
    <row r="298" spans="1:21" ht="15.75">
      <c r="A298" s="6"/>
      <c r="B298" s="498"/>
      <c r="C298" s="54" t="s">
        <v>286</v>
      </c>
      <c r="D298" s="357"/>
      <c r="E298" s="355"/>
      <c r="F298" s="355"/>
      <c r="G298" s="355"/>
      <c r="H298" s="355"/>
      <c r="I298" s="355"/>
      <c r="J298" s="7"/>
      <c r="K298" s="7"/>
      <c r="L298" s="7"/>
      <c r="M298" s="7"/>
      <c r="N298" s="7"/>
      <c r="O298" s="7"/>
      <c r="P298" s="15">
        <v>0.23</v>
      </c>
      <c r="Q298" s="14">
        <v>0</v>
      </c>
      <c r="R298" s="12">
        <f t="shared" si="18"/>
        <v>0.23</v>
      </c>
      <c r="S298" s="7"/>
      <c r="T298" s="7"/>
      <c r="U298" s="7"/>
    </row>
    <row r="299" spans="1:21" ht="15.75">
      <c r="A299" s="6"/>
      <c r="B299" s="498"/>
      <c r="C299" s="58" t="s">
        <v>287</v>
      </c>
      <c r="D299" s="357"/>
      <c r="E299" s="355"/>
      <c r="F299" s="355"/>
      <c r="G299" s="355"/>
      <c r="H299" s="355"/>
      <c r="I299" s="355"/>
      <c r="J299" s="7"/>
      <c r="K299" s="7"/>
      <c r="L299" s="7"/>
      <c r="M299" s="7"/>
      <c r="N299" s="7"/>
      <c r="O299" s="7"/>
      <c r="P299" s="15">
        <v>0.1</v>
      </c>
      <c r="Q299" s="14">
        <v>0</v>
      </c>
      <c r="R299" s="12">
        <f t="shared" si="18"/>
        <v>0.1</v>
      </c>
      <c r="S299" s="7"/>
      <c r="T299" s="7"/>
      <c r="U299" s="7"/>
    </row>
    <row r="300" spans="1:21" ht="31.5">
      <c r="A300" s="6"/>
      <c r="B300" s="498"/>
      <c r="C300" s="58" t="s">
        <v>288</v>
      </c>
      <c r="D300" s="357"/>
      <c r="E300" s="355"/>
      <c r="F300" s="355"/>
      <c r="G300" s="355"/>
      <c r="H300" s="355"/>
      <c r="I300" s="355"/>
      <c r="J300" s="7"/>
      <c r="K300" s="7"/>
      <c r="L300" s="7"/>
      <c r="M300" s="7"/>
      <c r="N300" s="7"/>
      <c r="O300" s="7"/>
      <c r="P300" s="15">
        <v>0.06</v>
      </c>
      <c r="Q300" s="14">
        <v>0</v>
      </c>
      <c r="R300" s="12">
        <f t="shared" si="18"/>
        <v>0.06</v>
      </c>
      <c r="S300" s="7"/>
      <c r="T300" s="7"/>
      <c r="U300" s="7"/>
    </row>
    <row r="301" spans="1:21" ht="15.75">
      <c r="A301" s="6"/>
      <c r="B301" s="498"/>
      <c r="C301" s="58" t="s">
        <v>289</v>
      </c>
      <c r="D301" s="357"/>
      <c r="E301" s="355"/>
      <c r="F301" s="355"/>
      <c r="G301" s="355"/>
      <c r="H301" s="355"/>
      <c r="I301" s="355"/>
      <c r="J301" s="7"/>
      <c r="K301" s="7"/>
      <c r="L301" s="7"/>
      <c r="M301" s="7"/>
      <c r="N301" s="7"/>
      <c r="O301" s="7"/>
      <c r="P301" s="15">
        <v>0</v>
      </c>
      <c r="Q301" s="14">
        <v>0.32</v>
      </c>
      <c r="R301" s="12">
        <f t="shared" si="18"/>
        <v>0.32</v>
      </c>
      <c r="S301" s="7"/>
      <c r="T301" s="7"/>
      <c r="U301" s="7"/>
    </row>
    <row r="302" spans="1:21" ht="15.75">
      <c r="A302" s="6"/>
      <c r="B302" s="498"/>
      <c r="C302" s="58" t="s">
        <v>290</v>
      </c>
      <c r="D302" s="357"/>
      <c r="E302" s="355"/>
      <c r="F302" s="355"/>
      <c r="G302" s="355"/>
      <c r="H302" s="355"/>
      <c r="I302" s="355"/>
      <c r="J302" s="7"/>
      <c r="K302" s="7"/>
      <c r="L302" s="7"/>
      <c r="M302" s="7"/>
      <c r="N302" s="7"/>
      <c r="O302" s="7"/>
      <c r="P302" s="15">
        <v>0</v>
      </c>
      <c r="Q302" s="14">
        <v>1.39</v>
      </c>
      <c r="R302" s="12">
        <f t="shared" si="18"/>
        <v>1.39</v>
      </c>
      <c r="S302" s="7"/>
      <c r="T302" s="7"/>
      <c r="U302" s="7"/>
    </row>
    <row r="303" spans="1:21" ht="15.75">
      <c r="A303" s="6"/>
      <c r="B303" s="498"/>
      <c r="C303" s="58" t="s">
        <v>291</v>
      </c>
      <c r="D303" s="357"/>
      <c r="E303" s="355"/>
      <c r="F303" s="355"/>
      <c r="G303" s="355"/>
      <c r="H303" s="355"/>
      <c r="I303" s="355"/>
      <c r="J303" s="7"/>
      <c r="K303" s="7"/>
      <c r="L303" s="7"/>
      <c r="M303" s="7"/>
      <c r="N303" s="7"/>
      <c r="O303" s="7"/>
      <c r="P303" s="15">
        <v>0.12</v>
      </c>
      <c r="Q303" s="14">
        <v>0</v>
      </c>
      <c r="R303" s="12">
        <f t="shared" si="18"/>
        <v>0.12</v>
      </c>
      <c r="S303" s="7"/>
      <c r="T303" s="7"/>
      <c r="U303" s="7"/>
    </row>
    <row r="304" spans="1:21" ht="31.5">
      <c r="A304" s="6"/>
      <c r="B304" s="498"/>
      <c r="C304" s="54" t="s">
        <v>292</v>
      </c>
      <c r="D304" s="357"/>
      <c r="E304" s="355"/>
      <c r="F304" s="355"/>
      <c r="G304" s="355"/>
      <c r="H304" s="355"/>
      <c r="I304" s="355"/>
      <c r="J304" s="7"/>
      <c r="K304" s="7"/>
      <c r="L304" s="7"/>
      <c r="M304" s="7"/>
      <c r="N304" s="7"/>
      <c r="O304" s="7"/>
      <c r="P304" s="15">
        <v>0.18</v>
      </c>
      <c r="Q304" s="14">
        <v>0</v>
      </c>
      <c r="R304" s="12">
        <f t="shared" si="18"/>
        <v>0.18</v>
      </c>
      <c r="S304" s="7"/>
      <c r="T304" s="7"/>
      <c r="U304" s="7"/>
    </row>
    <row r="305" spans="1:21" ht="31.5">
      <c r="A305" s="6"/>
      <c r="B305" s="498"/>
      <c r="C305" s="54" t="s">
        <v>293</v>
      </c>
      <c r="D305" s="357"/>
      <c r="E305" s="355"/>
      <c r="F305" s="355"/>
      <c r="G305" s="355"/>
      <c r="H305" s="355"/>
      <c r="I305" s="355"/>
      <c r="J305" s="7"/>
      <c r="K305" s="7"/>
      <c r="L305" s="7"/>
      <c r="M305" s="7"/>
      <c r="N305" s="7"/>
      <c r="O305" s="7"/>
      <c r="P305" s="15">
        <v>0.53</v>
      </c>
      <c r="Q305" s="14">
        <v>0</v>
      </c>
      <c r="R305" s="12">
        <f t="shared" si="18"/>
        <v>0.53</v>
      </c>
      <c r="S305" s="7"/>
      <c r="T305" s="7"/>
      <c r="U305" s="7"/>
    </row>
    <row r="306" spans="1:21" ht="31.5">
      <c r="A306" s="6"/>
      <c r="B306" s="498"/>
      <c r="C306" s="54" t="s">
        <v>294</v>
      </c>
      <c r="D306" s="357"/>
      <c r="E306" s="355"/>
      <c r="F306" s="355"/>
      <c r="G306" s="355"/>
      <c r="H306" s="355"/>
      <c r="I306" s="355"/>
      <c r="J306" s="7"/>
      <c r="K306" s="7"/>
      <c r="L306" s="7"/>
      <c r="M306" s="7"/>
      <c r="N306" s="7"/>
      <c r="O306" s="7"/>
      <c r="P306" s="15">
        <v>0.67</v>
      </c>
      <c r="Q306" s="14">
        <v>0</v>
      </c>
      <c r="R306" s="12">
        <f t="shared" si="18"/>
        <v>0.67</v>
      </c>
      <c r="S306" s="7"/>
      <c r="T306" s="7"/>
      <c r="U306" s="7"/>
    </row>
    <row r="307" spans="1:21" ht="15.75">
      <c r="A307" s="6"/>
      <c r="B307" s="498"/>
      <c r="C307" s="55" t="s">
        <v>295</v>
      </c>
      <c r="D307" s="357"/>
      <c r="E307" s="355"/>
      <c r="F307" s="355"/>
      <c r="G307" s="355"/>
      <c r="H307" s="355"/>
      <c r="I307" s="355"/>
      <c r="J307" s="7"/>
      <c r="K307" s="7"/>
      <c r="L307" s="7"/>
      <c r="M307" s="7"/>
      <c r="N307" s="7"/>
      <c r="O307" s="7"/>
      <c r="P307" s="15">
        <v>0.39</v>
      </c>
      <c r="Q307" s="14">
        <v>0</v>
      </c>
      <c r="R307" s="12">
        <f t="shared" si="18"/>
        <v>0.39</v>
      </c>
      <c r="S307" s="7"/>
      <c r="T307" s="7"/>
      <c r="U307" s="7"/>
    </row>
    <row r="308" spans="1:21" ht="31.5">
      <c r="A308" s="6"/>
      <c r="B308" s="498"/>
      <c r="C308" s="54" t="s">
        <v>296</v>
      </c>
      <c r="D308" s="357"/>
      <c r="E308" s="355"/>
      <c r="F308" s="355"/>
      <c r="G308" s="355"/>
      <c r="H308" s="355"/>
      <c r="I308" s="355"/>
      <c r="J308" s="7"/>
      <c r="K308" s="7"/>
      <c r="L308" s="7"/>
      <c r="M308" s="7"/>
      <c r="N308" s="7"/>
      <c r="O308" s="7"/>
      <c r="P308" s="15">
        <v>0.09</v>
      </c>
      <c r="Q308" s="14">
        <v>0</v>
      </c>
      <c r="R308" s="12">
        <f t="shared" si="18"/>
        <v>0.09</v>
      </c>
      <c r="S308" s="7"/>
      <c r="T308" s="7"/>
      <c r="U308" s="7"/>
    </row>
    <row r="309" spans="1:21" ht="15.75">
      <c r="A309" s="6"/>
      <c r="B309" s="498"/>
      <c r="C309" s="54" t="s">
        <v>297</v>
      </c>
      <c r="D309" s="357"/>
      <c r="E309" s="355"/>
      <c r="F309" s="355"/>
      <c r="G309" s="355"/>
      <c r="H309" s="355"/>
      <c r="I309" s="355"/>
      <c r="J309" s="7"/>
      <c r="K309" s="7"/>
      <c r="L309" s="7"/>
      <c r="M309" s="7"/>
      <c r="N309" s="7"/>
      <c r="O309" s="7"/>
      <c r="P309" s="15">
        <v>0.28000000000000003</v>
      </c>
      <c r="Q309" s="14">
        <v>0</v>
      </c>
      <c r="R309" s="12">
        <f t="shared" si="18"/>
        <v>0.28000000000000003</v>
      </c>
      <c r="S309" s="7"/>
      <c r="T309" s="7"/>
      <c r="U309" s="7"/>
    </row>
    <row r="310" spans="1:21" ht="15.75">
      <c r="A310" s="6">
        <v>37</v>
      </c>
      <c r="B310" s="498"/>
      <c r="C310" s="44" t="s">
        <v>275</v>
      </c>
      <c r="D310" s="9"/>
      <c r="E310" s="9"/>
      <c r="F310" s="9"/>
      <c r="G310" s="9"/>
      <c r="H310" s="9"/>
      <c r="I310" s="9"/>
      <c r="J310" s="7"/>
      <c r="K310" s="7"/>
      <c r="L310" s="7"/>
      <c r="M310" s="7"/>
      <c r="N310" s="7"/>
      <c r="O310" s="7"/>
      <c r="P310" s="7"/>
      <c r="Q310" s="7"/>
      <c r="R310" s="7"/>
      <c r="S310" s="12">
        <v>3.5</v>
      </c>
      <c r="T310" s="119">
        <v>0</v>
      </c>
      <c r="U310" s="7">
        <f>SUM(S310:T310)</f>
        <v>3.5</v>
      </c>
    </row>
    <row r="311" spans="1:21" ht="15.75">
      <c r="A311" s="6">
        <v>38</v>
      </c>
      <c r="B311" s="498"/>
      <c r="C311" s="45" t="s">
        <v>276</v>
      </c>
      <c r="D311" s="9"/>
      <c r="E311" s="9"/>
      <c r="F311" s="9"/>
      <c r="G311" s="9"/>
      <c r="H311" s="9"/>
      <c r="I311" s="9"/>
      <c r="J311" s="7"/>
      <c r="K311" s="7"/>
      <c r="L311" s="7"/>
      <c r="M311" s="7"/>
      <c r="N311" s="7"/>
      <c r="O311" s="7"/>
      <c r="P311" s="7"/>
      <c r="Q311" s="7"/>
      <c r="R311" s="7"/>
      <c r="S311" s="12">
        <v>10.5</v>
      </c>
      <c r="T311" s="119">
        <v>0</v>
      </c>
      <c r="U311" s="7">
        <f t="shared" ref="U311:U316" si="19">SUM(S311:T311)</f>
        <v>10.5</v>
      </c>
    </row>
    <row r="312" spans="1:21" ht="15.75">
      <c r="A312" s="6">
        <v>39</v>
      </c>
      <c r="B312" s="498"/>
      <c r="C312" s="45" t="s">
        <v>277</v>
      </c>
      <c r="D312" s="9"/>
      <c r="E312" s="9"/>
      <c r="F312" s="9"/>
      <c r="G312" s="9"/>
      <c r="H312" s="9"/>
      <c r="I312" s="9"/>
      <c r="J312" s="7"/>
      <c r="K312" s="7"/>
      <c r="L312" s="7"/>
      <c r="M312" s="7"/>
      <c r="N312" s="7"/>
      <c r="O312" s="7"/>
      <c r="P312" s="7"/>
      <c r="Q312" s="7"/>
      <c r="R312" s="7"/>
      <c r="S312" s="12">
        <v>9.75</v>
      </c>
      <c r="T312" s="119">
        <v>0</v>
      </c>
      <c r="U312" s="7">
        <f t="shared" si="19"/>
        <v>9.75</v>
      </c>
    </row>
    <row r="313" spans="1:21" ht="15.75">
      <c r="A313" s="6">
        <v>40</v>
      </c>
      <c r="B313" s="498"/>
      <c r="C313" s="45" t="s">
        <v>278</v>
      </c>
      <c r="D313" s="9"/>
      <c r="E313" s="9"/>
      <c r="F313" s="9"/>
      <c r="G313" s="9"/>
      <c r="H313" s="9"/>
      <c r="I313" s="9"/>
      <c r="J313" s="7"/>
      <c r="K313" s="7"/>
      <c r="L313" s="7"/>
      <c r="M313" s="7"/>
      <c r="N313" s="7"/>
      <c r="O313" s="7"/>
      <c r="P313" s="7"/>
      <c r="Q313" s="7"/>
      <c r="R313" s="7"/>
      <c r="S313" s="12">
        <v>17.8</v>
      </c>
      <c r="T313" s="119">
        <v>0</v>
      </c>
      <c r="U313" s="7">
        <f t="shared" si="19"/>
        <v>17.8</v>
      </c>
    </row>
    <row r="314" spans="1:21" ht="15.75">
      <c r="A314" s="6">
        <v>41</v>
      </c>
      <c r="B314" s="498"/>
      <c r="C314" s="44" t="s">
        <v>279</v>
      </c>
      <c r="D314" s="9"/>
      <c r="E314" s="9"/>
      <c r="F314" s="9"/>
      <c r="G314" s="9"/>
      <c r="H314" s="9"/>
      <c r="I314" s="9"/>
      <c r="J314" s="7"/>
      <c r="K314" s="7"/>
      <c r="L314" s="7"/>
      <c r="M314" s="7"/>
      <c r="N314" s="7"/>
      <c r="O314" s="7"/>
      <c r="P314" s="7"/>
      <c r="Q314" s="7"/>
      <c r="R314" s="7"/>
      <c r="S314" s="120">
        <v>21</v>
      </c>
      <c r="T314" s="121">
        <v>11</v>
      </c>
      <c r="U314" s="7">
        <f t="shared" si="19"/>
        <v>32</v>
      </c>
    </row>
    <row r="315" spans="1:21" ht="15.75">
      <c r="A315" s="6">
        <v>42</v>
      </c>
      <c r="B315" s="498"/>
      <c r="C315" s="44" t="s">
        <v>280</v>
      </c>
      <c r="D315" s="9"/>
      <c r="E315" s="9"/>
      <c r="F315" s="9"/>
      <c r="G315" s="9"/>
      <c r="H315" s="9"/>
      <c r="I315" s="9"/>
      <c r="J315" s="7"/>
      <c r="K315" s="7"/>
      <c r="L315" s="7"/>
      <c r="M315" s="7"/>
      <c r="N315" s="7"/>
      <c r="O315" s="7"/>
      <c r="P315" s="7"/>
      <c r="Q315" s="7"/>
      <c r="R315" s="7"/>
      <c r="S315" s="12">
        <v>1.63</v>
      </c>
      <c r="T315" s="119">
        <v>0</v>
      </c>
      <c r="U315" s="7">
        <f t="shared" si="19"/>
        <v>1.63</v>
      </c>
    </row>
    <row r="316" spans="1:21" ht="15.75">
      <c r="A316" s="6">
        <v>43</v>
      </c>
      <c r="B316" s="498"/>
      <c r="C316" s="54" t="s">
        <v>281</v>
      </c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64">
        <v>3.54</v>
      </c>
      <c r="T316" s="65">
        <v>0</v>
      </c>
      <c r="U316" s="9">
        <f t="shared" si="19"/>
        <v>3.54</v>
      </c>
    </row>
    <row r="317" spans="1:21">
      <c r="A317" s="6">
        <v>44</v>
      </c>
      <c r="B317" s="499"/>
      <c r="C317" s="70" t="s">
        <v>300</v>
      </c>
      <c r="D317" s="71">
        <f>SUM(D247:D316)</f>
        <v>41.370000000000005</v>
      </c>
      <c r="E317" s="71">
        <f t="shared" ref="E317:R317" si="20">SUM(E247:E316)</f>
        <v>0</v>
      </c>
      <c r="F317" s="71">
        <f t="shared" si="20"/>
        <v>41.370000000000005</v>
      </c>
      <c r="G317" s="71">
        <f t="shared" si="20"/>
        <v>0</v>
      </c>
      <c r="H317" s="71">
        <f t="shared" si="20"/>
        <v>0</v>
      </c>
      <c r="I317" s="71">
        <f t="shared" si="20"/>
        <v>0</v>
      </c>
      <c r="J317" s="71">
        <f t="shared" si="20"/>
        <v>15.3</v>
      </c>
      <c r="K317" s="71">
        <f t="shared" si="20"/>
        <v>0</v>
      </c>
      <c r="L317" s="71">
        <f t="shared" si="20"/>
        <v>15.3</v>
      </c>
      <c r="M317" s="71">
        <f t="shared" si="20"/>
        <v>86.2</v>
      </c>
      <c r="N317" s="71">
        <f t="shared" si="20"/>
        <v>11</v>
      </c>
      <c r="O317" s="71">
        <f t="shared" si="20"/>
        <v>97.2</v>
      </c>
      <c r="P317" s="71">
        <f t="shared" si="20"/>
        <v>23.900000000000002</v>
      </c>
      <c r="Q317" s="71">
        <f t="shared" si="20"/>
        <v>4.12</v>
      </c>
      <c r="R317" s="71">
        <f t="shared" si="20"/>
        <v>28.020000000000007</v>
      </c>
      <c r="S317" s="71">
        <f>SUM(S310:S316)</f>
        <v>67.72</v>
      </c>
      <c r="T317" s="71">
        <f>SUM(T310:T316)</f>
        <v>11</v>
      </c>
      <c r="U317" s="71">
        <f>SUM(U310:U316)</f>
        <v>78.72</v>
      </c>
    </row>
    <row r="318" spans="1:21" ht="42" customHeight="1">
      <c r="A318" s="494" t="s">
        <v>301</v>
      </c>
      <c r="B318" s="495"/>
      <c r="C318" s="496"/>
      <c r="D318" s="72">
        <f t="shared" ref="D318:U318" si="21">D317+D245+D213+D159</f>
        <v>139.32999999999998</v>
      </c>
      <c r="E318" s="72">
        <f t="shared" si="21"/>
        <v>8.26</v>
      </c>
      <c r="F318" s="72">
        <f t="shared" si="21"/>
        <v>147.59</v>
      </c>
      <c r="G318" s="72">
        <f t="shared" si="21"/>
        <v>0</v>
      </c>
      <c r="H318" s="72">
        <f t="shared" si="21"/>
        <v>0</v>
      </c>
      <c r="I318" s="72">
        <f t="shared" si="21"/>
        <v>0</v>
      </c>
      <c r="J318" s="72">
        <f t="shared" si="21"/>
        <v>193.797</v>
      </c>
      <c r="K318" s="72">
        <f t="shared" si="21"/>
        <v>9</v>
      </c>
      <c r="L318" s="72">
        <f t="shared" si="21"/>
        <v>202.797</v>
      </c>
      <c r="M318" s="72">
        <f t="shared" si="21"/>
        <v>183.27999999999997</v>
      </c>
      <c r="N318" s="72">
        <f t="shared" si="21"/>
        <v>11</v>
      </c>
      <c r="O318" s="72">
        <f t="shared" si="21"/>
        <v>194.27999999999997</v>
      </c>
      <c r="P318" s="72">
        <f t="shared" si="21"/>
        <v>97.592596104505375</v>
      </c>
      <c r="Q318" s="72">
        <f t="shared" si="21"/>
        <v>23.335999999999999</v>
      </c>
      <c r="R318" s="72">
        <f t="shared" si="21"/>
        <v>120.92859610450537</v>
      </c>
      <c r="S318" s="72">
        <f t="shared" si="21"/>
        <v>149.58000000000001</v>
      </c>
      <c r="T318" s="72">
        <f t="shared" si="21"/>
        <v>64.89</v>
      </c>
      <c r="U318" s="72">
        <f t="shared" si="21"/>
        <v>214.47</v>
      </c>
    </row>
    <row r="319" spans="1:21" s="69" customFormat="1"/>
    <row r="320" spans="1:21" s="69" customFormat="1"/>
    <row r="321" spans="1:21" s="69" customFormat="1"/>
    <row r="322" spans="1:21" s="69" customFormat="1" ht="15.75">
      <c r="A322" s="485" t="s">
        <v>176</v>
      </c>
      <c r="B322" s="486"/>
      <c r="C322" s="487"/>
      <c r="D322" s="13">
        <v>73.599999999999994</v>
      </c>
      <c r="E322" s="13">
        <v>0</v>
      </c>
      <c r="F322" s="13">
        <v>73.599999999999994</v>
      </c>
      <c r="G322" s="13">
        <v>0</v>
      </c>
      <c r="H322" s="13">
        <v>0</v>
      </c>
      <c r="I322" s="13">
        <v>0</v>
      </c>
      <c r="J322" s="13">
        <v>48.517000000000003</v>
      </c>
      <c r="K322" s="13">
        <v>0</v>
      </c>
      <c r="L322" s="13">
        <v>48.517000000000003</v>
      </c>
      <c r="M322" s="13">
        <v>87.97999999999999</v>
      </c>
      <c r="N322" s="13">
        <v>0</v>
      </c>
      <c r="O322" s="13">
        <v>87.97999999999999</v>
      </c>
      <c r="P322" s="13">
        <v>45.373596104505374</v>
      </c>
      <c r="Q322" s="13">
        <v>15.750999999999999</v>
      </c>
      <c r="R322" s="13">
        <v>61.124596104505372</v>
      </c>
      <c r="S322" s="13">
        <v>33.46</v>
      </c>
      <c r="T322" s="13">
        <v>27.64</v>
      </c>
      <c r="U322" s="13">
        <v>61.099999999999994</v>
      </c>
    </row>
    <row r="323" spans="1:21" s="69" customFormat="1" ht="15.75">
      <c r="A323" s="485" t="s">
        <v>228</v>
      </c>
      <c r="B323" s="486"/>
      <c r="C323" s="487"/>
      <c r="D323" s="13">
        <v>24.36</v>
      </c>
      <c r="E323" s="13">
        <v>8.26</v>
      </c>
      <c r="F323" s="13">
        <v>32.619999999999997</v>
      </c>
      <c r="G323" s="13">
        <v>0</v>
      </c>
      <c r="H323" s="13">
        <v>0</v>
      </c>
      <c r="I323" s="13">
        <v>0</v>
      </c>
      <c r="J323" s="13">
        <v>40.98</v>
      </c>
      <c r="K323" s="13">
        <v>0</v>
      </c>
      <c r="L323" s="13">
        <v>40.98</v>
      </c>
      <c r="M323" s="13">
        <v>9.1</v>
      </c>
      <c r="N323" s="13">
        <v>0</v>
      </c>
      <c r="O323" s="13">
        <v>9.1</v>
      </c>
      <c r="P323" s="13">
        <v>9.3789999999999978</v>
      </c>
      <c r="Q323" s="13">
        <v>2.3150000000000004</v>
      </c>
      <c r="R323" s="13">
        <v>11.693999999999999</v>
      </c>
      <c r="S323" s="13">
        <v>20.7</v>
      </c>
      <c r="T323" s="13">
        <v>10.5</v>
      </c>
      <c r="U323" s="13">
        <v>31.2</v>
      </c>
    </row>
    <row r="324" spans="1:21" s="69" customFormat="1" ht="15.75">
      <c r="A324" s="485" t="s">
        <v>259</v>
      </c>
      <c r="B324" s="486"/>
      <c r="C324" s="487"/>
      <c r="D324" s="13"/>
      <c r="E324" s="13"/>
      <c r="F324" s="13"/>
      <c r="G324" s="13"/>
      <c r="H324" s="13"/>
      <c r="I324" s="13"/>
      <c r="J324" s="13">
        <v>89</v>
      </c>
      <c r="K324" s="13">
        <v>9</v>
      </c>
      <c r="L324" s="13">
        <v>98</v>
      </c>
      <c r="M324" s="13">
        <v>0</v>
      </c>
      <c r="N324" s="13">
        <v>0</v>
      </c>
      <c r="O324" s="13">
        <v>0</v>
      </c>
      <c r="P324" s="13">
        <v>18.939999999999998</v>
      </c>
      <c r="Q324" s="13">
        <v>1.1499999999999999</v>
      </c>
      <c r="R324" s="13">
        <v>20.09</v>
      </c>
      <c r="S324" s="13">
        <v>27.7</v>
      </c>
      <c r="T324" s="13">
        <v>15.75</v>
      </c>
      <c r="U324" s="13">
        <v>43.45</v>
      </c>
    </row>
    <row r="325" spans="1:21" s="69" customFormat="1" ht="15.75">
      <c r="A325" s="485" t="s">
        <v>300</v>
      </c>
      <c r="B325" s="486"/>
      <c r="C325" s="487"/>
      <c r="D325" s="13">
        <v>41.370000000000005</v>
      </c>
      <c r="E325" s="13">
        <v>0</v>
      </c>
      <c r="F325" s="13">
        <v>41.370000000000005</v>
      </c>
      <c r="G325" s="13">
        <v>0</v>
      </c>
      <c r="H325" s="13">
        <v>0</v>
      </c>
      <c r="I325" s="13">
        <v>0</v>
      </c>
      <c r="J325" s="13">
        <v>15.3</v>
      </c>
      <c r="K325" s="13">
        <v>0</v>
      </c>
      <c r="L325" s="13">
        <v>15.3</v>
      </c>
      <c r="M325" s="13">
        <v>86.2</v>
      </c>
      <c r="N325" s="13">
        <v>11</v>
      </c>
      <c r="O325" s="13">
        <v>97.2</v>
      </c>
      <c r="P325" s="13">
        <v>23.900000000000002</v>
      </c>
      <c r="Q325" s="13">
        <v>4.12</v>
      </c>
      <c r="R325" s="13">
        <v>28.020000000000007</v>
      </c>
      <c r="S325" s="13">
        <v>67.72</v>
      </c>
      <c r="T325" s="13">
        <v>11</v>
      </c>
      <c r="U325" s="13">
        <v>78.72</v>
      </c>
    </row>
    <row r="326" spans="1:21" s="69" customFormat="1" ht="36" customHeight="1">
      <c r="A326" s="488" t="s">
        <v>301</v>
      </c>
      <c r="B326" s="488"/>
      <c r="C326" s="488"/>
      <c r="D326" s="52">
        <f>SUM(D322:D325)</f>
        <v>139.32999999999998</v>
      </c>
      <c r="E326" s="52">
        <f t="shared" ref="E326:U326" si="22">SUM(E322:E325)</f>
        <v>8.26</v>
      </c>
      <c r="F326" s="52">
        <f t="shared" si="22"/>
        <v>147.59</v>
      </c>
      <c r="G326" s="52">
        <f t="shared" si="22"/>
        <v>0</v>
      </c>
      <c r="H326" s="52">
        <f t="shared" si="22"/>
        <v>0</v>
      </c>
      <c r="I326" s="52">
        <f t="shared" si="22"/>
        <v>0</v>
      </c>
      <c r="J326" s="52">
        <f t="shared" si="22"/>
        <v>193.79700000000003</v>
      </c>
      <c r="K326" s="52">
        <f t="shared" si="22"/>
        <v>9</v>
      </c>
      <c r="L326" s="52">
        <f t="shared" si="22"/>
        <v>202.79700000000003</v>
      </c>
      <c r="M326" s="52">
        <f t="shared" si="22"/>
        <v>183.27999999999997</v>
      </c>
      <c r="N326" s="52">
        <f t="shared" si="22"/>
        <v>11</v>
      </c>
      <c r="O326" s="52">
        <f t="shared" si="22"/>
        <v>194.27999999999997</v>
      </c>
      <c r="P326" s="52">
        <f t="shared" si="22"/>
        <v>97.592596104505375</v>
      </c>
      <c r="Q326" s="52">
        <f t="shared" si="22"/>
        <v>23.335999999999999</v>
      </c>
      <c r="R326" s="52">
        <f t="shared" si="22"/>
        <v>120.92859610450539</v>
      </c>
      <c r="S326" s="52">
        <f t="shared" si="22"/>
        <v>149.57999999999998</v>
      </c>
      <c r="T326" s="52">
        <f t="shared" si="22"/>
        <v>64.89</v>
      </c>
      <c r="U326" s="52">
        <f t="shared" si="22"/>
        <v>214.47</v>
      </c>
    </row>
    <row r="327" spans="1:21" s="69" customFormat="1"/>
    <row r="328" spans="1:21" s="69" customFormat="1"/>
    <row r="329" spans="1:21" s="69" customFormat="1"/>
    <row r="330" spans="1:21" s="69" customFormat="1"/>
    <row r="331" spans="1:21" s="69" customFormat="1"/>
    <row r="332" spans="1:21" s="69" customFormat="1"/>
    <row r="333" spans="1:21" s="69" customFormat="1"/>
    <row r="334" spans="1:21" s="69" customFormat="1"/>
    <row r="335" spans="1:21" s="69" customFormat="1"/>
    <row r="336" spans="1:21" s="69" customFormat="1"/>
    <row r="337" s="69" customFormat="1"/>
    <row r="338" s="69" customFormat="1"/>
  </sheetData>
  <mergeCells count="40">
    <mergeCell ref="B3:B159"/>
    <mergeCell ref="D257:D267"/>
    <mergeCell ref="D284:D293"/>
    <mergeCell ref="D268:D283"/>
    <mergeCell ref="S246:U246"/>
    <mergeCell ref="B215:B245"/>
    <mergeCell ref="B247:B317"/>
    <mergeCell ref="M246:O246"/>
    <mergeCell ref="P246:R246"/>
    <mergeCell ref="P160:R160"/>
    <mergeCell ref="S160:U160"/>
    <mergeCell ref="M214:O214"/>
    <mergeCell ref="P214:R214"/>
    <mergeCell ref="S214:U214"/>
    <mergeCell ref="D160:F160"/>
    <mergeCell ref="G160:I160"/>
    <mergeCell ref="A318:C318"/>
    <mergeCell ref="D246:F246"/>
    <mergeCell ref="G246:I246"/>
    <mergeCell ref="J246:L246"/>
    <mergeCell ref="B161:B213"/>
    <mergeCell ref="D214:F214"/>
    <mergeCell ref="G214:I214"/>
    <mergeCell ref="J214:L214"/>
    <mergeCell ref="J160:L160"/>
    <mergeCell ref="M160:O160"/>
    <mergeCell ref="M1:O1"/>
    <mergeCell ref="P1:R1"/>
    <mergeCell ref="S1:U1"/>
    <mergeCell ref="A1:A2"/>
    <mergeCell ref="B1:B2"/>
    <mergeCell ref="D1:F1"/>
    <mergeCell ref="G1:I1"/>
    <mergeCell ref="J1:L1"/>
    <mergeCell ref="C1:C2"/>
    <mergeCell ref="A322:C322"/>
    <mergeCell ref="A323:C323"/>
    <mergeCell ref="A324:C324"/>
    <mergeCell ref="A325:C325"/>
    <mergeCell ref="A326:C32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2"/>
  <sheetViews>
    <sheetView topLeftCell="A434" workbookViewId="0">
      <selection activeCell="D448" sqref="D448:U450"/>
    </sheetView>
  </sheetViews>
  <sheetFormatPr defaultRowHeight="15"/>
  <cols>
    <col min="1" max="1" width="4.7109375" customWidth="1"/>
    <col min="3" max="3" width="46.28515625" style="73" customWidth="1"/>
    <col min="4" max="21" width="6.7109375" customWidth="1"/>
  </cols>
  <sheetData>
    <row r="1" spans="1:2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31.5" customHeight="1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 ht="31.5">
      <c r="A3" s="8">
        <v>1</v>
      </c>
      <c r="B3" s="497" t="s">
        <v>748</v>
      </c>
      <c r="C3" s="74" t="s">
        <v>302</v>
      </c>
      <c r="D3" s="75">
        <v>25</v>
      </c>
      <c r="E3" s="75">
        <v>0</v>
      </c>
      <c r="F3" s="23">
        <f>SUM(D3:E3)</f>
        <v>25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1.5">
      <c r="A4" s="8">
        <v>2</v>
      </c>
      <c r="B4" s="498"/>
      <c r="C4" s="74" t="s">
        <v>303</v>
      </c>
      <c r="D4" s="75">
        <v>45</v>
      </c>
      <c r="E4" s="75">
        <v>0</v>
      </c>
      <c r="F4" s="23">
        <f t="shared" ref="F4:F7" si="0">SUM(D4:E4)</f>
        <v>45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31.5">
      <c r="A5" s="8">
        <v>3</v>
      </c>
      <c r="B5" s="498"/>
      <c r="C5" s="74" t="s">
        <v>304</v>
      </c>
      <c r="D5" s="75">
        <v>16</v>
      </c>
      <c r="E5" s="75">
        <v>0</v>
      </c>
      <c r="F5" s="23">
        <f t="shared" si="0"/>
        <v>16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1.5">
      <c r="A6" s="8">
        <v>4</v>
      </c>
      <c r="B6" s="498"/>
      <c r="C6" s="74" t="s">
        <v>305</v>
      </c>
      <c r="D6" s="75">
        <v>14</v>
      </c>
      <c r="E6" s="75">
        <v>0</v>
      </c>
      <c r="F6" s="23">
        <f t="shared" si="0"/>
        <v>14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1.5">
      <c r="A7" s="8">
        <v>5</v>
      </c>
      <c r="B7" s="498"/>
      <c r="C7" s="74" t="s">
        <v>306</v>
      </c>
      <c r="D7" s="75">
        <v>28</v>
      </c>
      <c r="E7" s="75">
        <v>0</v>
      </c>
      <c r="F7" s="23">
        <f t="shared" si="0"/>
        <v>28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5.75">
      <c r="A8" s="8">
        <v>6</v>
      </c>
      <c r="B8" s="498"/>
      <c r="C8" s="93" t="s">
        <v>307</v>
      </c>
      <c r="D8" s="86"/>
      <c r="E8" s="75"/>
      <c r="F8" s="86"/>
      <c r="G8" s="101">
        <v>6.2</v>
      </c>
      <c r="H8" s="350">
        <v>0</v>
      </c>
      <c r="I8" s="350">
        <f>SUM(G8:H8)</f>
        <v>6.2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>
      <c r="A9" s="8">
        <v>7</v>
      </c>
      <c r="B9" s="498"/>
      <c r="C9" s="94" t="s">
        <v>308</v>
      </c>
      <c r="D9" s="8"/>
      <c r="E9" s="8"/>
      <c r="F9" s="8"/>
      <c r="G9" s="8"/>
      <c r="H9" s="8"/>
      <c r="I9" s="8"/>
      <c r="J9" s="96">
        <v>9.3000000000000007</v>
      </c>
      <c r="K9" s="8">
        <v>0</v>
      </c>
      <c r="L9" s="23">
        <f>SUM(J9:K9)</f>
        <v>9.3000000000000007</v>
      </c>
      <c r="M9" s="8"/>
      <c r="N9" s="8"/>
      <c r="O9" s="8"/>
      <c r="P9" s="8"/>
      <c r="Q9" s="8"/>
      <c r="R9" s="8"/>
      <c r="S9" s="8"/>
      <c r="T9" s="8"/>
      <c r="U9" s="8"/>
    </row>
    <row r="10" spans="1:21" ht="30">
      <c r="A10" s="8">
        <v>8</v>
      </c>
      <c r="B10" s="498"/>
      <c r="C10" s="76" t="s">
        <v>309</v>
      </c>
      <c r="D10" s="8"/>
      <c r="E10" s="8"/>
      <c r="F10" s="8"/>
      <c r="G10" s="8"/>
      <c r="H10" s="8"/>
      <c r="I10" s="8"/>
      <c r="J10" s="8">
        <v>25.3</v>
      </c>
      <c r="K10" s="8">
        <v>0</v>
      </c>
      <c r="L10" s="23">
        <f>SUM(J10:K10)</f>
        <v>25.3</v>
      </c>
      <c r="M10" s="8"/>
      <c r="N10" s="8"/>
      <c r="O10" s="8"/>
      <c r="P10" s="8"/>
      <c r="Q10" s="8"/>
      <c r="R10" s="8"/>
      <c r="S10" s="8"/>
      <c r="T10" s="8"/>
      <c r="U10" s="8"/>
    </row>
    <row r="11" spans="1:21" ht="30">
      <c r="A11" s="8">
        <v>9</v>
      </c>
      <c r="B11" s="498"/>
      <c r="C11" s="77" t="s">
        <v>310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7">
        <v>1.03</v>
      </c>
      <c r="Q11" s="23">
        <v>0</v>
      </c>
      <c r="R11" s="23">
        <f>SUM(P11:Q11)</f>
        <v>1.03</v>
      </c>
      <c r="S11" s="8"/>
      <c r="T11" s="8"/>
      <c r="U11" s="8"/>
    </row>
    <row r="12" spans="1:21" ht="30">
      <c r="A12" s="8">
        <v>10</v>
      </c>
      <c r="B12" s="498"/>
      <c r="C12" s="77" t="s">
        <v>311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7">
        <v>1.6180000000000001</v>
      </c>
      <c r="Q12" s="23">
        <v>0</v>
      </c>
      <c r="R12" s="23">
        <f t="shared" ref="R12:R75" si="1">SUM(P12:Q12)</f>
        <v>1.6180000000000001</v>
      </c>
      <c r="S12" s="8"/>
      <c r="T12" s="8"/>
      <c r="U12" s="8"/>
    </row>
    <row r="13" spans="1:21" ht="45">
      <c r="A13" s="8">
        <v>11</v>
      </c>
      <c r="B13" s="498"/>
      <c r="C13" s="77" t="s">
        <v>312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7">
        <v>1.9019999999999999</v>
      </c>
      <c r="Q13" s="23">
        <v>0</v>
      </c>
      <c r="R13" s="23">
        <f t="shared" si="1"/>
        <v>1.9019999999999999</v>
      </c>
      <c r="S13" s="8"/>
      <c r="T13" s="8"/>
      <c r="U13" s="8"/>
    </row>
    <row r="14" spans="1:21" ht="30">
      <c r="A14" s="8">
        <v>12</v>
      </c>
      <c r="B14" s="498"/>
      <c r="C14" s="77" t="s">
        <v>313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7">
        <v>1.3149999999999999</v>
      </c>
      <c r="Q14" s="23">
        <v>0</v>
      </c>
      <c r="R14" s="23">
        <f t="shared" si="1"/>
        <v>1.3149999999999999</v>
      </c>
      <c r="S14" s="8"/>
      <c r="T14" s="8"/>
      <c r="U14" s="8"/>
    </row>
    <row r="15" spans="1:21" ht="30">
      <c r="A15" s="8">
        <v>13</v>
      </c>
      <c r="B15" s="498"/>
      <c r="C15" s="77" t="s">
        <v>314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7">
        <v>0.753</v>
      </c>
      <c r="Q15" s="23">
        <v>0</v>
      </c>
      <c r="R15" s="23">
        <f t="shared" si="1"/>
        <v>0.753</v>
      </c>
      <c r="S15" s="8"/>
      <c r="T15" s="8"/>
      <c r="U15" s="8"/>
    </row>
    <row r="16" spans="1:21" ht="30">
      <c r="A16" s="8">
        <v>14</v>
      </c>
      <c r="B16" s="498"/>
      <c r="C16" s="77" t="s">
        <v>315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7">
        <v>1.129</v>
      </c>
      <c r="Q16" s="23">
        <v>0</v>
      </c>
      <c r="R16" s="23">
        <f t="shared" si="1"/>
        <v>1.129</v>
      </c>
      <c r="S16" s="8"/>
      <c r="T16" s="8"/>
      <c r="U16" s="8"/>
    </row>
    <row r="17" spans="1:21" ht="30">
      <c r="A17" s="8">
        <v>15</v>
      </c>
      <c r="B17" s="498"/>
      <c r="C17" s="77" t="s">
        <v>316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7">
        <v>1.903</v>
      </c>
      <c r="Q17" s="23">
        <v>0</v>
      </c>
      <c r="R17" s="23">
        <f t="shared" si="1"/>
        <v>1.903</v>
      </c>
      <c r="S17" s="8"/>
      <c r="T17" s="8"/>
      <c r="U17" s="8"/>
    </row>
    <row r="18" spans="1:21" ht="30">
      <c r="A18" s="8">
        <v>16</v>
      </c>
      <c r="B18" s="498"/>
      <c r="C18" s="77" t="s">
        <v>317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7">
        <v>1.444</v>
      </c>
      <c r="Q18" s="23">
        <v>0</v>
      </c>
      <c r="R18" s="23">
        <f t="shared" si="1"/>
        <v>1.444</v>
      </c>
      <c r="S18" s="8"/>
      <c r="T18" s="8"/>
      <c r="U18" s="8"/>
    </row>
    <row r="19" spans="1:21" ht="30">
      <c r="A19" s="8">
        <v>17</v>
      </c>
      <c r="B19" s="498"/>
      <c r="C19" s="77" t="s">
        <v>318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7">
        <v>0.749</v>
      </c>
      <c r="Q19" s="23">
        <v>0</v>
      </c>
      <c r="R19" s="23">
        <f t="shared" si="1"/>
        <v>0.749</v>
      </c>
      <c r="S19" s="8"/>
      <c r="T19" s="8"/>
      <c r="U19" s="8"/>
    </row>
    <row r="20" spans="1:21" ht="30">
      <c r="A20" s="8">
        <v>18</v>
      </c>
      <c r="B20" s="498"/>
      <c r="C20" s="77" t="s">
        <v>319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7">
        <v>0.88800000000000001</v>
      </c>
      <c r="Q20" s="23">
        <v>0</v>
      </c>
      <c r="R20" s="23">
        <f t="shared" si="1"/>
        <v>0.88800000000000001</v>
      </c>
      <c r="S20" s="8"/>
      <c r="T20" s="8"/>
      <c r="U20" s="8"/>
    </row>
    <row r="21" spans="1:21" ht="30">
      <c r="A21" s="8">
        <v>19</v>
      </c>
      <c r="B21" s="498"/>
      <c r="C21" s="77" t="s">
        <v>320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7">
        <v>2.7170000000000001</v>
      </c>
      <c r="Q21" s="23">
        <v>0</v>
      </c>
      <c r="R21" s="23">
        <f t="shared" si="1"/>
        <v>2.7170000000000001</v>
      </c>
      <c r="S21" s="8"/>
      <c r="T21" s="8"/>
      <c r="U21" s="8"/>
    </row>
    <row r="22" spans="1:21" ht="60">
      <c r="A22" s="8">
        <v>20</v>
      </c>
      <c r="B22" s="498"/>
      <c r="C22" s="77" t="s">
        <v>321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7">
        <v>0.16400000000000001</v>
      </c>
      <c r="Q22" s="23">
        <v>0</v>
      </c>
      <c r="R22" s="23">
        <f t="shared" si="1"/>
        <v>0.16400000000000001</v>
      </c>
      <c r="S22" s="8"/>
      <c r="T22" s="8"/>
      <c r="U22" s="8"/>
    </row>
    <row r="23" spans="1:21" ht="30">
      <c r="A23" s="8">
        <v>21</v>
      </c>
      <c r="B23" s="498"/>
      <c r="C23" s="77" t="s">
        <v>322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7">
        <v>6.9000000000000006E-2</v>
      </c>
      <c r="Q23" s="23">
        <v>0</v>
      </c>
      <c r="R23" s="23">
        <f t="shared" si="1"/>
        <v>6.9000000000000006E-2</v>
      </c>
      <c r="S23" s="8"/>
      <c r="T23" s="8"/>
      <c r="U23" s="8"/>
    </row>
    <row r="24" spans="1:21" ht="45">
      <c r="A24" s="8">
        <v>22</v>
      </c>
      <c r="B24" s="498"/>
      <c r="C24" s="77" t="s">
        <v>323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7">
        <v>9.5000000000000001E-2</v>
      </c>
      <c r="Q24" s="23">
        <v>0</v>
      </c>
      <c r="R24" s="23">
        <f t="shared" si="1"/>
        <v>9.5000000000000001E-2</v>
      </c>
      <c r="S24" s="8"/>
      <c r="T24" s="8"/>
      <c r="U24" s="8"/>
    </row>
    <row r="25" spans="1:21" ht="45">
      <c r="A25" s="8">
        <v>23</v>
      </c>
      <c r="B25" s="498"/>
      <c r="C25" s="77" t="s">
        <v>324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7">
        <v>0.68200000000000005</v>
      </c>
      <c r="Q25" s="23">
        <v>0</v>
      </c>
      <c r="R25" s="23">
        <f t="shared" si="1"/>
        <v>0.68200000000000005</v>
      </c>
      <c r="S25" s="8"/>
      <c r="T25" s="8"/>
      <c r="U25" s="8"/>
    </row>
    <row r="26" spans="1:21" ht="45">
      <c r="A26" s="8">
        <v>24</v>
      </c>
      <c r="B26" s="498"/>
      <c r="C26" s="77" t="s">
        <v>325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7">
        <v>0.121</v>
      </c>
      <c r="Q26" s="23">
        <v>0</v>
      </c>
      <c r="R26" s="23">
        <f t="shared" si="1"/>
        <v>0.121</v>
      </c>
      <c r="S26" s="8"/>
      <c r="T26" s="8"/>
      <c r="U26" s="8"/>
    </row>
    <row r="27" spans="1:21" ht="45">
      <c r="A27" s="8">
        <v>25</v>
      </c>
      <c r="B27" s="498"/>
      <c r="C27" s="77" t="s">
        <v>326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7">
        <v>0.188</v>
      </c>
      <c r="Q27" s="23">
        <v>0</v>
      </c>
      <c r="R27" s="23">
        <f t="shared" si="1"/>
        <v>0.188</v>
      </c>
      <c r="S27" s="8"/>
      <c r="T27" s="8"/>
      <c r="U27" s="8"/>
    </row>
    <row r="28" spans="1:21" ht="30">
      <c r="A28" s="8">
        <v>26</v>
      </c>
      <c r="B28" s="498"/>
      <c r="C28" s="77" t="s">
        <v>327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7">
        <v>0.111</v>
      </c>
      <c r="Q28" s="23">
        <v>0</v>
      </c>
      <c r="R28" s="23">
        <f t="shared" si="1"/>
        <v>0.111</v>
      </c>
      <c r="S28" s="8"/>
      <c r="T28" s="8"/>
      <c r="U28" s="8"/>
    </row>
    <row r="29" spans="1:21" ht="45">
      <c r="A29" s="8">
        <v>27</v>
      </c>
      <c r="B29" s="498"/>
      <c r="C29" s="77" t="s">
        <v>328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7">
        <v>0.22800000000000001</v>
      </c>
      <c r="Q29" s="23">
        <v>0</v>
      </c>
      <c r="R29" s="23">
        <f t="shared" si="1"/>
        <v>0.22800000000000001</v>
      </c>
      <c r="S29" s="8"/>
      <c r="T29" s="8"/>
      <c r="U29" s="8"/>
    </row>
    <row r="30" spans="1:21" ht="45">
      <c r="A30" s="8">
        <v>28</v>
      </c>
      <c r="B30" s="498"/>
      <c r="C30" s="77" t="s">
        <v>329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7">
        <v>0.15</v>
      </c>
      <c r="Q30" s="23">
        <v>0</v>
      </c>
      <c r="R30" s="23">
        <f t="shared" si="1"/>
        <v>0.15</v>
      </c>
      <c r="S30" s="8"/>
      <c r="T30" s="8"/>
      <c r="U30" s="8"/>
    </row>
    <row r="31" spans="1:21" ht="45">
      <c r="A31" s="8">
        <v>29</v>
      </c>
      <c r="B31" s="498"/>
      <c r="C31" s="78" t="s">
        <v>330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7">
        <v>0.51700000000000002</v>
      </c>
      <c r="Q31" s="23">
        <v>0</v>
      </c>
      <c r="R31" s="23">
        <f t="shared" si="1"/>
        <v>0.51700000000000002</v>
      </c>
      <c r="S31" s="8"/>
      <c r="T31" s="8"/>
      <c r="U31" s="8"/>
    </row>
    <row r="32" spans="1:21" ht="30">
      <c r="A32" s="8">
        <v>30</v>
      </c>
      <c r="B32" s="498"/>
      <c r="C32" s="77" t="s">
        <v>331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7">
        <v>0.32100000000000001</v>
      </c>
      <c r="Q32" s="23">
        <v>0</v>
      </c>
      <c r="R32" s="23">
        <f t="shared" si="1"/>
        <v>0.32100000000000001</v>
      </c>
      <c r="S32" s="8"/>
      <c r="T32" s="8"/>
      <c r="U32" s="8"/>
    </row>
    <row r="33" spans="1:21" ht="30">
      <c r="A33" s="8">
        <v>31</v>
      </c>
      <c r="B33" s="498"/>
      <c r="C33" s="77" t="s">
        <v>332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7">
        <v>0.191</v>
      </c>
      <c r="Q33" s="23">
        <v>0</v>
      </c>
      <c r="R33" s="23">
        <f t="shared" si="1"/>
        <v>0.191</v>
      </c>
      <c r="S33" s="8"/>
      <c r="T33" s="8"/>
      <c r="U33" s="8"/>
    </row>
    <row r="34" spans="1:21" ht="30">
      <c r="A34" s="8">
        <v>32</v>
      </c>
      <c r="B34" s="498"/>
      <c r="C34" s="77" t="s">
        <v>333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97">
        <v>0.17799999999999999</v>
      </c>
      <c r="Q34" s="23">
        <v>0</v>
      </c>
      <c r="R34" s="23">
        <f t="shared" si="1"/>
        <v>0.17799999999999999</v>
      </c>
      <c r="S34" s="8"/>
      <c r="T34" s="8"/>
      <c r="U34" s="8"/>
    </row>
    <row r="35" spans="1:21" ht="30">
      <c r="A35" s="8">
        <v>33</v>
      </c>
      <c r="B35" s="498"/>
      <c r="C35" s="77" t="s">
        <v>334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97">
        <v>0.56999999999999995</v>
      </c>
      <c r="Q35" s="23">
        <v>0</v>
      </c>
      <c r="R35" s="23">
        <f t="shared" si="1"/>
        <v>0.56999999999999995</v>
      </c>
      <c r="S35" s="8"/>
      <c r="T35" s="8"/>
      <c r="U35" s="8"/>
    </row>
    <row r="36" spans="1:21" ht="30">
      <c r="A36" s="8">
        <v>34</v>
      </c>
      <c r="B36" s="498"/>
      <c r="C36" s="77" t="s">
        <v>335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97">
        <v>0.251</v>
      </c>
      <c r="Q36" s="23">
        <v>0</v>
      </c>
      <c r="R36" s="23">
        <f t="shared" si="1"/>
        <v>0.251</v>
      </c>
      <c r="S36" s="8"/>
      <c r="T36" s="8"/>
      <c r="U36" s="8"/>
    </row>
    <row r="37" spans="1:21" ht="45">
      <c r="A37" s="8">
        <v>35</v>
      </c>
      <c r="B37" s="498"/>
      <c r="C37" s="77" t="s">
        <v>336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97">
        <v>9.5000000000000001E-2</v>
      </c>
      <c r="Q37" s="23">
        <v>0</v>
      </c>
      <c r="R37" s="23">
        <f t="shared" si="1"/>
        <v>9.5000000000000001E-2</v>
      </c>
      <c r="S37" s="8"/>
      <c r="T37" s="8"/>
      <c r="U37" s="8"/>
    </row>
    <row r="38" spans="1:21" ht="30">
      <c r="A38" s="8">
        <v>36</v>
      </c>
      <c r="B38" s="498"/>
      <c r="C38" s="77" t="s">
        <v>337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7">
        <v>0.14099999999999999</v>
      </c>
      <c r="Q38" s="23">
        <v>0</v>
      </c>
      <c r="R38" s="23">
        <f t="shared" si="1"/>
        <v>0.14099999999999999</v>
      </c>
      <c r="S38" s="8"/>
      <c r="T38" s="8"/>
      <c r="U38" s="8"/>
    </row>
    <row r="39" spans="1:21" ht="30">
      <c r="A39" s="8">
        <v>37</v>
      </c>
      <c r="B39" s="498"/>
      <c r="C39" s="77" t="s">
        <v>338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97">
        <v>0.246</v>
      </c>
      <c r="Q39" s="23">
        <v>0</v>
      </c>
      <c r="R39" s="23">
        <f t="shared" si="1"/>
        <v>0.246</v>
      </c>
      <c r="S39" s="8"/>
      <c r="T39" s="8"/>
      <c r="U39" s="8"/>
    </row>
    <row r="40" spans="1:21" ht="30">
      <c r="A40" s="8">
        <v>38</v>
      </c>
      <c r="B40" s="498"/>
      <c r="C40" s="79" t="s">
        <v>339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7">
        <v>0.35899999999999999</v>
      </c>
      <c r="Q40" s="23">
        <v>0</v>
      </c>
      <c r="R40" s="23">
        <f t="shared" si="1"/>
        <v>0.35899999999999999</v>
      </c>
      <c r="S40" s="8"/>
      <c r="T40" s="8"/>
      <c r="U40" s="8"/>
    </row>
    <row r="41" spans="1:21" ht="45">
      <c r="A41" s="8">
        <v>39</v>
      </c>
      <c r="B41" s="498"/>
      <c r="C41" s="77" t="s">
        <v>340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97">
        <v>0.64800000000000002</v>
      </c>
      <c r="Q41" s="23">
        <v>0</v>
      </c>
      <c r="R41" s="23">
        <f t="shared" si="1"/>
        <v>0.64800000000000002</v>
      </c>
      <c r="S41" s="8"/>
      <c r="T41" s="8"/>
      <c r="U41" s="8"/>
    </row>
    <row r="42" spans="1:21" ht="30">
      <c r="A42" s="8">
        <v>40</v>
      </c>
      <c r="B42" s="498"/>
      <c r="C42" s="77" t="s">
        <v>341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97">
        <v>0.19800000000000001</v>
      </c>
      <c r="Q42" s="23">
        <v>0</v>
      </c>
      <c r="R42" s="23">
        <f t="shared" si="1"/>
        <v>0.19800000000000001</v>
      </c>
      <c r="S42" s="8"/>
      <c r="T42" s="8"/>
      <c r="U42" s="8"/>
    </row>
    <row r="43" spans="1:21" ht="30">
      <c r="A43" s="8">
        <v>41</v>
      </c>
      <c r="B43" s="498"/>
      <c r="C43" s="77" t="s">
        <v>342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97">
        <v>0.96699999999999997</v>
      </c>
      <c r="Q43" s="23">
        <v>0</v>
      </c>
      <c r="R43" s="23">
        <f t="shared" si="1"/>
        <v>0.96699999999999997</v>
      </c>
      <c r="S43" s="8"/>
      <c r="T43" s="8"/>
      <c r="U43" s="8"/>
    </row>
    <row r="44" spans="1:21" ht="30">
      <c r="A44" s="8">
        <v>42</v>
      </c>
      <c r="B44" s="498"/>
      <c r="C44" s="77" t="s">
        <v>343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97">
        <v>0.184</v>
      </c>
      <c r="Q44" s="23">
        <v>0</v>
      </c>
      <c r="R44" s="23">
        <f t="shared" si="1"/>
        <v>0.184</v>
      </c>
      <c r="S44" s="8"/>
      <c r="T44" s="8"/>
      <c r="U44" s="8"/>
    </row>
    <row r="45" spans="1:21" ht="30">
      <c r="A45" s="8">
        <v>43</v>
      </c>
      <c r="B45" s="498"/>
      <c r="C45" s="77" t="s">
        <v>344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97">
        <v>0.28599999999999998</v>
      </c>
      <c r="Q45" s="23">
        <v>0</v>
      </c>
      <c r="R45" s="23">
        <f t="shared" si="1"/>
        <v>0.28599999999999998</v>
      </c>
      <c r="S45" s="8"/>
      <c r="T45" s="8"/>
      <c r="U45" s="8"/>
    </row>
    <row r="46" spans="1:21" ht="30">
      <c r="A46" s="8">
        <v>44</v>
      </c>
      <c r="B46" s="498"/>
      <c r="C46" s="77" t="s">
        <v>345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97">
        <v>0.18</v>
      </c>
      <c r="Q46" s="23">
        <v>0</v>
      </c>
      <c r="R46" s="23">
        <f t="shared" si="1"/>
        <v>0.18</v>
      </c>
      <c r="S46" s="8"/>
      <c r="T46" s="8"/>
      <c r="U46" s="8"/>
    </row>
    <row r="47" spans="1:21" ht="30">
      <c r="A47" s="8">
        <v>45</v>
      </c>
      <c r="B47" s="498"/>
      <c r="C47" s="77" t="s">
        <v>346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97">
        <v>0.23</v>
      </c>
      <c r="Q47" s="23">
        <v>0</v>
      </c>
      <c r="R47" s="23">
        <f t="shared" si="1"/>
        <v>0.23</v>
      </c>
      <c r="S47" s="8"/>
      <c r="T47" s="8"/>
      <c r="U47" s="8"/>
    </row>
    <row r="48" spans="1:21" ht="30">
      <c r="A48" s="8">
        <v>46</v>
      </c>
      <c r="B48" s="498"/>
      <c r="C48" s="77" t="s">
        <v>347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97">
        <v>0.23599999999999999</v>
      </c>
      <c r="Q48" s="23">
        <v>0</v>
      </c>
      <c r="R48" s="23">
        <f t="shared" si="1"/>
        <v>0.23599999999999999</v>
      </c>
      <c r="S48" s="8"/>
      <c r="T48" s="8"/>
      <c r="U48" s="8"/>
    </row>
    <row r="49" spans="1:21" ht="45">
      <c r="A49" s="8">
        <v>47</v>
      </c>
      <c r="B49" s="498"/>
      <c r="C49" s="77" t="s">
        <v>348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97">
        <v>8.5999999999999993E-2</v>
      </c>
      <c r="Q49" s="23">
        <v>0</v>
      </c>
      <c r="R49" s="23">
        <f t="shared" si="1"/>
        <v>8.5999999999999993E-2</v>
      </c>
      <c r="S49" s="8"/>
      <c r="T49" s="8"/>
      <c r="U49" s="8"/>
    </row>
    <row r="50" spans="1:21" ht="30">
      <c r="A50" s="8">
        <v>48</v>
      </c>
      <c r="B50" s="498"/>
      <c r="C50" s="77" t="s">
        <v>349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97">
        <v>0.129</v>
      </c>
      <c r="Q50" s="23">
        <v>0</v>
      </c>
      <c r="R50" s="23">
        <f t="shared" si="1"/>
        <v>0.129</v>
      </c>
      <c r="S50" s="8"/>
      <c r="T50" s="8"/>
      <c r="U50" s="8"/>
    </row>
    <row r="51" spans="1:21" ht="30">
      <c r="A51" s="8">
        <v>49</v>
      </c>
      <c r="B51" s="498"/>
      <c r="C51" s="77" t="s">
        <v>350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97">
        <v>9.5000000000000001E-2</v>
      </c>
      <c r="Q51" s="23">
        <v>0</v>
      </c>
      <c r="R51" s="23">
        <f t="shared" si="1"/>
        <v>9.5000000000000001E-2</v>
      </c>
      <c r="S51" s="8"/>
      <c r="T51" s="8"/>
      <c r="U51" s="8"/>
    </row>
    <row r="52" spans="1:21" ht="30">
      <c r="A52" s="8">
        <v>50</v>
      </c>
      <c r="B52" s="498"/>
      <c r="C52" s="77" t="s">
        <v>351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97">
        <v>0.44900000000000001</v>
      </c>
      <c r="Q52" s="23">
        <v>0</v>
      </c>
      <c r="R52" s="23">
        <f t="shared" si="1"/>
        <v>0.44900000000000001</v>
      </c>
      <c r="S52" s="8"/>
      <c r="T52" s="8"/>
      <c r="U52" s="8"/>
    </row>
    <row r="53" spans="1:21" ht="45">
      <c r="A53" s="8">
        <v>51</v>
      </c>
      <c r="B53" s="498"/>
      <c r="C53" s="77" t="s">
        <v>352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7">
        <v>1.1000000000000001</v>
      </c>
      <c r="Q53" s="23">
        <v>0</v>
      </c>
      <c r="R53" s="23">
        <f t="shared" si="1"/>
        <v>1.1000000000000001</v>
      </c>
      <c r="S53" s="8"/>
      <c r="T53" s="8"/>
      <c r="U53" s="8"/>
    </row>
    <row r="54" spans="1:21" ht="30">
      <c r="A54" s="8">
        <v>52</v>
      </c>
      <c r="B54" s="498"/>
      <c r="C54" s="77" t="s">
        <v>353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7">
        <v>7.9000000000000001E-2</v>
      </c>
      <c r="Q54" s="23">
        <v>0</v>
      </c>
      <c r="R54" s="23">
        <f t="shared" si="1"/>
        <v>7.9000000000000001E-2</v>
      </c>
      <c r="S54" s="8"/>
      <c r="T54" s="8"/>
      <c r="U54" s="8"/>
    </row>
    <row r="55" spans="1:21" ht="45">
      <c r="A55" s="8">
        <v>53</v>
      </c>
      <c r="B55" s="498"/>
      <c r="C55" s="77" t="s">
        <v>354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7">
        <v>0.58599999999999997</v>
      </c>
      <c r="Q55" s="23">
        <v>0</v>
      </c>
      <c r="R55" s="23">
        <f t="shared" si="1"/>
        <v>0.58599999999999997</v>
      </c>
      <c r="S55" s="8"/>
      <c r="T55" s="8"/>
      <c r="U55" s="8"/>
    </row>
    <row r="56" spans="1:21" ht="30">
      <c r="A56" s="8">
        <v>54</v>
      </c>
      <c r="B56" s="498"/>
      <c r="C56" s="77" t="s">
        <v>355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97">
        <v>0.113</v>
      </c>
      <c r="Q56" s="23">
        <v>0</v>
      </c>
      <c r="R56" s="23">
        <f t="shared" si="1"/>
        <v>0.113</v>
      </c>
      <c r="S56" s="8"/>
      <c r="T56" s="8"/>
      <c r="U56" s="8"/>
    </row>
    <row r="57" spans="1:21" ht="30">
      <c r="A57" s="8">
        <v>55</v>
      </c>
      <c r="B57" s="498"/>
      <c r="C57" s="77" t="s">
        <v>356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97">
        <v>0.32800000000000001</v>
      </c>
      <c r="Q57" s="23">
        <v>0</v>
      </c>
      <c r="R57" s="23">
        <f t="shared" si="1"/>
        <v>0.32800000000000001</v>
      </c>
      <c r="S57" s="8"/>
      <c r="T57" s="8"/>
      <c r="U57" s="8"/>
    </row>
    <row r="58" spans="1:21" ht="30">
      <c r="A58" s="8">
        <v>56</v>
      </c>
      <c r="B58" s="498"/>
      <c r="C58" s="77" t="s">
        <v>357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97">
        <v>0.113</v>
      </c>
      <c r="Q58" s="23">
        <v>0</v>
      </c>
      <c r="R58" s="23">
        <f t="shared" si="1"/>
        <v>0.113</v>
      </c>
      <c r="S58" s="8"/>
      <c r="T58" s="8"/>
      <c r="U58" s="8"/>
    </row>
    <row r="59" spans="1:21" ht="30">
      <c r="A59" s="8">
        <v>57</v>
      </c>
      <c r="B59" s="498"/>
      <c r="C59" s="77" t="s">
        <v>358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7">
        <v>5.5E-2</v>
      </c>
      <c r="Q59" s="23">
        <v>0</v>
      </c>
      <c r="R59" s="23">
        <f t="shared" si="1"/>
        <v>5.5E-2</v>
      </c>
      <c r="S59" s="8"/>
      <c r="T59" s="8"/>
      <c r="U59" s="8"/>
    </row>
    <row r="60" spans="1:21" ht="30">
      <c r="A60" s="8">
        <v>58</v>
      </c>
      <c r="B60" s="498"/>
      <c r="C60" s="77" t="s">
        <v>359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97">
        <v>9.5000000000000001E-2</v>
      </c>
      <c r="Q60" s="23">
        <v>0</v>
      </c>
      <c r="R60" s="23">
        <f t="shared" si="1"/>
        <v>9.5000000000000001E-2</v>
      </c>
      <c r="S60" s="8"/>
      <c r="T60" s="8"/>
      <c r="U60" s="8"/>
    </row>
    <row r="61" spans="1:21" ht="45">
      <c r="A61" s="8">
        <v>59</v>
      </c>
      <c r="B61" s="498"/>
      <c r="C61" s="77" t="s">
        <v>360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97">
        <v>0.217</v>
      </c>
      <c r="Q61" s="23">
        <v>0</v>
      </c>
      <c r="R61" s="23">
        <f t="shared" si="1"/>
        <v>0.217</v>
      </c>
      <c r="S61" s="8"/>
      <c r="T61" s="8"/>
      <c r="U61" s="8"/>
    </row>
    <row r="62" spans="1:21" ht="30">
      <c r="A62" s="8">
        <v>60</v>
      </c>
      <c r="B62" s="498"/>
      <c r="C62" s="77" t="s">
        <v>361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97">
        <v>0.32500000000000001</v>
      </c>
      <c r="Q62" s="23">
        <v>0</v>
      </c>
      <c r="R62" s="23">
        <f t="shared" si="1"/>
        <v>0.32500000000000001</v>
      </c>
      <c r="S62" s="8"/>
      <c r="T62" s="8"/>
      <c r="U62" s="8"/>
    </row>
    <row r="63" spans="1:21" ht="30">
      <c r="A63" s="8">
        <v>61</v>
      </c>
      <c r="B63" s="498"/>
      <c r="C63" s="77" t="s">
        <v>362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97">
        <v>0.80900000000000005</v>
      </c>
      <c r="Q63" s="23">
        <v>0</v>
      </c>
      <c r="R63" s="23">
        <f t="shared" si="1"/>
        <v>0.80900000000000005</v>
      </c>
      <c r="S63" s="8"/>
      <c r="T63" s="8"/>
      <c r="U63" s="8"/>
    </row>
    <row r="64" spans="1:21" ht="30">
      <c r="A64" s="8">
        <v>62</v>
      </c>
      <c r="B64" s="498"/>
      <c r="C64" s="77" t="s">
        <v>363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97">
        <v>9.8000000000000004E-2</v>
      </c>
      <c r="Q64" s="23">
        <v>0</v>
      </c>
      <c r="R64" s="23">
        <f t="shared" si="1"/>
        <v>9.8000000000000004E-2</v>
      </c>
      <c r="S64" s="8"/>
      <c r="T64" s="8"/>
      <c r="U64" s="8"/>
    </row>
    <row r="65" spans="1:21" ht="30">
      <c r="A65" s="8">
        <v>63</v>
      </c>
      <c r="B65" s="498"/>
      <c r="C65" s="77" t="s">
        <v>364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97">
        <v>0.31</v>
      </c>
      <c r="Q65" s="23">
        <v>0</v>
      </c>
      <c r="R65" s="23">
        <f t="shared" si="1"/>
        <v>0.31</v>
      </c>
      <c r="S65" s="8"/>
      <c r="T65" s="8"/>
      <c r="U65" s="8"/>
    </row>
    <row r="66" spans="1:21" ht="30">
      <c r="A66" s="8">
        <v>64</v>
      </c>
      <c r="B66" s="498"/>
      <c r="C66" s="77" t="s">
        <v>365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97">
        <v>0.68</v>
      </c>
      <c r="Q66" s="23">
        <v>0</v>
      </c>
      <c r="R66" s="23">
        <f t="shared" si="1"/>
        <v>0.68</v>
      </c>
      <c r="S66" s="8"/>
      <c r="T66" s="8"/>
      <c r="U66" s="8"/>
    </row>
    <row r="67" spans="1:21" ht="45">
      <c r="A67" s="8">
        <v>65</v>
      </c>
      <c r="B67" s="498"/>
      <c r="C67" s="77" t="s">
        <v>366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97">
        <v>7.8E-2</v>
      </c>
      <c r="Q67" s="23">
        <v>0</v>
      </c>
      <c r="R67" s="23">
        <f t="shared" si="1"/>
        <v>7.8E-2</v>
      </c>
      <c r="S67" s="8"/>
      <c r="T67" s="8"/>
      <c r="U67" s="8"/>
    </row>
    <row r="68" spans="1:21" ht="45">
      <c r="A68" s="8">
        <v>66</v>
      </c>
      <c r="B68" s="498"/>
      <c r="C68" s="77" t="s">
        <v>367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97">
        <v>0.11799999999999999</v>
      </c>
      <c r="Q68" s="23">
        <v>0</v>
      </c>
      <c r="R68" s="23">
        <f t="shared" si="1"/>
        <v>0.11799999999999999</v>
      </c>
      <c r="S68" s="8"/>
      <c r="T68" s="8"/>
      <c r="U68" s="8"/>
    </row>
    <row r="69" spans="1:21" ht="30">
      <c r="A69" s="8">
        <v>67</v>
      </c>
      <c r="B69" s="498"/>
      <c r="C69" s="77" t="s">
        <v>368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97">
        <v>0.192</v>
      </c>
      <c r="Q69" s="23">
        <v>0</v>
      </c>
      <c r="R69" s="23">
        <f t="shared" si="1"/>
        <v>0.192</v>
      </c>
      <c r="S69" s="8"/>
      <c r="T69" s="8"/>
      <c r="U69" s="8"/>
    </row>
    <row r="70" spans="1:21" ht="30">
      <c r="A70" s="8">
        <v>68</v>
      </c>
      <c r="B70" s="498"/>
      <c r="C70" s="77" t="s">
        <v>369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97">
        <v>8.1000000000000003E-2</v>
      </c>
      <c r="Q70" s="23">
        <v>0</v>
      </c>
      <c r="R70" s="23">
        <f t="shared" si="1"/>
        <v>8.1000000000000003E-2</v>
      </c>
      <c r="S70" s="8"/>
      <c r="T70" s="8"/>
      <c r="U70" s="8"/>
    </row>
    <row r="71" spans="1:21" ht="30">
      <c r="A71" s="8">
        <v>69</v>
      </c>
      <c r="B71" s="498"/>
      <c r="C71" s="77" t="s">
        <v>370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97">
        <v>9.0999999999999998E-2</v>
      </c>
      <c r="Q71" s="23">
        <v>0</v>
      </c>
      <c r="R71" s="23">
        <f t="shared" si="1"/>
        <v>9.0999999999999998E-2</v>
      </c>
      <c r="S71" s="8"/>
      <c r="T71" s="8"/>
      <c r="U71" s="8"/>
    </row>
    <row r="72" spans="1:21" ht="30">
      <c r="A72" s="8">
        <v>70</v>
      </c>
      <c r="B72" s="498"/>
      <c r="C72" s="77" t="s">
        <v>371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97">
        <v>0.17799999999999999</v>
      </c>
      <c r="Q72" s="23">
        <v>0</v>
      </c>
      <c r="R72" s="23">
        <f t="shared" si="1"/>
        <v>0.17799999999999999</v>
      </c>
      <c r="S72" s="8"/>
      <c r="T72" s="8"/>
      <c r="U72" s="8"/>
    </row>
    <row r="73" spans="1:21" ht="30">
      <c r="A73" s="8">
        <v>71</v>
      </c>
      <c r="B73" s="498"/>
      <c r="C73" s="77" t="s">
        <v>372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97">
        <v>0.246</v>
      </c>
      <c r="Q73" s="23">
        <v>0</v>
      </c>
      <c r="R73" s="23">
        <f t="shared" si="1"/>
        <v>0.246</v>
      </c>
      <c r="S73" s="8"/>
      <c r="T73" s="8"/>
      <c r="U73" s="8"/>
    </row>
    <row r="74" spans="1:21" ht="45">
      <c r="A74" s="8">
        <v>72</v>
      </c>
      <c r="B74" s="498"/>
      <c r="C74" s="77" t="s">
        <v>373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97">
        <v>0.32</v>
      </c>
      <c r="Q74" s="23">
        <v>0</v>
      </c>
      <c r="R74" s="23">
        <f t="shared" si="1"/>
        <v>0.32</v>
      </c>
      <c r="S74" s="8"/>
      <c r="T74" s="8"/>
      <c r="U74" s="8"/>
    </row>
    <row r="75" spans="1:21" ht="30">
      <c r="A75" s="8">
        <v>73</v>
      </c>
      <c r="B75" s="498"/>
      <c r="C75" s="77" t="s">
        <v>374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97">
        <v>0.13700000000000001</v>
      </c>
      <c r="Q75" s="23">
        <v>0</v>
      </c>
      <c r="R75" s="23">
        <f t="shared" si="1"/>
        <v>0.13700000000000001</v>
      </c>
      <c r="S75" s="8"/>
      <c r="T75" s="8"/>
      <c r="U75" s="8"/>
    </row>
    <row r="76" spans="1:21" ht="30">
      <c r="A76" s="8">
        <v>74</v>
      </c>
      <c r="B76" s="498"/>
      <c r="C76" s="77" t="s">
        <v>375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97">
        <v>0.308</v>
      </c>
      <c r="Q76" s="23">
        <v>0</v>
      </c>
      <c r="R76" s="23">
        <f t="shared" ref="R76:R139" si="2">SUM(P76:Q76)</f>
        <v>0.308</v>
      </c>
      <c r="S76" s="8"/>
      <c r="T76" s="8"/>
      <c r="U76" s="8"/>
    </row>
    <row r="77" spans="1:21" ht="30">
      <c r="A77" s="8">
        <v>75</v>
      </c>
      <c r="B77" s="498"/>
      <c r="C77" s="77" t="s">
        <v>376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97">
        <v>0.36199999999999999</v>
      </c>
      <c r="Q77" s="23">
        <v>0</v>
      </c>
      <c r="R77" s="23">
        <f t="shared" si="2"/>
        <v>0.36199999999999999</v>
      </c>
      <c r="S77" s="8"/>
      <c r="T77" s="8"/>
      <c r="U77" s="8"/>
    </row>
    <row r="78" spans="1:21" ht="30">
      <c r="A78" s="8">
        <v>76</v>
      </c>
      <c r="B78" s="498"/>
      <c r="C78" s="77" t="s">
        <v>377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97">
        <v>9.1999999999999998E-2</v>
      </c>
      <c r="Q78" s="23">
        <v>0</v>
      </c>
      <c r="R78" s="23">
        <f t="shared" si="2"/>
        <v>9.1999999999999998E-2</v>
      </c>
      <c r="S78" s="8"/>
      <c r="T78" s="8"/>
      <c r="U78" s="8"/>
    </row>
    <row r="79" spans="1:21" ht="30">
      <c r="A79" s="8">
        <v>77</v>
      </c>
      <c r="B79" s="498"/>
      <c r="C79" s="77" t="s">
        <v>378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97">
        <v>0.11600000000000001</v>
      </c>
      <c r="Q79" s="23">
        <v>0</v>
      </c>
      <c r="R79" s="23">
        <f t="shared" si="2"/>
        <v>0.11600000000000001</v>
      </c>
      <c r="S79" s="8"/>
      <c r="T79" s="8"/>
      <c r="U79" s="8"/>
    </row>
    <row r="80" spans="1:21" ht="30">
      <c r="A80" s="8">
        <v>78</v>
      </c>
      <c r="B80" s="498"/>
      <c r="C80" s="77" t="s">
        <v>379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97">
        <v>0.17</v>
      </c>
      <c r="Q80" s="23">
        <v>0</v>
      </c>
      <c r="R80" s="23">
        <f t="shared" si="2"/>
        <v>0.17</v>
      </c>
      <c r="S80" s="8"/>
      <c r="T80" s="8"/>
      <c r="U80" s="8"/>
    </row>
    <row r="81" spans="1:21" ht="30">
      <c r="A81" s="8">
        <v>79</v>
      </c>
      <c r="B81" s="498"/>
      <c r="C81" s="77" t="s">
        <v>380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97">
        <v>9.8000000000000004E-2</v>
      </c>
      <c r="Q81" s="23">
        <v>0</v>
      </c>
      <c r="R81" s="23">
        <f t="shared" si="2"/>
        <v>9.8000000000000004E-2</v>
      </c>
      <c r="S81" s="8"/>
      <c r="T81" s="8"/>
      <c r="U81" s="8"/>
    </row>
    <row r="82" spans="1:21" ht="30">
      <c r="A82" s="8">
        <v>80</v>
      </c>
      <c r="B82" s="498"/>
      <c r="C82" s="77" t="s">
        <v>381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97">
        <v>1.4470000000000001</v>
      </c>
      <c r="Q82" s="23">
        <v>0</v>
      </c>
      <c r="R82" s="23">
        <f t="shared" si="2"/>
        <v>1.4470000000000001</v>
      </c>
      <c r="S82" s="8"/>
      <c r="T82" s="8"/>
      <c r="U82" s="8"/>
    </row>
    <row r="83" spans="1:21" ht="30">
      <c r="A83" s="8">
        <v>81</v>
      </c>
      <c r="B83" s="498"/>
      <c r="C83" s="77" t="s">
        <v>382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97">
        <v>0.30399999999999999</v>
      </c>
      <c r="Q83" s="23">
        <v>0</v>
      </c>
      <c r="R83" s="23">
        <f t="shared" si="2"/>
        <v>0.30399999999999999</v>
      </c>
      <c r="S83" s="8"/>
      <c r="T83" s="8"/>
      <c r="U83" s="8"/>
    </row>
    <row r="84" spans="1:21" ht="30">
      <c r="A84" s="8">
        <v>82</v>
      </c>
      <c r="B84" s="498"/>
      <c r="C84" s="77" t="s">
        <v>383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97">
        <v>0.28199999999999997</v>
      </c>
      <c r="Q84" s="23">
        <v>0</v>
      </c>
      <c r="R84" s="23">
        <f t="shared" si="2"/>
        <v>0.28199999999999997</v>
      </c>
      <c r="S84" s="8"/>
      <c r="T84" s="8"/>
      <c r="U84" s="8"/>
    </row>
    <row r="85" spans="1:21" ht="30">
      <c r="A85" s="8">
        <v>83</v>
      </c>
      <c r="B85" s="498"/>
      <c r="C85" s="77" t="s">
        <v>384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97">
        <v>8.3000000000000004E-2</v>
      </c>
      <c r="Q85" s="23">
        <v>0</v>
      </c>
      <c r="R85" s="23">
        <f t="shared" si="2"/>
        <v>8.3000000000000004E-2</v>
      </c>
      <c r="S85" s="8"/>
      <c r="T85" s="8"/>
      <c r="U85" s="8"/>
    </row>
    <row r="86" spans="1:21" ht="30">
      <c r="A86" s="8">
        <v>84</v>
      </c>
      <c r="B86" s="498"/>
      <c r="C86" s="77" t="s">
        <v>385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97">
        <v>0.27300000000000002</v>
      </c>
      <c r="Q86" s="23">
        <v>0</v>
      </c>
      <c r="R86" s="23">
        <f t="shared" si="2"/>
        <v>0.27300000000000002</v>
      </c>
      <c r="S86" s="8"/>
      <c r="T86" s="8"/>
      <c r="U86" s="8"/>
    </row>
    <row r="87" spans="1:21" ht="30">
      <c r="A87" s="8">
        <v>85</v>
      </c>
      <c r="B87" s="498"/>
      <c r="C87" s="77" t="s">
        <v>386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97">
        <v>0.28399999999999997</v>
      </c>
      <c r="Q87" s="23">
        <v>0</v>
      </c>
      <c r="R87" s="23">
        <f t="shared" si="2"/>
        <v>0.28399999999999997</v>
      </c>
      <c r="S87" s="8"/>
      <c r="T87" s="8"/>
      <c r="U87" s="8"/>
    </row>
    <row r="88" spans="1:21" ht="30">
      <c r="A88" s="8">
        <v>86</v>
      </c>
      <c r="B88" s="498"/>
      <c r="C88" s="77" t="s">
        <v>387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97">
        <v>6.0999999999999999E-2</v>
      </c>
      <c r="Q88" s="23">
        <v>0</v>
      </c>
      <c r="R88" s="23">
        <f t="shared" si="2"/>
        <v>6.0999999999999999E-2</v>
      </c>
      <c r="S88" s="8"/>
      <c r="T88" s="8"/>
      <c r="U88" s="8"/>
    </row>
    <row r="89" spans="1:21" ht="30">
      <c r="A89" s="8">
        <v>87</v>
      </c>
      <c r="B89" s="498"/>
      <c r="C89" s="77" t="s">
        <v>388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97">
        <v>0.29699999999999999</v>
      </c>
      <c r="Q89" s="23">
        <v>0</v>
      </c>
      <c r="R89" s="23">
        <f t="shared" si="2"/>
        <v>0.29699999999999999</v>
      </c>
      <c r="S89" s="8"/>
      <c r="T89" s="8"/>
      <c r="U89" s="8"/>
    </row>
    <row r="90" spans="1:21" ht="30">
      <c r="A90" s="8">
        <v>88</v>
      </c>
      <c r="B90" s="498"/>
      <c r="C90" s="77" t="s">
        <v>389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97">
        <v>0.63100000000000001</v>
      </c>
      <c r="Q90" s="23">
        <v>0</v>
      </c>
      <c r="R90" s="23">
        <f t="shared" si="2"/>
        <v>0.63100000000000001</v>
      </c>
      <c r="S90" s="8"/>
      <c r="T90" s="8"/>
      <c r="U90" s="8"/>
    </row>
    <row r="91" spans="1:21" ht="30">
      <c r="A91" s="8">
        <v>89</v>
      </c>
      <c r="B91" s="498"/>
      <c r="C91" s="77" t="s">
        <v>390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97">
        <v>0.315</v>
      </c>
      <c r="Q91" s="23">
        <v>0</v>
      </c>
      <c r="R91" s="23">
        <f t="shared" si="2"/>
        <v>0.315</v>
      </c>
      <c r="S91" s="8"/>
      <c r="T91" s="8"/>
      <c r="U91" s="8"/>
    </row>
    <row r="92" spans="1:21" ht="30">
      <c r="A92" s="8">
        <v>90</v>
      </c>
      <c r="B92" s="498"/>
      <c r="C92" s="77" t="s">
        <v>391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97">
        <v>0.58599999999999997</v>
      </c>
      <c r="Q92" s="23">
        <v>0</v>
      </c>
      <c r="R92" s="23">
        <f t="shared" si="2"/>
        <v>0.58599999999999997</v>
      </c>
      <c r="S92" s="8"/>
      <c r="T92" s="8"/>
      <c r="U92" s="8"/>
    </row>
    <row r="93" spans="1:21" ht="30">
      <c r="A93" s="8">
        <v>91</v>
      </c>
      <c r="B93" s="498"/>
      <c r="C93" s="77" t="s">
        <v>392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97">
        <v>0.50800000000000001</v>
      </c>
      <c r="Q93" s="23">
        <v>0</v>
      </c>
      <c r="R93" s="23">
        <f t="shared" si="2"/>
        <v>0.50800000000000001</v>
      </c>
      <c r="S93" s="8"/>
      <c r="T93" s="8"/>
      <c r="U93" s="8"/>
    </row>
    <row r="94" spans="1:21" ht="30">
      <c r="A94" s="8">
        <v>92</v>
      </c>
      <c r="B94" s="498"/>
      <c r="C94" s="77" t="s">
        <v>393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97">
        <v>9.4E-2</v>
      </c>
      <c r="Q94" s="23">
        <v>0</v>
      </c>
      <c r="R94" s="23">
        <f t="shared" si="2"/>
        <v>9.4E-2</v>
      </c>
      <c r="S94" s="8"/>
      <c r="T94" s="8"/>
      <c r="U94" s="8"/>
    </row>
    <row r="95" spans="1:21" ht="30">
      <c r="A95" s="8">
        <v>93</v>
      </c>
      <c r="B95" s="498"/>
      <c r="C95" s="77" t="s">
        <v>394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97">
        <v>0.57899999999999996</v>
      </c>
      <c r="Q95" s="23">
        <v>0</v>
      </c>
      <c r="R95" s="23">
        <f t="shared" si="2"/>
        <v>0.57899999999999996</v>
      </c>
      <c r="S95" s="8"/>
      <c r="T95" s="8"/>
      <c r="U95" s="8"/>
    </row>
    <row r="96" spans="1:21" ht="30">
      <c r="A96" s="8">
        <v>94</v>
      </c>
      <c r="B96" s="498"/>
      <c r="C96" s="80" t="s">
        <v>395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97">
        <v>6.7000000000000004E-2</v>
      </c>
      <c r="Q96" s="23">
        <v>0</v>
      </c>
      <c r="R96" s="23">
        <f t="shared" si="2"/>
        <v>6.7000000000000004E-2</v>
      </c>
      <c r="S96" s="8"/>
      <c r="T96" s="8"/>
      <c r="U96" s="8"/>
    </row>
    <row r="97" spans="1:21" ht="30">
      <c r="A97" s="8">
        <v>95</v>
      </c>
      <c r="B97" s="498"/>
      <c r="C97" s="77" t="s">
        <v>396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97">
        <v>0.30099999999999999</v>
      </c>
      <c r="Q97" s="23">
        <v>0</v>
      </c>
      <c r="R97" s="23">
        <f t="shared" si="2"/>
        <v>0.30099999999999999</v>
      </c>
      <c r="S97" s="8"/>
      <c r="T97" s="8"/>
      <c r="U97" s="8"/>
    </row>
    <row r="98" spans="1:21" ht="30">
      <c r="A98" s="8">
        <v>96</v>
      </c>
      <c r="B98" s="498"/>
      <c r="C98" s="77" t="s">
        <v>397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97">
        <v>8.4000000000000005E-2</v>
      </c>
      <c r="Q98" s="23">
        <v>0</v>
      </c>
      <c r="R98" s="23">
        <f t="shared" si="2"/>
        <v>8.4000000000000005E-2</v>
      </c>
      <c r="S98" s="8"/>
      <c r="T98" s="8"/>
      <c r="U98" s="8"/>
    </row>
    <row r="99" spans="1:21" ht="30">
      <c r="A99" s="8">
        <v>97</v>
      </c>
      <c r="B99" s="498"/>
      <c r="C99" s="77" t="s">
        <v>398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97">
        <v>2.1999999999999999E-2</v>
      </c>
      <c r="Q99" s="23">
        <v>0</v>
      </c>
      <c r="R99" s="23">
        <f t="shared" si="2"/>
        <v>2.1999999999999999E-2</v>
      </c>
      <c r="S99" s="8"/>
      <c r="T99" s="8"/>
      <c r="U99" s="8"/>
    </row>
    <row r="100" spans="1:21" ht="30">
      <c r="A100" s="8">
        <v>98</v>
      </c>
      <c r="B100" s="498"/>
      <c r="C100" s="77" t="s">
        <v>399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97">
        <v>0.49199999999999999</v>
      </c>
      <c r="Q100" s="23">
        <v>0</v>
      </c>
      <c r="R100" s="23">
        <f t="shared" si="2"/>
        <v>0.49199999999999999</v>
      </c>
      <c r="S100" s="8"/>
      <c r="T100" s="8"/>
      <c r="U100" s="8"/>
    </row>
    <row r="101" spans="1:21" ht="30">
      <c r="A101" s="8">
        <v>99</v>
      </c>
      <c r="B101" s="498"/>
      <c r="C101" s="77" t="s">
        <v>400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97">
        <v>0.23100000000000001</v>
      </c>
      <c r="Q101" s="23">
        <v>0</v>
      </c>
      <c r="R101" s="23">
        <f t="shared" si="2"/>
        <v>0.23100000000000001</v>
      </c>
      <c r="S101" s="8"/>
      <c r="T101" s="8"/>
      <c r="U101" s="8"/>
    </row>
    <row r="102" spans="1:21" ht="30">
      <c r="A102" s="8">
        <v>100</v>
      </c>
      <c r="B102" s="498"/>
      <c r="C102" s="77" t="s">
        <v>401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97">
        <v>4.2999999999999997E-2</v>
      </c>
      <c r="Q102" s="23">
        <v>0</v>
      </c>
      <c r="R102" s="23">
        <f t="shared" si="2"/>
        <v>4.2999999999999997E-2</v>
      </c>
      <c r="S102" s="8"/>
      <c r="T102" s="8"/>
      <c r="U102" s="8"/>
    </row>
    <row r="103" spans="1:21" ht="30">
      <c r="A103" s="8">
        <v>101</v>
      </c>
      <c r="B103" s="498"/>
      <c r="C103" s="77" t="s">
        <v>402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97">
        <v>0.248</v>
      </c>
      <c r="Q103" s="23">
        <v>0</v>
      </c>
      <c r="R103" s="23">
        <f t="shared" si="2"/>
        <v>0.248</v>
      </c>
      <c r="S103" s="8"/>
      <c r="T103" s="8"/>
      <c r="U103" s="8"/>
    </row>
    <row r="104" spans="1:21" ht="30">
      <c r="A104" s="8">
        <v>102</v>
      </c>
      <c r="B104" s="498"/>
      <c r="C104" s="77" t="s">
        <v>403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97">
        <v>5.0999999999999997E-2</v>
      </c>
      <c r="Q104" s="23">
        <v>0</v>
      </c>
      <c r="R104" s="23">
        <f t="shared" si="2"/>
        <v>5.0999999999999997E-2</v>
      </c>
      <c r="S104" s="8"/>
      <c r="T104" s="8"/>
      <c r="U104" s="8"/>
    </row>
    <row r="105" spans="1:21">
      <c r="A105" s="8">
        <v>103</v>
      </c>
      <c r="B105" s="498"/>
      <c r="C105" s="77" t="s">
        <v>404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97">
        <v>0.67300000000000004</v>
      </c>
      <c r="Q105" s="23">
        <v>0</v>
      </c>
      <c r="R105" s="23">
        <f t="shared" si="2"/>
        <v>0.67300000000000004</v>
      </c>
      <c r="S105" s="8"/>
      <c r="T105" s="8"/>
      <c r="U105" s="8"/>
    </row>
    <row r="106" spans="1:21" ht="30">
      <c r="A106" s="8">
        <v>104</v>
      </c>
      <c r="B106" s="498"/>
      <c r="C106" s="77" t="s">
        <v>405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97">
        <v>0.21299999999999999</v>
      </c>
      <c r="Q106" s="23">
        <v>0</v>
      </c>
      <c r="R106" s="23">
        <f t="shared" si="2"/>
        <v>0.21299999999999999</v>
      </c>
      <c r="S106" s="8"/>
      <c r="T106" s="8"/>
      <c r="U106" s="8"/>
    </row>
    <row r="107" spans="1:21" ht="30">
      <c r="A107" s="8">
        <v>105</v>
      </c>
      <c r="B107" s="498"/>
      <c r="C107" s="77" t="s">
        <v>406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97">
        <v>6.8000000000000005E-2</v>
      </c>
      <c r="Q107" s="23">
        <v>0</v>
      </c>
      <c r="R107" s="23">
        <f t="shared" si="2"/>
        <v>6.8000000000000005E-2</v>
      </c>
      <c r="S107" s="8"/>
      <c r="T107" s="8"/>
      <c r="U107" s="8"/>
    </row>
    <row r="108" spans="1:21" ht="30">
      <c r="A108" s="8">
        <v>106</v>
      </c>
      <c r="B108" s="498"/>
      <c r="C108" s="77" t="s">
        <v>407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97">
        <v>0.32700000000000001</v>
      </c>
      <c r="Q108" s="23">
        <v>0</v>
      </c>
      <c r="R108" s="23">
        <f t="shared" si="2"/>
        <v>0.32700000000000001</v>
      </c>
      <c r="S108" s="8"/>
      <c r="T108" s="8"/>
      <c r="U108" s="8"/>
    </row>
    <row r="109" spans="1:21" ht="30">
      <c r="A109" s="8">
        <v>107</v>
      </c>
      <c r="B109" s="498"/>
      <c r="C109" s="77" t="s">
        <v>408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97">
        <v>0.27</v>
      </c>
      <c r="Q109" s="23">
        <v>0</v>
      </c>
      <c r="R109" s="23">
        <f t="shared" si="2"/>
        <v>0.27</v>
      </c>
      <c r="S109" s="8"/>
      <c r="T109" s="8"/>
      <c r="U109" s="8"/>
    </row>
    <row r="110" spans="1:21" ht="30">
      <c r="A110" s="8">
        <v>108</v>
      </c>
      <c r="B110" s="498"/>
      <c r="C110" s="77" t="s">
        <v>409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97">
        <v>0.13400000000000001</v>
      </c>
      <c r="Q110" s="23">
        <v>0</v>
      </c>
      <c r="R110" s="23">
        <f t="shared" si="2"/>
        <v>0.13400000000000001</v>
      </c>
      <c r="S110" s="8"/>
      <c r="T110" s="8"/>
      <c r="U110" s="8"/>
    </row>
    <row r="111" spans="1:21" ht="30">
      <c r="A111" s="8">
        <v>109</v>
      </c>
      <c r="B111" s="498"/>
      <c r="C111" s="77" t="s">
        <v>410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97">
        <v>7.5999999999999998E-2</v>
      </c>
      <c r="Q111" s="23">
        <v>0</v>
      </c>
      <c r="R111" s="23">
        <f t="shared" si="2"/>
        <v>7.5999999999999998E-2</v>
      </c>
      <c r="S111" s="8"/>
      <c r="T111" s="8"/>
      <c r="U111" s="8"/>
    </row>
    <row r="112" spans="1:21" ht="30">
      <c r="A112" s="8">
        <v>110</v>
      </c>
      <c r="B112" s="498"/>
      <c r="C112" s="77" t="s">
        <v>411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97">
        <v>4.2000000000000003E-2</v>
      </c>
      <c r="Q112" s="23">
        <v>0</v>
      </c>
      <c r="R112" s="23">
        <f t="shared" si="2"/>
        <v>4.2000000000000003E-2</v>
      </c>
      <c r="S112" s="8"/>
      <c r="T112" s="8"/>
      <c r="U112" s="8"/>
    </row>
    <row r="113" spans="1:21" ht="30">
      <c r="A113" s="8">
        <v>111</v>
      </c>
      <c r="B113" s="498"/>
      <c r="C113" s="77" t="s">
        <v>412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97">
        <v>0.11899999999999999</v>
      </c>
      <c r="Q113" s="23">
        <v>0</v>
      </c>
      <c r="R113" s="23">
        <f t="shared" si="2"/>
        <v>0.11899999999999999</v>
      </c>
      <c r="S113" s="8"/>
      <c r="T113" s="8"/>
      <c r="U113" s="8"/>
    </row>
    <row r="114" spans="1:21" ht="30">
      <c r="A114" s="8">
        <v>112</v>
      </c>
      <c r="B114" s="498"/>
      <c r="C114" s="77" t="s">
        <v>413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97">
        <v>5.5E-2</v>
      </c>
      <c r="Q114" s="23">
        <v>0</v>
      </c>
      <c r="R114" s="23">
        <f t="shared" si="2"/>
        <v>5.5E-2</v>
      </c>
      <c r="S114" s="8"/>
      <c r="T114" s="8"/>
      <c r="U114" s="8"/>
    </row>
    <row r="115" spans="1:21" ht="30">
      <c r="A115" s="8">
        <v>113</v>
      </c>
      <c r="B115" s="498"/>
      <c r="C115" s="77" t="s">
        <v>414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97">
        <v>0.115</v>
      </c>
      <c r="Q115" s="23">
        <v>0</v>
      </c>
      <c r="R115" s="23">
        <f t="shared" si="2"/>
        <v>0.115</v>
      </c>
      <c r="S115" s="8"/>
      <c r="T115" s="8"/>
      <c r="U115" s="8"/>
    </row>
    <row r="116" spans="1:21" ht="30">
      <c r="A116" s="8">
        <v>114</v>
      </c>
      <c r="B116" s="498"/>
      <c r="C116" s="77" t="s">
        <v>415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97">
        <v>9.6000000000000002E-2</v>
      </c>
      <c r="Q116" s="23">
        <v>0</v>
      </c>
      <c r="R116" s="23">
        <f t="shared" si="2"/>
        <v>9.6000000000000002E-2</v>
      </c>
      <c r="S116" s="8"/>
      <c r="T116" s="8"/>
      <c r="U116" s="8"/>
    </row>
    <row r="117" spans="1:21" ht="30">
      <c r="A117" s="8">
        <v>115</v>
      </c>
      <c r="B117" s="498"/>
      <c r="C117" s="77" t="s">
        <v>416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97">
        <v>0.77800000000000002</v>
      </c>
      <c r="Q117" s="23">
        <v>0</v>
      </c>
      <c r="R117" s="23">
        <f t="shared" si="2"/>
        <v>0.77800000000000002</v>
      </c>
      <c r="S117" s="8"/>
      <c r="T117" s="8"/>
      <c r="U117" s="8"/>
    </row>
    <row r="118" spans="1:21" ht="30">
      <c r="A118" s="8">
        <v>116</v>
      </c>
      <c r="B118" s="498"/>
      <c r="C118" s="77" t="s">
        <v>417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97">
        <v>6.7000000000000004E-2</v>
      </c>
      <c r="Q118" s="23">
        <v>0</v>
      </c>
      <c r="R118" s="23">
        <f t="shared" si="2"/>
        <v>6.7000000000000004E-2</v>
      </c>
      <c r="S118" s="8"/>
      <c r="T118" s="8"/>
      <c r="U118" s="8"/>
    </row>
    <row r="119" spans="1:21" ht="30">
      <c r="A119" s="8">
        <v>117</v>
      </c>
      <c r="B119" s="498"/>
      <c r="C119" s="77" t="s">
        <v>418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97">
        <v>8.6999999999999994E-2</v>
      </c>
      <c r="Q119" s="23">
        <v>0</v>
      </c>
      <c r="R119" s="23">
        <f t="shared" si="2"/>
        <v>8.6999999999999994E-2</v>
      </c>
      <c r="S119" s="8"/>
      <c r="T119" s="8"/>
      <c r="U119" s="8"/>
    </row>
    <row r="120" spans="1:21" ht="30">
      <c r="A120" s="8">
        <v>118</v>
      </c>
      <c r="B120" s="498"/>
      <c r="C120" s="77" t="s">
        <v>419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97">
        <v>6.6000000000000003E-2</v>
      </c>
      <c r="Q120" s="23">
        <v>0</v>
      </c>
      <c r="R120" s="23">
        <f t="shared" si="2"/>
        <v>6.6000000000000003E-2</v>
      </c>
      <c r="S120" s="8"/>
      <c r="T120" s="8"/>
      <c r="U120" s="8"/>
    </row>
    <row r="121" spans="1:21" ht="30">
      <c r="A121" s="8">
        <v>119</v>
      </c>
      <c r="B121" s="498"/>
      <c r="C121" s="77" t="s">
        <v>420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97">
        <v>0.16200000000000001</v>
      </c>
      <c r="Q121" s="23">
        <v>0</v>
      </c>
      <c r="R121" s="23">
        <f t="shared" si="2"/>
        <v>0.16200000000000001</v>
      </c>
      <c r="S121" s="8"/>
      <c r="T121" s="8"/>
      <c r="U121" s="8"/>
    </row>
    <row r="122" spans="1:21" ht="30">
      <c r="A122" s="8">
        <v>120</v>
      </c>
      <c r="B122" s="498"/>
      <c r="C122" s="77" t="s">
        <v>421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97">
        <v>0.112</v>
      </c>
      <c r="Q122" s="23">
        <v>0</v>
      </c>
      <c r="R122" s="23">
        <f t="shared" si="2"/>
        <v>0.112</v>
      </c>
      <c r="S122" s="8"/>
      <c r="T122" s="8"/>
      <c r="U122" s="8"/>
    </row>
    <row r="123" spans="1:21" ht="30">
      <c r="A123" s="8">
        <v>121</v>
      </c>
      <c r="B123" s="498"/>
      <c r="C123" s="77" t="s">
        <v>422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97">
        <v>9.2999999999999999E-2</v>
      </c>
      <c r="Q123" s="23">
        <v>0</v>
      </c>
      <c r="R123" s="23">
        <f t="shared" si="2"/>
        <v>9.2999999999999999E-2</v>
      </c>
      <c r="S123" s="8"/>
      <c r="T123" s="8"/>
      <c r="U123" s="8"/>
    </row>
    <row r="124" spans="1:21" ht="30">
      <c r="A124" s="8">
        <v>122</v>
      </c>
      <c r="B124" s="498"/>
      <c r="C124" s="77" t="s">
        <v>423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97">
        <v>6.9000000000000006E-2</v>
      </c>
      <c r="Q124" s="23">
        <v>0</v>
      </c>
      <c r="R124" s="23">
        <f t="shared" si="2"/>
        <v>6.9000000000000006E-2</v>
      </c>
      <c r="S124" s="8"/>
      <c r="T124" s="8"/>
      <c r="U124" s="8"/>
    </row>
    <row r="125" spans="1:21" ht="30">
      <c r="A125" s="8">
        <v>123</v>
      </c>
      <c r="B125" s="498"/>
      <c r="C125" s="77" t="s">
        <v>424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97">
        <v>0.16800000000000001</v>
      </c>
      <c r="Q125" s="23">
        <v>0</v>
      </c>
      <c r="R125" s="23">
        <f t="shared" si="2"/>
        <v>0.16800000000000001</v>
      </c>
      <c r="S125" s="8"/>
      <c r="T125" s="8"/>
      <c r="U125" s="8"/>
    </row>
    <row r="126" spans="1:21" ht="30">
      <c r="A126" s="8">
        <v>124</v>
      </c>
      <c r="B126" s="498"/>
      <c r="C126" s="77" t="s">
        <v>425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97">
        <v>0.21199999999999999</v>
      </c>
      <c r="Q126" s="23">
        <v>0</v>
      </c>
      <c r="R126" s="23">
        <f t="shared" si="2"/>
        <v>0.21199999999999999</v>
      </c>
      <c r="S126" s="8"/>
      <c r="T126" s="8"/>
      <c r="U126" s="8"/>
    </row>
    <row r="127" spans="1:21" ht="30">
      <c r="A127" s="8">
        <v>125</v>
      </c>
      <c r="B127" s="498"/>
      <c r="C127" s="77" t="s">
        <v>426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7">
        <v>0.106</v>
      </c>
      <c r="Q127" s="23">
        <v>0</v>
      </c>
      <c r="R127" s="23">
        <f t="shared" si="2"/>
        <v>0.106</v>
      </c>
      <c r="S127" s="8"/>
      <c r="T127" s="8"/>
      <c r="U127" s="8"/>
    </row>
    <row r="128" spans="1:21" ht="30">
      <c r="A128" s="8">
        <v>126</v>
      </c>
      <c r="B128" s="498"/>
      <c r="C128" s="77" t="s">
        <v>427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7">
        <v>0.10100000000000001</v>
      </c>
      <c r="Q128" s="23">
        <v>0</v>
      </c>
      <c r="R128" s="23">
        <f t="shared" si="2"/>
        <v>0.10100000000000001</v>
      </c>
      <c r="S128" s="8"/>
      <c r="T128" s="8"/>
      <c r="U128" s="8"/>
    </row>
    <row r="129" spans="1:21" ht="30">
      <c r="A129" s="8">
        <v>127</v>
      </c>
      <c r="B129" s="498"/>
      <c r="C129" s="77" t="s">
        <v>428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7">
        <v>0.16700000000000001</v>
      </c>
      <c r="Q129" s="23">
        <v>0</v>
      </c>
      <c r="R129" s="23">
        <f t="shared" si="2"/>
        <v>0.16700000000000001</v>
      </c>
      <c r="S129" s="8"/>
      <c r="T129" s="8"/>
      <c r="U129" s="8"/>
    </row>
    <row r="130" spans="1:21" ht="30">
      <c r="A130" s="8">
        <v>128</v>
      </c>
      <c r="B130" s="498"/>
      <c r="C130" s="77" t="s">
        <v>429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97">
        <v>0.24</v>
      </c>
      <c r="Q130" s="23">
        <v>0</v>
      </c>
      <c r="R130" s="23">
        <f t="shared" si="2"/>
        <v>0.24</v>
      </c>
      <c r="S130" s="8"/>
      <c r="T130" s="8"/>
      <c r="U130" s="8"/>
    </row>
    <row r="131" spans="1:21" ht="30">
      <c r="A131" s="8">
        <v>129</v>
      </c>
      <c r="B131" s="498"/>
      <c r="C131" s="77" t="s">
        <v>430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97">
        <v>0.11700000000000001</v>
      </c>
      <c r="Q131" s="23">
        <v>0</v>
      </c>
      <c r="R131" s="23">
        <f t="shared" si="2"/>
        <v>0.11700000000000001</v>
      </c>
      <c r="S131" s="8"/>
      <c r="T131" s="8"/>
      <c r="U131" s="8"/>
    </row>
    <row r="132" spans="1:21" ht="30">
      <c r="A132" s="8">
        <v>130</v>
      </c>
      <c r="B132" s="498"/>
      <c r="C132" s="77" t="s">
        <v>431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97">
        <v>6.7000000000000004E-2</v>
      </c>
      <c r="Q132" s="23">
        <v>0</v>
      </c>
      <c r="R132" s="23">
        <f t="shared" si="2"/>
        <v>6.7000000000000004E-2</v>
      </c>
      <c r="S132" s="8"/>
      <c r="T132" s="8"/>
      <c r="U132" s="8"/>
    </row>
    <row r="133" spans="1:21" ht="30">
      <c r="A133" s="8">
        <v>131</v>
      </c>
      <c r="B133" s="498"/>
      <c r="C133" s="77" t="s">
        <v>432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97">
        <v>0.1</v>
      </c>
      <c r="Q133" s="23">
        <v>0</v>
      </c>
      <c r="R133" s="23">
        <f t="shared" si="2"/>
        <v>0.1</v>
      </c>
      <c r="S133" s="8"/>
      <c r="T133" s="8"/>
      <c r="U133" s="8"/>
    </row>
    <row r="134" spans="1:21" ht="30">
      <c r="A134" s="8">
        <v>132</v>
      </c>
      <c r="B134" s="498"/>
      <c r="C134" s="77" t="s">
        <v>433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97">
        <v>0.28699999999999998</v>
      </c>
      <c r="Q134" s="23">
        <v>0</v>
      </c>
      <c r="R134" s="23">
        <f t="shared" si="2"/>
        <v>0.28699999999999998</v>
      </c>
      <c r="S134" s="8"/>
      <c r="T134" s="8"/>
      <c r="U134" s="8"/>
    </row>
    <row r="135" spans="1:21" ht="30">
      <c r="A135" s="8">
        <v>133</v>
      </c>
      <c r="B135" s="498"/>
      <c r="C135" s="77" t="s">
        <v>434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97">
        <v>8.6999999999999994E-2</v>
      </c>
      <c r="Q135" s="23">
        <v>0</v>
      </c>
      <c r="R135" s="23">
        <f t="shared" si="2"/>
        <v>8.6999999999999994E-2</v>
      </c>
      <c r="S135" s="8"/>
      <c r="T135" s="8"/>
      <c r="U135" s="8"/>
    </row>
    <row r="136" spans="1:21" ht="30">
      <c r="A136" s="8">
        <v>134</v>
      </c>
      <c r="B136" s="498"/>
      <c r="C136" s="77" t="s">
        <v>435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97">
        <v>0.22700000000000001</v>
      </c>
      <c r="Q136" s="23">
        <v>0</v>
      </c>
      <c r="R136" s="23">
        <f t="shared" si="2"/>
        <v>0.22700000000000001</v>
      </c>
      <c r="S136" s="8"/>
      <c r="T136" s="8"/>
      <c r="U136" s="8"/>
    </row>
    <row r="137" spans="1:21" ht="30">
      <c r="A137" s="8">
        <v>135</v>
      </c>
      <c r="B137" s="498"/>
      <c r="C137" s="77" t="s">
        <v>436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97">
        <v>0.376</v>
      </c>
      <c r="Q137" s="23">
        <v>0</v>
      </c>
      <c r="R137" s="23">
        <f t="shared" si="2"/>
        <v>0.376</v>
      </c>
      <c r="S137" s="8"/>
      <c r="T137" s="8"/>
      <c r="U137" s="8"/>
    </row>
    <row r="138" spans="1:21" ht="30">
      <c r="A138" s="8">
        <v>136</v>
      </c>
      <c r="B138" s="498"/>
      <c r="C138" s="77" t="s">
        <v>437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97">
        <v>0.161</v>
      </c>
      <c r="Q138" s="23">
        <v>0</v>
      </c>
      <c r="R138" s="23">
        <f t="shared" si="2"/>
        <v>0.161</v>
      </c>
      <c r="S138" s="8"/>
      <c r="T138" s="8"/>
      <c r="U138" s="8"/>
    </row>
    <row r="139" spans="1:21" ht="30">
      <c r="A139" s="8">
        <v>137</v>
      </c>
      <c r="B139" s="498"/>
      <c r="C139" s="77" t="s">
        <v>438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97">
        <v>0.161</v>
      </c>
      <c r="Q139" s="23">
        <v>0</v>
      </c>
      <c r="R139" s="23">
        <f t="shared" si="2"/>
        <v>0.161</v>
      </c>
      <c r="S139" s="8"/>
      <c r="T139" s="8"/>
      <c r="U139" s="8"/>
    </row>
    <row r="140" spans="1:21" ht="30">
      <c r="A140" s="8">
        <v>138</v>
      </c>
      <c r="B140" s="498"/>
      <c r="C140" s="77" t="s">
        <v>439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97">
        <v>0.109</v>
      </c>
      <c r="Q140" s="23">
        <v>0</v>
      </c>
      <c r="R140" s="23">
        <f t="shared" ref="R140:R203" si="3">SUM(P140:Q140)</f>
        <v>0.109</v>
      </c>
      <c r="S140" s="8"/>
      <c r="T140" s="8"/>
      <c r="U140" s="8"/>
    </row>
    <row r="141" spans="1:21" ht="45">
      <c r="A141" s="8">
        <v>139</v>
      </c>
      <c r="B141" s="498"/>
      <c r="C141" s="77" t="s">
        <v>440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97">
        <v>0.153</v>
      </c>
      <c r="Q141" s="23">
        <v>0</v>
      </c>
      <c r="R141" s="23">
        <f t="shared" si="3"/>
        <v>0.153</v>
      </c>
      <c r="S141" s="8"/>
      <c r="T141" s="8"/>
      <c r="U141" s="8"/>
    </row>
    <row r="142" spans="1:21" ht="30">
      <c r="A142" s="8">
        <v>140</v>
      </c>
      <c r="B142" s="498"/>
      <c r="C142" s="77" t="s">
        <v>441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97">
        <v>5.6000000000000001E-2</v>
      </c>
      <c r="Q142" s="23">
        <v>0</v>
      </c>
      <c r="R142" s="23">
        <f t="shared" si="3"/>
        <v>5.6000000000000001E-2</v>
      </c>
      <c r="S142" s="8"/>
      <c r="T142" s="8"/>
      <c r="U142" s="8"/>
    </row>
    <row r="143" spans="1:21" ht="30">
      <c r="A143" s="8">
        <v>141</v>
      </c>
      <c r="B143" s="498"/>
      <c r="C143" s="77" t="s">
        <v>442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97">
        <v>0.52</v>
      </c>
      <c r="Q143" s="23">
        <v>0</v>
      </c>
      <c r="R143" s="23">
        <f t="shared" si="3"/>
        <v>0.52</v>
      </c>
      <c r="S143" s="8"/>
      <c r="T143" s="8"/>
      <c r="U143" s="8"/>
    </row>
    <row r="144" spans="1:21" ht="30">
      <c r="A144" s="8">
        <v>142</v>
      </c>
      <c r="B144" s="498"/>
      <c r="C144" s="77" t="s">
        <v>443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97">
        <v>0.13900000000000001</v>
      </c>
      <c r="Q144" s="23">
        <v>0</v>
      </c>
      <c r="R144" s="23">
        <f t="shared" si="3"/>
        <v>0.13900000000000001</v>
      </c>
      <c r="S144" s="8"/>
      <c r="T144" s="8"/>
      <c r="U144" s="8"/>
    </row>
    <row r="145" spans="1:21" ht="30">
      <c r="A145" s="8">
        <v>143</v>
      </c>
      <c r="B145" s="498"/>
      <c r="C145" s="77" t="s">
        <v>444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97">
        <v>0.104</v>
      </c>
      <c r="Q145" s="23">
        <v>0</v>
      </c>
      <c r="R145" s="23">
        <f t="shared" si="3"/>
        <v>0.104</v>
      </c>
      <c r="S145" s="8"/>
      <c r="T145" s="8"/>
      <c r="U145" s="8"/>
    </row>
    <row r="146" spans="1:21" ht="30">
      <c r="A146" s="8">
        <v>144</v>
      </c>
      <c r="B146" s="498"/>
      <c r="C146" s="77" t="s">
        <v>445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97">
        <v>5.3999999999999999E-2</v>
      </c>
      <c r="Q146" s="23">
        <v>0</v>
      </c>
      <c r="R146" s="23">
        <f t="shared" si="3"/>
        <v>5.3999999999999999E-2</v>
      </c>
      <c r="S146" s="8"/>
      <c r="T146" s="8"/>
      <c r="U146" s="8"/>
    </row>
    <row r="147" spans="1:21" ht="30">
      <c r="A147" s="8">
        <v>145</v>
      </c>
      <c r="B147" s="498"/>
      <c r="C147" s="77" t="s">
        <v>446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97">
        <v>4.2999999999999997E-2</v>
      </c>
      <c r="Q147" s="23">
        <v>0</v>
      </c>
      <c r="R147" s="23">
        <f t="shared" si="3"/>
        <v>4.2999999999999997E-2</v>
      </c>
      <c r="S147" s="8"/>
      <c r="T147" s="8"/>
      <c r="U147" s="8"/>
    </row>
    <row r="148" spans="1:21" ht="30">
      <c r="A148" s="8">
        <v>146</v>
      </c>
      <c r="B148" s="498"/>
      <c r="C148" s="77" t="s">
        <v>447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97">
        <v>0.04</v>
      </c>
      <c r="Q148" s="23">
        <v>0</v>
      </c>
      <c r="R148" s="23">
        <f t="shared" si="3"/>
        <v>0.04</v>
      </c>
      <c r="S148" s="8"/>
      <c r="T148" s="8"/>
      <c r="U148" s="8"/>
    </row>
    <row r="149" spans="1:21" ht="30">
      <c r="A149" s="8">
        <v>147</v>
      </c>
      <c r="B149" s="498"/>
      <c r="C149" s="77" t="s">
        <v>448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97">
        <v>0.19900000000000001</v>
      </c>
      <c r="Q149" s="23">
        <v>0</v>
      </c>
      <c r="R149" s="23">
        <f t="shared" si="3"/>
        <v>0.19900000000000001</v>
      </c>
      <c r="S149" s="8"/>
      <c r="T149" s="8"/>
      <c r="U149" s="8"/>
    </row>
    <row r="150" spans="1:21" ht="30">
      <c r="A150" s="8">
        <v>148</v>
      </c>
      <c r="B150" s="498"/>
      <c r="C150" s="77" t="s">
        <v>449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97">
        <v>0.12</v>
      </c>
      <c r="Q150" s="23">
        <v>0</v>
      </c>
      <c r="R150" s="23">
        <f t="shared" si="3"/>
        <v>0.12</v>
      </c>
      <c r="S150" s="8"/>
      <c r="T150" s="8"/>
      <c r="U150" s="8"/>
    </row>
    <row r="151" spans="1:21" ht="30">
      <c r="A151" s="8">
        <v>149</v>
      </c>
      <c r="B151" s="498"/>
      <c r="C151" s="77" t="s">
        <v>450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97">
        <v>0.13500000000000001</v>
      </c>
      <c r="Q151" s="23">
        <v>0</v>
      </c>
      <c r="R151" s="23">
        <f t="shared" si="3"/>
        <v>0.13500000000000001</v>
      </c>
      <c r="S151" s="8"/>
      <c r="T151" s="8"/>
      <c r="U151" s="8"/>
    </row>
    <row r="152" spans="1:21" ht="30">
      <c r="A152" s="8">
        <v>150</v>
      </c>
      <c r="B152" s="498"/>
      <c r="C152" s="77" t="s">
        <v>451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97">
        <v>7.9000000000000001E-2</v>
      </c>
      <c r="Q152" s="23">
        <v>0</v>
      </c>
      <c r="R152" s="23">
        <f t="shared" si="3"/>
        <v>7.9000000000000001E-2</v>
      </c>
      <c r="S152" s="8"/>
      <c r="T152" s="8"/>
      <c r="U152" s="8"/>
    </row>
    <row r="153" spans="1:21" ht="30">
      <c r="A153" s="8">
        <v>151</v>
      </c>
      <c r="B153" s="498"/>
      <c r="C153" s="77" t="s">
        <v>452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97">
        <v>0.38</v>
      </c>
      <c r="Q153" s="23">
        <v>0</v>
      </c>
      <c r="R153" s="23">
        <f t="shared" si="3"/>
        <v>0.38</v>
      </c>
      <c r="S153" s="8"/>
      <c r="T153" s="8"/>
      <c r="U153" s="8"/>
    </row>
    <row r="154" spans="1:21" ht="30">
      <c r="A154" s="8">
        <v>152</v>
      </c>
      <c r="B154" s="498"/>
      <c r="C154" s="77" t="s">
        <v>453</v>
      </c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97">
        <v>8.5999999999999993E-2</v>
      </c>
      <c r="Q154" s="23">
        <v>0</v>
      </c>
      <c r="R154" s="23">
        <f t="shared" si="3"/>
        <v>8.5999999999999993E-2</v>
      </c>
      <c r="S154" s="8"/>
      <c r="T154" s="8"/>
      <c r="U154" s="8"/>
    </row>
    <row r="155" spans="1:21" ht="30">
      <c r="A155" s="8">
        <v>153</v>
      </c>
      <c r="B155" s="498"/>
      <c r="C155" s="77" t="s">
        <v>454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97">
        <v>0.20100000000000001</v>
      </c>
      <c r="Q155" s="23">
        <v>0</v>
      </c>
      <c r="R155" s="23">
        <f t="shared" si="3"/>
        <v>0.20100000000000001</v>
      </c>
      <c r="S155" s="8"/>
      <c r="T155" s="8"/>
      <c r="U155" s="8"/>
    </row>
    <row r="156" spans="1:21" ht="30">
      <c r="A156" s="8">
        <v>154</v>
      </c>
      <c r="B156" s="498"/>
      <c r="C156" s="77" t="s">
        <v>455</v>
      </c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97">
        <v>0.85899999999999999</v>
      </c>
      <c r="Q156" s="23">
        <v>0</v>
      </c>
      <c r="R156" s="23">
        <f t="shared" si="3"/>
        <v>0.85899999999999999</v>
      </c>
      <c r="S156" s="8"/>
      <c r="T156" s="8"/>
      <c r="U156" s="8"/>
    </row>
    <row r="157" spans="1:21" ht="30">
      <c r="A157" s="8">
        <v>155</v>
      </c>
      <c r="B157" s="498"/>
      <c r="C157" s="77" t="s">
        <v>456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97">
        <v>0.13900000000000001</v>
      </c>
      <c r="Q157" s="23">
        <v>0</v>
      </c>
      <c r="R157" s="23">
        <f t="shared" si="3"/>
        <v>0.13900000000000001</v>
      </c>
      <c r="S157" s="8"/>
      <c r="T157" s="8"/>
      <c r="U157" s="8"/>
    </row>
    <row r="158" spans="1:21" ht="30">
      <c r="A158" s="8">
        <v>156</v>
      </c>
      <c r="B158" s="498"/>
      <c r="C158" s="77" t="s">
        <v>457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97">
        <v>0.48899999999999999</v>
      </c>
      <c r="Q158" s="23">
        <v>0</v>
      </c>
      <c r="R158" s="23">
        <f t="shared" si="3"/>
        <v>0.48899999999999999</v>
      </c>
      <c r="S158" s="8"/>
      <c r="T158" s="8"/>
      <c r="U158" s="8"/>
    </row>
    <row r="159" spans="1:21" ht="30">
      <c r="A159" s="8">
        <v>157</v>
      </c>
      <c r="B159" s="498"/>
      <c r="C159" s="77" t="s">
        <v>458</v>
      </c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97">
        <v>0.248</v>
      </c>
      <c r="Q159" s="23">
        <v>0</v>
      </c>
      <c r="R159" s="23">
        <f t="shared" si="3"/>
        <v>0.248</v>
      </c>
      <c r="S159" s="8"/>
      <c r="T159" s="8"/>
      <c r="U159" s="8"/>
    </row>
    <row r="160" spans="1:21" ht="45">
      <c r="A160" s="8">
        <v>158</v>
      </c>
      <c r="B160" s="498"/>
      <c r="C160" s="77" t="s">
        <v>459</v>
      </c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97">
        <v>1.099</v>
      </c>
      <c r="Q160" s="23">
        <v>0</v>
      </c>
      <c r="R160" s="23">
        <f t="shared" si="3"/>
        <v>1.099</v>
      </c>
      <c r="S160" s="8"/>
      <c r="T160" s="8"/>
      <c r="U160" s="8"/>
    </row>
    <row r="161" spans="1:21" ht="30">
      <c r="A161" s="8">
        <v>159</v>
      </c>
      <c r="B161" s="498"/>
      <c r="C161" s="77" t="s">
        <v>460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97">
        <v>0.5</v>
      </c>
      <c r="Q161" s="23">
        <v>0</v>
      </c>
      <c r="R161" s="23">
        <f t="shared" si="3"/>
        <v>0.5</v>
      </c>
      <c r="S161" s="8"/>
      <c r="T161" s="8"/>
      <c r="U161" s="8"/>
    </row>
    <row r="162" spans="1:21" ht="30">
      <c r="A162" s="8">
        <v>160</v>
      </c>
      <c r="B162" s="498"/>
      <c r="C162" s="77" t="s">
        <v>461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97">
        <v>1.4610000000000001</v>
      </c>
      <c r="Q162" s="23">
        <v>0</v>
      </c>
      <c r="R162" s="23">
        <f t="shared" si="3"/>
        <v>1.4610000000000001</v>
      </c>
      <c r="S162" s="8"/>
      <c r="T162" s="8"/>
      <c r="U162" s="8"/>
    </row>
    <row r="163" spans="1:21" ht="30">
      <c r="A163" s="8">
        <v>161</v>
      </c>
      <c r="B163" s="498"/>
      <c r="C163" s="77" t="s">
        <v>462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97">
        <v>0.63600000000000001</v>
      </c>
      <c r="Q163" s="23">
        <v>0</v>
      </c>
      <c r="R163" s="23">
        <f t="shared" si="3"/>
        <v>0.63600000000000001</v>
      </c>
      <c r="S163" s="8"/>
      <c r="T163" s="8"/>
      <c r="U163" s="8"/>
    </row>
    <row r="164" spans="1:21" ht="30">
      <c r="A164" s="8">
        <v>162</v>
      </c>
      <c r="B164" s="498"/>
      <c r="C164" s="77" t="s">
        <v>463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97">
        <v>1.4970000000000001</v>
      </c>
      <c r="Q164" s="23">
        <v>0</v>
      </c>
      <c r="R164" s="23">
        <f t="shared" si="3"/>
        <v>1.4970000000000001</v>
      </c>
      <c r="S164" s="8"/>
      <c r="T164" s="8"/>
      <c r="U164" s="8"/>
    </row>
    <row r="165" spans="1:21" ht="30">
      <c r="A165" s="8">
        <v>163</v>
      </c>
      <c r="B165" s="498"/>
      <c r="C165" s="77" t="s">
        <v>464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97">
        <v>0.11</v>
      </c>
      <c r="Q165" s="23">
        <v>0</v>
      </c>
      <c r="R165" s="23">
        <f t="shared" si="3"/>
        <v>0.11</v>
      </c>
      <c r="S165" s="8"/>
      <c r="T165" s="8"/>
      <c r="U165" s="8"/>
    </row>
    <row r="166" spans="1:21" ht="45">
      <c r="A166" s="8">
        <v>164</v>
      </c>
      <c r="B166" s="498"/>
      <c r="C166" s="77" t="s">
        <v>465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97">
        <v>0.19900000000000001</v>
      </c>
      <c r="Q166" s="23">
        <v>0</v>
      </c>
      <c r="R166" s="23">
        <f t="shared" si="3"/>
        <v>0.19900000000000001</v>
      </c>
      <c r="S166" s="8"/>
      <c r="T166" s="8"/>
      <c r="U166" s="8"/>
    </row>
    <row r="167" spans="1:21" ht="45">
      <c r="A167" s="8">
        <v>165</v>
      </c>
      <c r="B167" s="498"/>
      <c r="C167" s="77" t="s">
        <v>466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97">
        <v>0.13200000000000001</v>
      </c>
      <c r="Q167" s="23">
        <v>0</v>
      </c>
      <c r="R167" s="23">
        <f t="shared" si="3"/>
        <v>0.13200000000000001</v>
      </c>
      <c r="S167" s="8"/>
      <c r="T167" s="8"/>
      <c r="U167" s="8"/>
    </row>
    <row r="168" spans="1:21" ht="30">
      <c r="A168" s="8">
        <v>166</v>
      </c>
      <c r="B168" s="498"/>
      <c r="C168" s="77" t="s">
        <v>467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97">
        <v>7.6999999999999999E-2</v>
      </c>
      <c r="Q168" s="23">
        <v>0</v>
      </c>
      <c r="R168" s="23">
        <f t="shared" si="3"/>
        <v>7.6999999999999999E-2</v>
      </c>
      <c r="S168" s="8"/>
      <c r="T168" s="8"/>
      <c r="U168" s="8"/>
    </row>
    <row r="169" spans="1:21" ht="45">
      <c r="A169" s="8">
        <v>167</v>
      </c>
      <c r="B169" s="498"/>
      <c r="C169" s="77" t="s">
        <v>468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97">
        <v>0.121</v>
      </c>
      <c r="Q169" s="23">
        <v>0</v>
      </c>
      <c r="R169" s="23">
        <f t="shared" si="3"/>
        <v>0.121</v>
      </c>
      <c r="S169" s="8"/>
      <c r="T169" s="8"/>
      <c r="U169" s="8"/>
    </row>
    <row r="170" spans="1:21" ht="30">
      <c r="A170" s="8">
        <v>168</v>
      </c>
      <c r="B170" s="498"/>
      <c r="C170" s="77" t="s">
        <v>469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97">
        <v>0.64800000000000002</v>
      </c>
      <c r="Q170" s="23">
        <v>0</v>
      </c>
      <c r="R170" s="23">
        <f t="shared" si="3"/>
        <v>0.64800000000000002</v>
      </c>
      <c r="S170" s="8"/>
      <c r="T170" s="8"/>
      <c r="U170" s="8"/>
    </row>
    <row r="171" spans="1:21" ht="30">
      <c r="A171" s="8">
        <v>169</v>
      </c>
      <c r="B171" s="498"/>
      <c r="C171" s="77" t="s">
        <v>470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97">
        <v>0.42699999999999999</v>
      </c>
      <c r="Q171" s="23">
        <v>0</v>
      </c>
      <c r="R171" s="23">
        <f t="shared" si="3"/>
        <v>0.42699999999999999</v>
      </c>
      <c r="S171" s="8"/>
      <c r="T171" s="8"/>
      <c r="U171" s="8"/>
    </row>
    <row r="172" spans="1:21" ht="45">
      <c r="A172" s="8">
        <v>170</v>
      </c>
      <c r="B172" s="498"/>
      <c r="C172" s="77" t="s">
        <v>471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97">
        <v>0.752</v>
      </c>
      <c r="Q172" s="23">
        <v>0</v>
      </c>
      <c r="R172" s="23">
        <f t="shared" si="3"/>
        <v>0.752</v>
      </c>
      <c r="S172" s="8"/>
      <c r="T172" s="8"/>
      <c r="U172" s="8"/>
    </row>
    <row r="173" spans="1:21" ht="30">
      <c r="A173" s="8">
        <v>171</v>
      </c>
      <c r="B173" s="498"/>
      <c r="C173" s="77" t="s">
        <v>472</v>
      </c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97">
        <v>0.41299999999999998</v>
      </c>
      <c r="Q173" s="23">
        <v>0</v>
      </c>
      <c r="R173" s="23">
        <f t="shared" si="3"/>
        <v>0.41299999999999998</v>
      </c>
      <c r="S173" s="8"/>
      <c r="T173" s="8"/>
      <c r="U173" s="8"/>
    </row>
    <row r="174" spans="1:21" ht="30">
      <c r="A174" s="8">
        <v>172</v>
      </c>
      <c r="B174" s="498"/>
      <c r="C174" s="77" t="s">
        <v>473</v>
      </c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97">
        <v>5.8000000000000003E-2</v>
      </c>
      <c r="Q174" s="23">
        <v>0</v>
      </c>
      <c r="R174" s="23">
        <f t="shared" si="3"/>
        <v>5.8000000000000003E-2</v>
      </c>
      <c r="S174" s="8"/>
      <c r="T174" s="8"/>
      <c r="U174" s="8"/>
    </row>
    <row r="175" spans="1:21" ht="45">
      <c r="A175" s="8">
        <v>173</v>
      </c>
      <c r="B175" s="498"/>
      <c r="C175" s="77" t="s">
        <v>474</v>
      </c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97">
        <v>0.14399999999999999</v>
      </c>
      <c r="Q175" s="23">
        <v>0</v>
      </c>
      <c r="R175" s="23">
        <f t="shared" si="3"/>
        <v>0.14399999999999999</v>
      </c>
      <c r="S175" s="8"/>
      <c r="T175" s="8"/>
      <c r="U175" s="8"/>
    </row>
    <row r="176" spans="1:21" ht="30">
      <c r="A176" s="8">
        <v>174</v>
      </c>
      <c r="B176" s="498"/>
      <c r="C176" s="77" t="s">
        <v>475</v>
      </c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97">
        <v>4.4999999999999998E-2</v>
      </c>
      <c r="Q176" s="23">
        <v>0</v>
      </c>
      <c r="R176" s="23">
        <f t="shared" si="3"/>
        <v>4.4999999999999998E-2</v>
      </c>
      <c r="S176" s="8"/>
      <c r="T176" s="8"/>
      <c r="U176" s="8"/>
    </row>
    <row r="177" spans="1:21" ht="30">
      <c r="A177" s="8">
        <v>175</v>
      </c>
      <c r="B177" s="498"/>
      <c r="C177" s="77" t="s">
        <v>476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97">
        <v>0.26400000000000001</v>
      </c>
      <c r="Q177" s="23">
        <v>0</v>
      </c>
      <c r="R177" s="23">
        <f t="shared" si="3"/>
        <v>0.26400000000000001</v>
      </c>
      <c r="S177" s="8"/>
      <c r="T177" s="8"/>
      <c r="U177" s="8"/>
    </row>
    <row r="178" spans="1:21" ht="30">
      <c r="A178" s="8">
        <v>176</v>
      </c>
      <c r="B178" s="498"/>
      <c r="C178" s="77" t="s">
        <v>477</v>
      </c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97">
        <v>0.152</v>
      </c>
      <c r="Q178" s="23">
        <v>0</v>
      </c>
      <c r="R178" s="23">
        <f t="shared" si="3"/>
        <v>0.152</v>
      </c>
      <c r="S178" s="8"/>
      <c r="T178" s="8"/>
      <c r="U178" s="8"/>
    </row>
    <row r="179" spans="1:21" ht="30">
      <c r="A179" s="8">
        <v>177</v>
      </c>
      <c r="B179" s="498"/>
      <c r="C179" s="77" t="s">
        <v>478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97">
        <v>6.2E-2</v>
      </c>
      <c r="Q179" s="23">
        <v>0</v>
      </c>
      <c r="R179" s="23">
        <f t="shared" si="3"/>
        <v>6.2E-2</v>
      </c>
      <c r="S179" s="8"/>
      <c r="T179" s="8"/>
      <c r="U179" s="8"/>
    </row>
    <row r="180" spans="1:21" ht="30">
      <c r="A180" s="8">
        <v>178</v>
      </c>
      <c r="B180" s="498"/>
      <c r="C180" s="77" t="s">
        <v>479</v>
      </c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97">
        <v>0.26</v>
      </c>
      <c r="Q180" s="23">
        <v>0</v>
      </c>
      <c r="R180" s="23">
        <f t="shared" si="3"/>
        <v>0.26</v>
      </c>
      <c r="S180" s="8"/>
      <c r="T180" s="8"/>
      <c r="U180" s="8"/>
    </row>
    <row r="181" spans="1:21" ht="30">
      <c r="A181" s="8">
        <v>179</v>
      </c>
      <c r="B181" s="498"/>
      <c r="C181" s="79" t="s">
        <v>480</v>
      </c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97">
        <v>0.21</v>
      </c>
      <c r="Q181" s="23">
        <v>0</v>
      </c>
      <c r="R181" s="23">
        <f t="shared" si="3"/>
        <v>0.21</v>
      </c>
      <c r="S181" s="8"/>
      <c r="T181" s="8"/>
      <c r="U181" s="8"/>
    </row>
    <row r="182" spans="1:21" ht="45">
      <c r="A182" s="8">
        <v>180</v>
      </c>
      <c r="B182" s="498"/>
      <c r="C182" s="77" t="s">
        <v>481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97">
        <v>0.89100000000000001</v>
      </c>
      <c r="Q182" s="23">
        <v>0</v>
      </c>
      <c r="R182" s="23">
        <f t="shared" si="3"/>
        <v>0.89100000000000001</v>
      </c>
      <c r="S182" s="8"/>
      <c r="T182" s="8"/>
      <c r="U182" s="8"/>
    </row>
    <row r="183" spans="1:21" ht="30">
      <c r="A183" s="8">
        <v>181</v>
      </c>
      <c r="B183" s="498"/>
      <c r="C183" s="77" t="s">
        <v>482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97">
        <v>0.626</v>
      </c>
      <c r="Q183" s="23">
        <v>0</v>
      </c>
      <c r="R183" s="23">
        <f t="shared" si="3"/>
        <v>0.626</v>
      </c>
      <c r="S183" s="8"/>
      <c r="T183" s="8"/>
      <c r="U183" s="8"/>
    </row>
    <row r="184" spans="1:21" ht="30">
      <c r="A184" s="8">
        <v>182</v>
      </c>
      <c r="B184" s="498"/>
      <c r="C184" s="77" t="s">
        <v>483</v>
      </c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97">
        <v>0.106</v>
      </c>
      <c r="Q184" s="23">
        <v>0</v>
      </c>
      <c r="R184" s="23">
        <f t="shared" si="3"/>
        <v>0.106</v>
      </c>
      <c r="S184" s="8"/>
      <c r="T184" s="8"/>
      <c r="U184" s="8"/>
    </row>
    <row r="185" spans="1:21" ht="30">
      <c r="A185" s="8">
        <v>183</v>
      </c>
      <c r="B185" s="498"/>
      <c r="C185" s="77" t="s">
        <v>484</v>
      </c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97">
        <v>8.8999999999999996E-2</v>
      </c>
      <c r="Q185" s="23">
        <v>0</v>
      </c>
      <c r="R185" s="23">
        <f t="shared" si="3"/>
        <v>8.8999999999999996E-2</v>
      </c>
      <c r="S185" s="8"/>
      <c r="T185" s="8"/>
      <c r="U185" s="8"/>
    </row>
    <row r="186" spans="1:21" ht="30">
      <c r="A186" s="8">
        <v>184</v>
      </c>
      <c r="B186" s="498"/>
      <c r="C186" s="77" t="s">
        <v>485</v>
      </c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97">
        <v>0.17499999999999999</v>
      </c>
      <c r="Q186" s="23">
        <v>0</v>
      </c>
      <c r="R186" s="23">
        <f t="shared" si="3"/>
        <v>0.17499999999999999</v>
      </c>
      <c r="S186" s="8"/>
      <c r="T186" s="8"/>
      <c r="U186" s="8"/>
    </row>
    <row r="187" spans="1:21" ht="30">
      <c r="A187" s="8">
        <v>185</v>
      </c>
      <c r="B187" s="498"/>
      <c r="C187" s="77" t="s">
        <v>486</v>
      </c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97">
        <v>0.14099999999999999</v>
      </c>
      <c r="Q187" s="23">
        <v>0</v>
      </c>
      <c r="R187" s="23">
        <f t="shared" si="3"/>
        <v>0.14099999999999999</v>
      </c>
      <c r="S187" s="8"/>
      <c r="T187" s="8"/>
      <c r="U187" s="8"/>
    </row>
    <row r="188" spans="1:21" ht="30">
      <c r="A188" s="8">
        <v>186</v>
      </c>
      <c r="B188" s="498"/>
      <c r="C188" s="77" t="s">
        <v>487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97">
        <v>0.184</v>
      </c>
      <c r="Q188" s="23">
        <v>0</v>
      </c>
      <c r="R188" s="23">
        <f t="shared" si="3"/>
        <v>0.184</v>
      </c>
      <c r="S188" s="8"/>
      <c r="T188" s="8"/>
      <c r="U188" s="8"/>
    </row>
    <row r="189" spans="1:21" ht="30">
      <c r="A189" s="8">
        <v>187</v>
      </c>
      <c r="B189" s="498"/>
      <c r="C189" s="77" t="s">
        <v>488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97">
        <v>0.14000000000000001</v>
      </c>
      <c r="Q189" s="23">
        <v>0</v>
      </c>
      <c r="R189" s="23">
        <f t="shared" si="3"/>
        <v>0.14000000000000001</v>
      </c>
      <c r="S189" s="8"/>
      <c r="T189" s="8"/>
      <c r="U189" s="8"/>
    </row>
    <row r="190" spans="1:21" ht="30">
      <c r="A190" s="8">
        <v>188</v>
      </c>
      <c r="B190" s="498"/>
      <c r="C190" s="77" t="s">
        <v>489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97">
        <v>0.377</v>
      </c>
      <c r="Q190" s="23">
        <v>0</v>
      </c>
      <c r="R190" s="23">
        <f t="shared" si="3"/>
        <v>0.377</v>
      </c>
      <c r="S190" s="8"/>
      <c r="T190" s="8"/>
      <c r="U190" s="8"/>
    </row>
    <row r="191" spans="1:21" ht="45">
      <c r="A191" s="8">
        <v>189</v>
      </c>
      <c r="B191" s="498"/>
      <c r="C191" s="77" t="s">
        <v>490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97">
        <v>0.33700000000000002</v>
      </c>
      <c r="Q191" s="23">
        <v>0</v>
      </c>
      <c r="R191" s="23">
        <f t="shared" si="3"/>
        <v>0.33700000000000002</v>
      </c>
      <c r="S191" s="8"/>
      <c r="T191" s="8"/>
      <c r="U191" s="8"/>
    </row>
    <row r="192" spans="1:21" ht="45">
      <c r="A192" s="8">
        <v>190</v>
      </c>
      <c r="B192" s="498"/>
      <c r="C192" s="77" t="s">
        <v>491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97">
        <v>0.11</v>
      </c>
      <c r="Q192" s="23">
        <v>0</v>
      </c>
      <c r="R192" s="23">
        <f t="shared" si="3"/>
        <v>0.11</v>
      </c>
      <c r="S192" s="8"/>
      <c r="T192" s="8"/>
      <c r="U192" s="8"/>
    </row>
    <row r="193" spans="1:21" ht="30">
      <c r="A193" s="8">
        <v>191</v>
      </c>
      <c r="B193" s="498"/>
      <c r="C193" s="77" t="s">
        <v>492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97">
        <v>0.107</v>
      </c>
      <c r="Q193" s="23">
        <v>0</v>
      </c>
      <c r="R193" s="23">
        <f t="shared" si="3"/>
        <v>0.107</v>
      </c>
      <c r="S193" s="8"/>
      <c r="T193" s="8"/>
      <c r="U193" s="8"/>
    </row>
    <row r="194" spans="1:21" ht="30">
      <c r="A194" s="8">
        <v>192</v>
      </c>
      <c r="B194" s="498"/>
      <c r="C194" s="77" t="s">
        <v>493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97">
        <v>0.63400000000000001</v>
      </c>
      <c r="Q194" s="23">
        <v>0</v>
      </c>
      <c r="R194" s="23">
        <f t="shared" si="3"/>
        <v>0.63400000000000001</v>
      </c>
      <c r="S194" s="8"/>
      <c r="T194" s="8"/>
      <c r="U194" s="8"/>
    </row>
    <row r="195" spans="1:21" ht="30">
      <c r="A195" s="8">
        <v>193</v>
      </c>
      <c r="B195" s="498"/>
      <c r="C195" s="77" t="s">
        <v>494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97">
        <v>0.61099999999999999</v>
      </c>
      <c r="Q195" s="23">
        <v>0</v>
      </c>
      <c r="R195" s="23">
        <f t="shared" si="3"/>
        <v>0.61099999999999999</v>
      </c>
      <c r="S195" s="8"/>
      <c r="T195" s="8"/>
      <c r="U195" s="8"/>
    </row>
    <row r="196" spans="1:21" ht="45">
      <c r="A196" s="8">
        <v>194</v>
      </c>
      <c r="B196" s="498"/>
      <c r="C196" s="77" t="s">
        <v>495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97">
        <v>1.804</v>
      </c>
      <c r="Q196" s="23">
        <v>0</v>
      </c>
      <c r="R196" s="23">
        <f t="shared" si="3"/>
        <v>1.804</v>
      </c>
      <c r="S196" s="8"/>
      <c r="T196" s="8"/>
      <c r="U196" s="8"/>
    </row>
    <row r="197" spans="1:21" ht="45">
      <c r="A197" s="8">
        <v>195</v>
      </c>
      <c r="B197" s="498"/>
      <c r="C197" s="77" t="s">
        <v>496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97">
        <v>0.11600000000000001</v>
      </c>
      <c r="Q197" s="23">
        <v>0</v>
      </c>
      <c r="R197" s="23">
        <f t="shared" si="3"/>
        <v>0.11600000000000001</v>
      </c>
      <c r="S197" s="8"/>
      <c r="T197" s="8"/>
      <c r="U197" s="8"/>
    </row>
    <row r="198" spans="1:21" ht="45">
      <c r="A198" s="8">
        <v>196</v>
      </c>
      <c r="B198" s="498"/>
      <c r="C198" s="77" t="s">
        <v>497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97">
        <v>0.39</v>
      </c>
      <c r="Q198" s="23">
        <v>0</v>
      </c>
      <c r="R198" s="23">
        <f t="shared" si="3"/>
        <v>0.39</v>
      </c>
      <c r="S198" s="8"/>
      <c r="T198" s="8"/>
      <c r="U198" s="8"/>
    </row>
    <row r="199" spans="1:21" ht="30">
      <c r="A199" s="8">
        <v>197</v>
      </c>
      <c r="B199" s="498"/>
      <c r="C199" s="81" t="s">
        <v>498</v>
      </c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98">
        <v>9.4E-2</v>
      </c>
      <c r="Q199" s="23">
        <v>0</v>
      </c>
      <c r="R199" s="23">
        <f t="shared" si="3"/>
        <v>9.4E-2</v>
      </c>
      <c r="S199" s="8"/>
      <c r="T199" s="8"/>
      <c r="U199" s="8"/>
    </row>
    <row r="200" spans="1:21" ht="30">
      <c r="A200" s="8">
        <v>198</v>
      </c>
      <c r="B200" s="498"/>
      <c r="C200" s="77" t="s">
        <v>499</v>
      </c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99">
        <v>0.1</v>
      </c>
      <c r="Q200" s="23">
        <v>0</v>
      </c>
      <c r="R200" s="23">
        <f t="shared" si="3"/>
        <v>0.1</v>
      </c>
      <c r="S200" s="8"/>
      <c r="T200" s="8"/>
      <c r="U200" s="8"/>
    </row>
    <row r="201" spans="1:21" ht="30">
      <c r="A201" s="8">
        <v>199</v>
      </c>
      <c r="B201" s="498"/>
      <c r="C201" s="77" t="s">
        <v>500</v>
      </c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99">
        <v>0.13</v>
      </c>
      <c r="Q201" s="23">
        <v>0</v>
      </c>
      <c r="R201" s="23">
        <f t="shared" si="3"/>
        <v>0.13</v>
      </c>
      <c r="S201" s="8"/>
      <c r="T201" s="8"/>
      <c r="U201" s="8"/>
    </row>
    <row r="202" spans="1:21" ht="30">
      <c r="A202" s="8">
        <v>200</v>
      </c>
      <c r="B202" s="498"/>
      <c r="C202" s="77" t="s">
        <v>501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99">
        <v>0.26300000000000001</v>
      </c>
      <c r="Q202" s="23">
        <v>0</v>
      </c>
      <c r="R202" s="23">
        <f t="shared" si="3"/>
        <v>0.26300000000000001</v>
      </c>
      <c r="S202" s="8"/>
      <c r="T202" s="8"/>
      <c r="U202" s="8"/>
    </row>
    <row r="203" spans="1:21" ht="30">
      <c r="A203" s="8">
        <v>201</v>
      </c>
      <c r="B203" s="498"/>
      <c r="C203" s="81" t="s">
        <v>502</v>
      </c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100">
        <v>0.33</v>
      </c>
      <c r="Q203" s="23">
        <v>0</v>
      </c>
      <c r="R203" s="23">
        <f t="shared" si="3"/>
        <v>0.33</v>
      </c>
      <c r="S203" s="8"/>
      <c r="T203" s="8"/>
      <c r="U203" s="8"/>
    </row>
    <row r="204" spans="1:21" ht="30">
      <c r="A204" s="8">
        <v>202</v>
      </c>
      <c r="B204" s="498"/>
      <c r="C204" s="82" t="s">
        <v>503</v>
      </c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96">
        <v>0.21</v>
      </c>
      <c r="Q204" s="23">
        <v>0</v>
      </c>
      <c r="R204" s="23">
        <f t="shared" ref="R204:R267" si="4">SUM(P204:Q204)</f>
        <v>0.21</v>
      </c>
      <c r="S204" s="8"/>
      <c r="T204" s="8"/>
      <c r="U204" s="8"/>
    </row>
    <row r="205" spans="1:21" ht="45">
      <c r="A205" s="8">
        <v>203</v>
      </c>
      <c r="B205" s="498"/>
      <c r="C205" s="83" t="s">
        <v>504</v>
      </c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101">
        <v>0.1</v>
      </c>
      <c r="Q205" s="23">
        <v>0</v>
      </c>
      <c r="R205" s="23">
        <f t="shared" si="4"/>
        <v>0.1</v>
      </c>
      <c r="S205" s="8"/>
      <c r="T205" s="8"/>
      <c r="U205" s="8"/>
    </row>
    <row r="206" spans="1:21" ht="45">
      <c r="A206" s="8">
        <v>204</v>
      </c>
      <c r="B206" s="498"/>
      <c r="C206" s="83" t="s">
        <v>505</v>
      </c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101">
        <v>1.86</v>
      </c>
      <c r="Q206" s="23">
        <v>0</v>
      </c>
      <c r="R206" s="23">
        <f t="shared" si="4"/>
        <v>1.86</v>
      </c>
      <c r="S206" s="8"/>
      <c r="T206" s="8"/>
      <c r="U206" s="8"/>
    </row>
    <row r="207" spans="1:21">
      <c r="A207" s="8">
        <v>205</v>
      </c>
      <c r="B207" s="498"/>
      <c r="C207" s="83" t="s">
        <v>506</v>
      </c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101">
        <v>0.81</v>
      </c>
      <c r="Q207" s="23">
        <v>0</v>
      </c>
      <c r="R207" s="23">
        <f t="shared" si="4"/>
        <v>0.81</v>
      </c>
      <c r="S207" s="8"/>
      <c r="T207" s="8"/>
      <c r="U207" s="8"/>
    </row>
    <row r="208" spans="1:21">
      <c r="A208" s="8">
        <v>206</v>
      </c>
      <c r="B208" s="498"/>
      <c r="C208" s="83" t="s">
        <v>507</v>
      </c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101">
        <v>0.36</v>
      </c>
      <c r="Q208" s="101">
        <v>0.17</v>
      </c>
      <c r="R208" s="23">
        <f t="shared" si="4"/>
        <v>0.53</v>
      </c>
      <c r="S208" s="8"/>
      <c r="T208" s="8"/>
      <c r="U208" s="8"/>
    </row>
    <row r="209" spans="1:21">
      <c r="A209" s="8">
        <v>207</v>
      </c>
      <c r="B209" s="498"/>
      <c r="C209" s="83" t="s">
        <v>508</v>
      </c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101">
        <v>0.62</v>
      </c>
      <c r="Q209" s="101">
        <v>0.43</v>
      </c>
      <c r="R209" s="23">
        <f t="shared" si="4"/>
        <v>1.05</v>
      </c>
      <c r="S209" s="8"/>
      <c r="T209" s="8"/>
      <c r="U209" s="8"/>
    </row>
    <row r="210" spans="1:21" ht="30">
      <c r="A210" s="8">
        <v>208</v>
      </c>
      <c r="B210" s="498"/>
      <c r="C210" s="83" t="s">
        <v>509</v>
      </c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101">
        <v>0.13</v>
      </c>
      <c r="Q210" s="101">
        <v>0</v>
      </c>
      <c r="R210" s="23">
        <f t="shared" si="4"/>
        <v>0.13</v>
      </c>
      <c r="S210" s="8"/>
      <c r="T210" s="8"/>
      <c r="U210" s="8"/>
    </row>
    <row r="211" spans="1:21">
      <c r="A211" s="8">
        <v>209</v>
      </c>
      <c r="B211" s="498"/>
      <c r="C211" s="83" t="s">
        <v>510</v>
      </c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101">
        <v>1</v>
      </c>
      <c r="Q211" s="101">
        <v>0</v>
      </c>
      <c r="R211" s="23">
        <f t="shared" si="4"/>
        <v>1</v>
      </c>
      <c r="S211" s="8"/>
      <c r="T211" s="8"/>
      <c r="U211" s="8"/>
    </row>
    <row r="212" spans="1:21">
      <c r="A212" s="8">
        <v>210</v>
      </c>
      <c r="B212" s="498"/>
      <c r="C212" s="83" t="s">
        <v>511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101">
        <v>0.41</v>
      </c>
      <c r="Q212" s="101">
        <v>0</v>
      </c>
      <c r="R212" s="23">
        <f t="shared" si="4"/>
        <v>0.41</v>
      </c>
      <c r="S212" s="8"/>
      <c r="T212" s="8"/>
      <c r="U212" s="8"/>
    </row>
    <row r="213" spans="1:21">
      <c r="A213" s="8">
        <v>211</v>
      </c>
      <c r="B213" s="498"/>
      <c r="C213" s="83" t="s">
        <v>512</v>
      </c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101">
        <v>0.11</v>
      </c>
      <c r="Q213" s="101">
        <v>0</v>
      </c>
      <c r="R213" s="23">
        <f t="shared" si="4"/>
        <v>0.11</v>
      </c>
      <c r="S213" s="8"/>
      <c r="T213" s="8"/>
      <c r="U213" s="8"/>
    </row>
    <row r="214" spans="1:21">
      <c r="A214" s="8">
        <v>212</v>
      </c>
      <c r="B214" s="498"/>
      <c r="C214" s="83" t="s">
        <v>513</v>
      </c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101">
        <v>0.33</v>
      </c>
      <c r="Q214" s="101">
        <v>0</v>
      </c>
      <c r="R214" s="23">
        <f t="shared" si="4"/>
        <v>0.33</v>
      </c>
      <c r="S214" s="8"/>
      <c r="T214" s="8"/>
      <c r="U214" s="8"/>
    </row>
    <row r="215" spans="1:21">
      <c r="A215" s="8">
        <v>213</v>
      </c>
      <c r="B215" s="498"/>
      <c r="C215" s="83" t="s">
        <v>514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101">
        <v>0.05</v>
      </c>
      <c r="Q215" s="101">
        <v>0</v>
      </c>
      <c r="R215" s="23">
        <f t="shared" si="4"/>
        <v>0.05</v>
      </c>
      <c r="S215" s="8"/>
      <c r="T215" s="8"/>
      <c r="U215" s="8"/>
    </row>
    <row r="216" spans="1:21" ht="30">
      <c r="A216" s="8">
        <v>214</v>
      </c>
      <c r="B216" s="498"/>
      <c r="C216" s="83" t="s">
        <v>515</v>
      </c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96">
        <v>0.26</v>
      </c>
      <c r="Q216" s="101">
        <v>0</v>
      </c>
      <c r="R216" s="23">
        <f t="shared" si="4"/>
        <v>0.26</v>
      </c>
      <c r="S216" s="8"/>
      <c r="T216" s="8"/>
      <c r="U216" s="8"/>
    </row>
    <row r="217" spans="1:21" ht="30">
      <c r="A217" s="8">
        <v>215</v>
      </c>
      <c r="B217" s="498"/>
      <c r="C217" s="83" t="s">
        <v>516</v>
      </c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101">
        <v>0.06</v>
      </c>
      <c r="Q217" s="101">
        <v>0</v>
      </c>
      <c r="R217" s="23">
        <f t="shared" si="4"/>
        <v>0.06</v>
      </c>
      <c r="S217" s="8"/>
      <c r="T217" s="8"/>
      <c r="U217" s="8"/>
    </row>
    <row r="218" spans="1:21" ht="30">
      <c r="A218" s="8">
        <v>216</v>
      </c>
      <c r="B218" s="498"/>
      <c r="C218" s="83" t="s">
        <v>517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101">
        <v>0.61</v>
      </c>
      <c r="Q218" s="101">
        <v>0</v>
      </c>
      <c r="R218" s="23">
        <f t="shared" si="4"/>
        <v>0.61</v>
      </c>
      <c r="S218" s="8"/>
      <c r="T218" s="8"/>
      <c r="U218" s="8"/>
    </row>
    <row r="219" spans="1:21" ht="30">
      <c r="A219" s="8">
        <v>217</v>
      </c>
      <c r="B219" s="498"/>
      <c r="C219" s="83" t="s">
        <v>518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101">
        <v>0.19</v>
      </c>
      <c r="Q219" s="101">
        <v>0</v>
      </c>
      <c r="R219" s="23">
        <f t="shared" si="4"/>
        <v>0.19</v>
      </c>
      <c r="S219" s="8"/>
      <c r="T219" s="8"/>
      <c r="U219" s="8"/>
    </row>
    <row r="220" spans="1:21" ht="30">
      <c r="A220" s="8">
        <v>218</v>
      </c>
      <c r="B220" s="498"/>
      <c r="C220" s="83" t="s">
        <v>519</v>
      </c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101">
        <v>0.05</v>
      </c>
      <c r="Q220" s="101">
        <v>0</v>
      </c>
      <c r="R220" s="23">
        <f t="shared" si="4"/>
        <v>0.05</v>
      </c>
      <c r="S220" s="8"/>
      <c r="T220" s="8"/>
      <c r="U220" s="8"/>
    </row>
    <row r="221" spans="1:21" ht="30">
      <c r="A221" s="8">
        <v>219</v>
      </c>
      <c r="B221" s="498"/>
      <c r="C221" s="83" t="s">
        <v>520</v>
      </c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101">
        <v>0.95</v>
      </c>
      <c r="Q221" s="101">
        <v>0</v>
      </c>
      <c r="R221" s="23">
        <f t="shared" si="4"/>
        <v>0.95</v>
      </c>
      <c r="S221" s="8"/>
      <c r="T221" s="8"/>
      <c r="U221" s="8"/>
    </row>
    <row r="222" spans="1:21" ht="30">
      <c r="A222" s="8">
        <v>220</v>
      </c>
      <c r="B222" s="498"/>
      <c r="C222" s="83" t="s">
        <v>521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101">
        <v>0.222</v>
      </c>
      <c r="Q222" s="101">
        <v>0</v>
      </c>
      <c r="R222" s="23">
        <f t="shared" si="4"/>
        <v>0.222</v>
      </c>
      <c r="S222" s="8"/>
      <c r="T222" s="8"/>
      <c r="U222" s="8"/>
    </row>
    <row r="223" spans="1:21" ht="30">
      <c r="A223" s="8">
        <v>221</v>
      </c>
      <c r="B223" s="498"/>
      <c r="C223" s="83" t="s">
        <v>522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101">
        <v>0.31</v>
      </c>
      <c r="Q223" s="101">
        <v>0</v>
      </c>
      <c r="R223" s="23">
        <f t="shared" si="4"/>
        <v>0.31</v>
      </c>
      <c r="S223" s="8"/>
      <c r="T223" s="8"/>
      <c r="U223" s="8"/>
    </row>
    <row r="224" spans="1:21" ht="30">
      <c r="A224" s="8">
        <v>222</v>
      </c>
      <c r="B224" s="498"/>
      <c r="C224" s="83" t="s">
        <v>523</v>
      </c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101">
        <v>0.16</v>
      </c>
      <c r="Q224" s="101">
        <v>0</v>
      </c>
      <c r="R224" s="23">
        <f t="shared" si="4"/>
        <v>0.16</v>
      </c>
      <c r="S224" s="8"/>
      <c r="T224" s="8"/>
      <c r="U224" s="8"/>
    </row>
    <row r="225" spans="1:21" ht="30">
      <c r="A225" s="8">
        <v>223</v>
      </c>
      <c r="B225" s="498"/>
      <c r="C225" s="83" t="s">
        <v>524</v>
      </c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101">
        <v>1.2</v>
      </c>
      <c r="Q225" s="101">
        <v>0</v>
      </c>
      <c r="R225" s="23">
        <f t="shared" si="4"/>
        <v>1.2</v>
      </c>
      <c r="S225" s="8"/>
      <c r="T225" s="8"/>
      <c r="U225" s="8"/>
    </row>
    <row r="226" spans="1:21" ht="30">
      <c r="A226" s="8">
        <v>224</v>
      </c>
      <c r="B226" s="498"/>
      <c r="C226" s="84" t="s">
        <v>525</v>
      </c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101">
        <v>0.23</v>
      </c>
      <c r="Q226" s="101">
        <v>0</v>
      </c>
      <c r="R226" s="23">
        <f t="shared" si="4"/>
        <v>0.23</v>
      </c>
      <c r="S226" s="8"/>
      <c r="T226" s="8"/>
      <c r="U226" s="8"/>
    </row>
    <row r="227" spans="1:21">
      <c r="A227" s="8">
        <v>225</v>
      </c>
      <c r="B227" s="498"/>
      <c r="C227" s="83" t="s">
        <v>526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101"/>
      <c r="Q227" s="101">
        <v>0.17</v>
      </c>
      <c r="R227" s="23">
        <f t="shared" si="4"/>
        <v>0.17</v>
      </c>
      <c r="S227" s="8"/>
      <c r="T227" s="8"/>
      <c r="U227" s="8"/>
    </row>
    <row r="228" spans="1:21">
      <c r="A228" s="8">
        <v>226</v>
      </c>
      <c r="B228" s="498"/>
      <c r="C228" s="83" t="s">
        <v>527</v>
      </c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101">
        <v>0.13</v>
      </c>
      <c r="Q228" s="101">
        <v>0</v>
      </c>
      <c r="R228" s="23">
        <f t="shared" si="4"/>
        <v>0.13</v>
      </c>
      <c r="S228" s="8"/>
      <c r="T228" s="8"/>
      <c r="U228" s="8"/>
    </row>
    <row r="229" spans="1:21" ht="30">
      <c r="A229" s="8">
        <v>227</v>
      </c>
      <c r="B229" s="498"/>
      <c r="C229" s="84" t="s">
        <v>528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101"/>
      <c r="Q229" s="101">
        <v>0.6</v>
      </c>
      <c r="R229" s="23">
        <f t="shared" si="4"/>
        <v>0.6</v>
      </c>
      <c r="S229" s="8"/>
      <c r="T229" s="8"/>
      <c r="U229" s="8"/>
    </row>
    <row r="230" spans="1:21">
      <c r="A230" s="8">
        <v>228</v>
      </c>
      <c r="B230" s="498"/>
      <c r="C230" s="84" t="s">
        <v>529</v>
      </c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101"/>
      <c r="Q230" s="101">
        <v>0.3</v>
      </c>
      <c r="R230" s="23">
        <f t="shared" si="4"/>
        <v>0.3</v>
      </c>
      <c r="S230" s="8"/>
      <c r="T230" s="8"/>
      <c r="U230" s="8"/>
    </row>
    <row r="231" spans="1:21">
      <c r="A231" s="8">
        <v>229</v>
      </c>
      <c r="B231" s="498"/>
      <c r="C231" s="84" t="s">
        <v>530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101"/>
      <c r="Q231" s="101">
        <v>0.5</v>
      </c>
      <c r="R231" s="23">
        <f t="shared" si="4"/>
        <v>0.5</v>
      </c>
      <c r="S231" s="8"/>
      <c r="T231" s="8"/>
      <c r="U231" s="8"/>
    </row>
    <row r="232" spans="1:21" ht="30">
      <c r="A232" s="8">
        <v>230</v>
      </c>
      <c r="B232" s="498"/>
      <c r="C232" s="84" t="s">
        <v>531</v>
      </c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101"/>
      <c r="Q232" s="101">
        <v>0.2</v>
      </c>
      <c r="R232" s="23">
        <f t="shared" si="4"/>
        <v>0.2</v>
      </c>
      <c r="S232" s="8"/>
      <c r="T232" s="8"/>
      <c r="U232" s="8"/>
    </row>
    <row r="233" spans="1:21">
      <c r="A233" s="8">
        <v>231</v>
      </c>
      <c r="B233" s="498"/>
      <c r="C233" s="84" t="s">
        <v>532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101"/>
      <c r="Q233" s="101">
        <v>0.5</v>
      </c>
      <c r="R233" s="23">
        <f t="shared" si="4"/>
        <v>0.5</v>
      </c>
      <c r="S233" s="8"/>
      <c r="T233" s="8"/>
      <c r="U233" s="8"/>
    </row>
    <row r="234" spans="1:21" ht="30">
      <c r="A234" s="8">
        <v>232</v>
      </c>
      <c r="B234" s="498"/>
      <c r="C234" s="83" t="s">
        <v>533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101"/>
      <c r="Q234" s="101">
        <v>1.35</v>
      </c>
      <c r="R234" s="23">
        <f t="shared" si="4"/>
        <v>1.35</v>
      </c>
      <c r="S234" s="8"/>
      <c r="T234" s="8"/>
      <c r="U234" s="8"/>
    </row>
    <row r="235" spans="1:21" ht="30">
      <c r="A235" s="8">
        <v>233</v>
      </c>
      <c r="B235" s="498"/>
      <c r="C235" s="84" t="s">
        <v>534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101">
        <v>4.75</v>
      </c>
      <c r="Q235" s="101">
        <v>0</v>
      </c>
      <c r="R235" s="23">
        <f t="shared" si="4"/>
        <v>4.75</v>
      </c>
      <c r="S235" s="8"/>
      <c r="T235" s="8"/>
      <c r="U235" s="8"/>
    </row>
    <row r="236" spans="1:21">
      <c r="A236" s="8">
        <v>234</v>
      </c>
      <c r="B236" s="498"/>
      <c r="C236" s="84" t="s">
        <v>535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101">
        <v>1.5</v>
      </c>
      <c r="Q236" s="101">
        <v>0</v>
      </c>
      <c r="R236" s="23">
        <f t="shared" si="4"/>
        <v>1.5</v>
      </c>
      <c r="S236" s="8"/>
      <c r="T236" s="8"/>
      <c r="U236" s="8"/>
    </row>
    <row r="237" spans="1:21" ht="30">
      <c r="A237" s="8">
        <v>235</v>
      </c>
      <c r="B237" s="498"/>
      <c r="C237" s="84" t="s">
        <v>536</v>
      </c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101">
        <v>0.11</v>
      </c>
      <c r="Q237" s="101">
        <v>0</v>
      </c>
      <c r="R237" s="23">
        <f t="shared" si="4"/>
        <v>0.11</v>
      </c>
      <c r="S237" s="8"/>
      <c r="T237" s="8"/>
      <c r="U237" s="8"/>
    </row>
    <row r="238" spans="1:21" ht="30">
      <c r="A238" s="8">
        <v>236</v>
      </c>
      <c r="B238" s="498"/>
      <c r="C238" s="83" t="s">
        <v>537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101">
        <v>0.40899999999999997</v>
      </c>
      <c r="Q238" s="101">
        <v>4.3999999999999997E-2</v>
      </c>
      <c r="R238" s="23">
        <f t="shared" si="4"/>
        <v>0.45299999999999996</v>
      </c>
      <c r="S238" s="8"/>
      <c r="T238" s="8"/>
      <c r="U238" s="8"/>
    </row>
    <row r="239" spans="1:21">
      <c r="A239" s="8">
        <v>237</v>
      </c>
      <c r="B239" s="498"/>
      <c r="C239" s="83" t="s">
        <v>538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101"/>
      <c r="Q239" s="101">
        <v>0.1</v>
      </c>
      <c r="R239" s="23">
        <f t="shared" si="4"/>
        <v>0.1</v>
      </c>
      <c r="S239" s="8"/>
      <c r="T239" s="8"/>
      <c r="U239" s="8"/>
    </row>
    <row r="240" spans="1:21" ht="30">
      <c r="A240" s="8">
        <v>238</v>
      </c>
      <c r="B240" s="498"/>
      <c r="C240" s="83" t="s">
        <v>539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101">
        <v>0.61199999999999999</v>
      </c>
      <c r="Q240" s="101">
        <v>0</v>
      </c>
      <c r="R240" s="23">
        <f t="shared" si="4"/>
        <v>0.61199999999999999</v>
      </c>
      <c r="S240" s="8"/>
      <c r="T240" s="8"/>
      <c r="U240" s="8"/>
    </row>
    <row r="241" spans="1:21" ht="30">
      <c r="A241" s="8">
        <v>239</v>
      </c>
      <c r="B241" s="498"/>
      <c r="C241" s="84" t="s">
        <v>540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101">
        <v>0.21</v>
      </c>
      <c r="Q241" s="101">
        <v>0</v>
      </c>
      <c r="R241" s="23">
        <f t="shared" si="4"/>
        <v>0.21</v>
      </c>
      <c r="S241" s="8"/>
      <c r="T241" s="8"/>
      <c r="U241" s="8"/>
    </row>
    <row r="242" spans="1:21" ht="30">
      <c r="A242" s="8">
        <v>240</v>
      </c>
      <c r="B242" s="498"/>
      <c r="C242" s="84" t="s">
        <v>541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101">
        <v>0.17</v>
      </c>
      <c r="Q242" s="101">
        <v>0.02</v>
      </c>
      <c r="R242" s="23">
        <f t="shared" si="4"/>
        <v>0.19</v>
      </c>
      <c r="S242" s="8"/>
      <c r="T242" s="8"/>
      <c r="U242" s="8"/>
    </row>
    <row r="243" spans="1:21" ht="30">
      <c r="A243" s="8">
        <v>241</v>
      </c>
      <c r="B243" s="498"/>
      <c r="C243" s="84" t="s">
        <v>542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101"/>
      <c r="Q243" s="101">
        <v>0.1</v>
      </c>
      <c r="R243" s="23">
        <f t="shared" si="4"/>
        <v>0.1</v>
      </c>
      <c r="S243" s="8"/>
      <c r="T243" s="8"/>
      <c r="U243" s="8"/>
    </row>
    <row r="244" spans="1:21" ht="30">
      <c r="A244" s="8">
        <v>242</v>
      </c>
      <c r="B244" s="498"/>
      <c r="C244" s="83" t="s">
        <v>543</v>
      </c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101"/>
      <c r="Q244" s="101">
        <v>0.6</v>
      </c>
      <c r="R244" s="23">
        <f t="shared" si="4"/>
        <v>0.6</v>
      </c>
      <c r="S244" s="8"/>
      <c r="T244" s="8"/>
      <c r="U244" s="8"/>
    </row>
    <row r="245" spans="1:21">
      <c r="A245" s="8">
        <v>243</v>
      </c>
      <c r="B245" s="498"/>
      <c r="C245" s="84" t="s">
        <v>544</v>
      </c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101">
        <v>0.95</v>
      </c>
      <c r="Q245" s="101">
        <v>0</v>
      </c>
      <c r="R245" s="23">
        <f t="shared" si="4"/>
        <v>0.95</v>
      </c>
      <c r="S245" s="8"/>
      <c r="T245" s="8"/>
      <c r="U245" s="8"/>
    </row>
    <row r="246" spans="1:21" ht="30">
      <c r="A246" s="8">
        <v>244</v>
      </c>
      <c r="B246" s="498"/>
      <c r="C246" s="83" t="s">
        <v>545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101">
        <v>0.25</v>
      </c>
      <c r="Q246" s="101">
        <v>0</v>
      </c>
      <c r="R246" s="23">
        <f t="shared" si="4"/>
        <v>0.25</v>
      </c>
      <c r="S246" s="8"/>
      <c r="T246" s="8"/>
      <c r="U246" s="8"/>
    </row>
    <row r="247" spans="1:21">
      <c r="A247" s="8">
        <v>245</v>
      </c>
      <c r="B247" s="498"/>
      <c r="C247" s="83" t="s">
        <v>546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101">
        <v>0.26</v>
      </c>
      <c r="Q247" s="101">
        <v>0</v>
      </c>
      <c r="R247" s="23">
        <f t="shared" si="4"/>
        <v>0.26</v>
      </c>
      <c r="S247" s="8"/>
      <c r="T247" s="8"/>
      <c r="U247" s="8"/>
    </row>
    <row r="248" spans="1:21">
      <c r="A248" s="8">
        <v>246</v>
      </c>
      <c r="B248" s="498"/>
      <c r="C248" s="83" t="s">
        <v>547</v>
      </c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101">
        <v>0.75</v>
      </c>
      <c r="Q248" s="101">
        <v>0</v>
      </c>
      <c r="R248" s="23">
        <f t="shared" si="4"/>
        <v>0.75</v>
      </c>
      <c r="S248" s="8"/>
      <c r="T248" s="8"/>
      <c r="U248" s="8"/>
    </row>
    <row r="249" spans="1:21" ht="30">
      <c r="A249" s="8">
        <v>247</v>
      </c>
      <c r="B249" s="498"/>
      <c r="C249" s="85" t="s">
        <v>548</v>
      </c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98">
        <v>0.19</v>
      </c>
      <c r="Q249" s="98">
        <v>0</v>
      </c>
      <c r="R249" s="23">
        <f t="shared" si="4"/>
        <v>0.19</v>
      </c>
      <c r="S249" s="8"/>
      <c r="T249" s="8"/>
      <c r="U249" s="8"/>
    </row>
    <row r="250" spans="1:21">
      <c r="A250" s="8">
        <v>248</v>
      </c>
      <c r="B250" s="498"/>
      <c r="C250" s="85" t="s">
        <v>549</v>
      </c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98">
        <v>0.1</v>
      </c>
      <c r="Q250" s="98">
        <v>0</v>
      </c>
      <c r="R250" s="23">
        <f t="shared" si="4"/>
        <v>0.1</v>
      </c>
      <c r="S250" s="8"/>
      <c r="T250" s="8"/>
      <c r="U250" s="8"/>
    </row>
    <row r="251" spans="1:21">
      <c r="A251" s="8">
        <v>249</v>
      </c>
      <c r="B251" s="498"/>
      <c r="C251" s="85" t="s">
        <v>550</v>
      </c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98">
        <v>0.20499999999999999</v>
      </c>
      <c r="Q251" s="98">
        <v>0</v>
      </c>
      <c r="R251" s="23">
        <f t="shared" si="4"/>
        <v>0.20499999999999999</v>
      </c>
      <c r="S251" s="8"/>
      <c r="T251" s="8"/>
      <c r="U251" s="8"/>
    </row>
    <row r="252" spans="1:21">
      <c r="A252" s="8">
        <v>250</v>
      </c>
      <c r="B252" s="498"/>
      <c r="C252" s="85" t="s">
        <v>551</v>
      </c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98">
        <v>0.1</v>
      </c>
      <c r="Q252" s="98">
        <v>0</v>
      </c>
      <c r="R252" s="23">
        <f t="shared" si="4"/>
        <v>0.1</v>
      </c>
      <c r="S252" s="8"/>
      <c r="T252" s="8"/>
      <c r="U252" s="8"/>
    </row>
    <row r="253" spans="1:21">
      <c r="A253" s="8">
        <v>251</v>
      </c>
      <c r="B253" s="498"/>
      <c r="C253" s="83" t="s">
        <v>552</v>
      </c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96"/>
      <c r="Q253" s="96">
        <v>4.5999999999999996</v>
      </c>
      <c r="R253" s="23">
        <f t="shared" si="4"/>
        <v>4.5999999999999996</v>
      </c>
      <c r="S253" s="8"/>
      <c r="T253" s="8"/>
      <c r="U253" s="8"/>
    </row>
    <row r="254" spans="1:21" ht="47.25">
      <c r="A254" s="8">
        <v>252</v>
      </c>
      <c r="B254" s="498"/>
      <c r="C254" s="87" t="s">
        <v>553</v>
      </c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75">
        <v>1.9450000000000001</v>
      </c>
      <c r="Q254" s="75">
        <v>0</v>
      </c>
      <c r="R254" s="23">
        <f t="shared" si="4"/>
        <v>1.9450000000000001</v>
      </c>
      <c r="S254" s="8"/>
      <c r="T254" s="8"/>
      <c r="U254" s="8"/>
    </row>
    <row r="255" spans="1:21" ht="31.5">
      <c r="A255" s="8">
        <v>253</v>
      </c>
      <c r="B255" s="498"/>
      <c r="C255" s="87" t="s">
        <v>554</v>
      </c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75">
        <v>1.0209999999999999</v>
      </c>
      <c r="Q255" s="75">
        <v>0</v>
      </c>
      <c r="R255" s="23">
        <f t="shared" si="4"/>
        <v>1.0209999999999999</v>
      </c>
      <c r="S255" s="8"/>
      <c r="T255" s="8"/>
      <c r="U255" s="8"/>
    </row>
    <row r="256" spans="1:21" ht="31.5">
      <c r="A256" s="8">
        <v>254</v>
      </c>
      <c r="B256" s="498"/>
      <c r="C256" s="87" t="s">
        <v>555</v>
      </c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75">
        <v>0.52300000000000002</v>
      </c>
      <c r="Q256" s="75">
        <v>0</v>
      </c>
      <c r="R256" s="23">
        <f t="shared" si="4"/>
        <v>0.52300000000000002</v>
      </c>
      <c r="S256" s="8"/>
      <c r="T256" s="8"/>
      <c r="U256" s="8"/>
    </row>
    <row r="257" spans="1:21" ht="15.75">
      <c r="A257" s="8">
        <v>255</v>
      </c>
      <c r="B257" s="498"/>
      <c r="C257" s="87" t="s">
        <v>556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75">
        <v>0.16300000000000001</v>
      </c>
      <c r="Q257" s="75">
        <v>0</v>
      </c>
      <c r="R257" s="23">
        <f t="shared" si="4"/>
        <v>0.16300000000000001</v>
      </c>
      <c r="S257" s="8"/>
      <c r="T257" s="8"/>
      <c r="U257" s="8"/>
    </row>
    <row r="258" spans="1:21" ht="31.5">
      <c r="A258" s="8">
        <v>256</v>
      </c>
      <c r="B258" s="498"/>
      <c r="C258" s="87" t="s">
        <v>557</v>
      </c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75">
        <v>0.27200000000000002</v>
      </c>
      <c r="Q258" s="75">
        <v>0</v>
      </c>
      <c r="R258" s="23">
        <f t="shared" si="4"/>
        <v>0.27200000000000002</v>
      </c>
      <c r="S258" s="8"/>
      <c r="T258" s="8"/>
      <c r="U258" s="8"/>
    </row>
    <row r="259" spans="1:21" ht="15.75">
      <c r="A259" s="8">
        <v>257</v>
      </c>
      <c r="B259" s="498"/>
      <c r="C259" s="87" t="s">
        <v>558</v>
      </c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75">
        <v>0.2</v>
      </c>
      <c r="Q259" s="75">
        <v>0</v>
      </c>
      <c r="R259" s="23">
        <f t="shared" si="4"/>
        <v>0.2</v>
      </c>
      <c r="S259" s="8"/>
      <c r="T259" s="8"/>
      <c r="U259" s="8"/>
    </row>
    <row r="260" spans="1:21" ht="31.5">
      <c r="A260" s="8">
        <v>258</v>
      </c>
      <c r="B260" s="498"/>
      <c r="C260" s="87" t="s">
        <v>559</v>
      </c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75">
        <v>0.48799999999999999</v>
      </c>
      <c r="Q260" s="75">
        <v>0</v>
      </c>
      <c r="R260" s="23">
        <f t="shared" si="4"/>
        <v>0.48799999999999999</v>
      </c>
      <c r="S260" s="8"/>
      <c r="T260" s="8"/>
      <c r="U260" s="8"/>
    </row>
    <row r="261" spans="1:21" ht="15.75">
      <c r="A261" s="8">
        <v>259</v>
      </c>
      <c r="B261" s="498"/>
      <c r="C261" s="87" t="s">
        <v>560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75">
        <v>0.58499999999999996</v>
      </c>
      <c r="Q261" s="75">
        <v>0</v>
      </c>
      <c r="R261" s="23">
        <f t="shared" si="4"/>
        <v>0.58499999999999996</v>
      </c>
      <c r="S261" s="8"/>
      <c r="T261" s="8"/>
      <c r="U261" s="8"/>
    </row>
    <row r="262" spans="1:21" ht="31.5">
      <c r="A262" s="8">
        <v>260</v>
      </c>
      <c r="B262" s="498"/>
      <c r="C262" s="87" t="s">
        <v>561</v>
      </c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75">
        <v>0.16600000000000001</v>
      </c>
      <c r="Q262" s="75">
        <v>0</v>
      </c>
      <c r="R262" s="23">
        <f t="shared" si="4"/>
        <v>0.16600000000000001</v>
      </c>
      <c r="S262" s="8"/>
      <c r="T262" s="8"/>
      <c r="U262" s="8"/>
    </row>
    <row r="263" spans="1:21" ht="31.5">
      <c r="A263" s="8">
        <v>261</v>
      </c>
      <c r="B263" s="498"/>
      <c r="C263" s="87" t="s">
        <v>562</v>
      </c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75">
        <v>0.20399999999999999</v>
      </c>
      <c r="Q263" s="75">
        <v>0</v>
      </c>
      <c r="R263" s="23">
        <f t="shared" si="4"/>
        <v>0.20399999999999999</v>
      </c>
      <c r="S263" s="8"/>
      <c r="T263" s="8"/>
      <c r="U263" s="8"/>
    </row>
    <row r="264" spans="1:21" ht="15.75">
      <c r="A264" s="8">
        <v>262</v>
      </c>
      <c r="B264" s="498"/>
      <c r="C264" s="87" t="s">
        <v>563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75">
        <v>0.27600000000000002</v>
      </c>
      <c r="Q264" s="75">
        <v>0</v>
      </c>
      <c r="R264" s="23">
        <f t="shared" si="4"/>
        <v>0.27600000000000002</v>
      </c>
      <c r="S264" s="8"/>
      <c r="T264" s="8"/>
      <c r="U264" s="8"/>
    </row>
    <row r="265" spans="1:21" ht="15.75">
      <c r="A265" s="8">
        <v>263</v>
      </c>
      <c r="B265" s="498"/>
      <c r="C265" s="87" t="s">
        <v>564</v>
      </c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75">
        <v>0.107</v>
      </c>
      <c r="Q265" s="75">
        <v>0</v>
      </c>
      <c r="R265" s="23">
        <f t="shared" si="4"/>
        <v>0.107</v>
      </c>
      <c r="S265" s="8"/>
      <c r="T265" s="8"/>
      <c r="U265" s="8"/>
    </row>
    <row r="266" spans="1:21" ht="31.5">
      <c r="A266" s="8">
        <v>264</v>
      </c>
      <c r="B266" s="498"/>
      <c r="C266" s="87" t="s">
        <v>565</v>
      </c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75">
        <v>0.38600000000000001</v>
      </c>
      <c r="Q266" s="75">
        <v>0</v>
      </c>
      <c r="R266" s="23">
        <f t="shared" si="4"/>
        <v>0.38600000000000001</v>
      </c>
      <c r="S266" s="8"/>
      <c r="T266" s="8"/>
      <c r="U266" s="8"/>
    </row>
    <row r="267" spans="1:21" ht="31.5">
      <c r="A267" s="8">
        <v>265</v>
      </c>
      <c r="B267" s="498"/>
      <c r="C267" s="87" t="s">
        <v>566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75">
        <v>0.4</v>
      </c>
      <c r="Q267" s="75">
        <v>0</v>
      </c>
      <c r="R267" s="23">
        <f t="shared" si="4"/>
        <v>0.4</v>
      </c>
      <c r="S267" s="8"/>
      <c r="T267" s="8"/>
      <c r="U267" s="8"/>
    </row>
    <row r="268" spans="1:21" ht="31.5">
      <c r="A268" s="8">
        <v>266</v>
      </c>
      <c r="B268" s="498"/>
      <c r="C268" s="87" t="s">
        <v>567</v>
      </c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75">
        <v>0.28199999999999997</v>
      </c>
      <c r="Q268" s="75">
        <v>0</v>
      </c>
      <c r="R268" s="23">
        <f t="shared" ref="R268:R294" si="5">SUM(P268:Q268)</f>
        <v>0.28199999999999997</v>
      </c>
      <c r="S268" s="8"/>
      <c r="T268" s="8"/>
      <c r="U268" s="8"/>
    </row>
    <row r="269" spans="1:21" ht="31.5">
      <c r="A269" s="8">
        <v>267</v>
      </c>
      <c r="B269" s="498"/>
      <c r="C269" s="87" t="s">
        <v>568</v>
      </c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75">
        <v>0.19900000000000001</v>
      </c>
      <c r="Q269" s="75">
        <v>0</v>
      </c>
      <c r="R269" s="23">
        <f t="shared" si="5"/>
        <v>0.19900000000000001</v>
      </c>
      <c r="S269" s="8"/>
      <c r="T269" s="8"/>
      <c r="U269" s="8"/>
    </row>
    <row r="270" spans="1:21" ht="15.75">
      <c r="A270" s="8">
        <v>268</v>
      </c>
      <c r="B270" s="498"/>
      <c r="C270" s="87" t="s">
        <v>569</v>
      </c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75">
        <v>7.3999999999999996E-2</v>
      </c>
      <c r="Q270" s="75">
        <v>0</v>
      </c>
      <c r="R270" s="23">
        <f t="shared" si="5"/>
        <v>7.3999999999999996E-2</v>
      </c>
      <c r="S270" s="8"/>
      <c r="T270" s="8"/>
      <c r="U270" s="8"/>
    </row>
    <row r="271" spans="1:21" ht="31.5">
      <c r="A271" s="8">
        <v>269</v>
      </c>
      <c r="B271" s="498"/>
      <c r="C271" s="87" t="s">
        <v>570</v>
      </c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75">
        <v>0.161</v>
      </c>
      <c r="Q271" s="75">
        <v>0</v>
      </c>
      <c r="R271" s="23">
        <f t="shared" si="5"/>
        <v>0.161</v>
      </c>
      <c r="S271" s="8"/>
      <c r="T271" s="8"/>
      <c r="U271" s="8"/>
    </row>
    <row r="272" spans="1:21" ht="31.5">
      <c r="A272" s="8">
        <v>270</v>
      </c>
      <c r="B272" s="498"/>
      <c r="C272" s="87" t="s">
        <v>571</v>
      </c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75">
        <v>0</v>
      </c>
      <c r="Q272" s="75">
        <v>0.22500000000000001</v>
      </c>
      <c r="R272" s="23">
        <f t="shared" si="5"/>
        <v>0.22500000000000001</v>
      </c>
      <c r="S272" s="8"/>
      <c r="T272" s="8"/>
      <c r="U272" s="8"/>
    </row>
    <row r="273" spans="1:21" ht="31.5">
      <c r="A273" s="8">
        <v>271</v>
      </c>
      <c r="B273" s="498"/>
      <c r="C273" s="87" t="s">
        <v>572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75">
        <v>2.08</v>
      </c>
      <c r="Q273" s="75">
        <v>0</v>
      </c>
      <c r="R273" s="23">
        <f t="shared" si="5"/>
        <v>2.08</v>
      </c>
      <c r="S273" s="8"/>
      <c r="T273" s="8"/>
      <c r="U273" s="8"/>
    </row>
    <row r="274" spans="1:21" ht="15.75">
      <c r="A274" s="8">
        <v>272</v>
      </c>
      <c r="B274" s="498"/>
      <c r="C274" s="87" t="s">
        <v>573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75">
        <v>0.64300000000000002</v>
      </c>
      <c r="Q274" s="75">
        <v>0</v>
      </c>
      <c r="R274" s="23">
        <f t="shared" si="5"/>
        <v>0.64300000000000002</v>
      </c>
      <c r="S274" s="8"/>
      <c r="T274" s="8"/>
      <c r="U274" s="8"/>
    </row>
    <row r="275" spans="1:21" ht="31.5">
      <c r="A275" s="8">
        <v>273</v>
      </c>
      <c r="B275" s="498"/>
      <c r="C275" s="87" t="s">
        <v>574</v>
      </c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75">
        <v>1.081</v>
      </c>
      <c r="Q275" s="75">
        <v>0</v>
      </c>
      <c r="R275" s="23">
        <f t="shared" si="5"/>
        <v>1.081</v>
      </c>
      <c r="S275" s="8"/>
      <c r="T275" s="8"/>
      <c r="U275" s="8"/>
    </row>
    <row r="276" spans="1:21" ht="15.75">
      <c r="A276" s="8">
        <v>274</v>
      </c>
      <c r="B276" s="498"/>
      <c r="C276" s="87" t="s">
        <v>575</v>
      </c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75">
        <v>0.65</v>
      </c>
      <c r="Q276" s="75">
        <v>0</v>
      </c>
      <c r="R276" s="23">
        <f t="shared" si="5"/>
        <v>0.65</v>
      </c>
      <c r="S276" s="8"/>
      <c r="T276" s="8"/>
      <c r="U276" s="8"/>
    </row>
    <row r="277" spans="1:21" ht="15.75">
      <c r="A277" s="8">
        <v>275</v>
      </c>
      <c r="B277" s="498"/>
      <c r="C277" s="87" t="s">
        <v>576</v>
      </c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75">
        <v>9.2999999999999999E-2</v>
      </c>
      <c r="Q277" s="75">
        <v>0</v>
      </c>
      <c r="R277" s="23">
        <f t="shared" si="5"/>
        <v>9.2999999999999999E-2</v>
      </c>
      <c r="S277" s="8"/>
      <c r="T277" s="8"/>
      <c r="U277" s="8"/>
    </row>
    <row r="278" spans="1:21" ht="15.75">
      <c r="A278" s="8">
        <v>276</v>
      </c>
      <c r="B278" s="498"/>
      <c r="C278" s="87" t="s">
        <v>577</v>
      </c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75">
        <v>0.30299999999999999</v>
      </c>
      <c r="Q278" s="75">
        <v>0</v>
      </c>
      <c r="R278" s="23">
        <f t="shared" si="5"/>
        <v>0.30299999999999999</v>
      </c>
      <c r="S278" s="8"/>
      <c r="T278" s="8"/>
      <c r="U278" s="8"/>
    </row>
    <row r="279" spans="1:21" ht="15.75">
      <c r="A279" s="8">
        <v>277</v>
      </c>
      <c r="B279" s="498"/>
      <c r="C279" s="87" t="s">
        <v>578</v>
      </c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75">
        <v>1</v>
      </c>
      <c r="Q279" s="75">
        <v>0</v>
      </c>
      <c r="R279" s="23">
        <f t="shared" si="5"/>
        <v>1</v>
      </c>
      <c r="S279" s="8"/>
      <c r="T279" s="8"/>
      <c r="U279" s="8"/>
    </row>
    <row r="280" spans="1:21" ht="15.75">
      <c r="A280" s="8">
        <v>278</v>
      </c>
      <c r="B280" s="498"/>
      <c r="C280" s="87" t="s">
        <v>579</v>
      </c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75">
        <v>1.2669999999999999</v>
      </c>
      <c r="Q280" s="75">
        <v>0</v>
      </c>
      <c r="R280" s="23">
        <f t="shared" si="5"/>
        <v>1.2669999999999999</v>
      </c>
      <c r="S280" s="8"/>
      <c r="T280" s="8"/>
      <c r="U280" s="8"/>
    </row>
    <row r="281" spans="1:21" ht="31.5">
      <c r="A281" s="8">
        <v>279</v>
      </c>
      <c r="B281" s="498"/>
      <c r="C281" s="87" t="s">
        <v>580</v>
      </c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75">
        <v>0.66</v>
      </c>
      <c r="Q281" s="75">
        <v>0</v>
      </c>
      <c r="R281" s="23">
        <f t="shared" si="5"/>
        <v>0.66</v>
      </c>
      <c r="S281" s="8"/>
      <c r="T281" s="8"/>
      <c r="U281" s="8"/>
    </row>
    <row r="282" spans="1:21" ht="15.75">
      <c r="A282" s="8">
        <v>280</v>
      </c>
      <c r="B282" s="498"/>
      <c r="C282" s="87" t="s">
        <v>581</v>
      </c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75">
        <v>0.13500000000000001</v>
      </c>
      <c r="Q282" s="75">
        <v>0</v>
      </c>
      <c r="R282" s="23">
        <f t="shared" si="5"/>
        <v>0.13500000000000001</v>
      </c>
      <c r="S282" s="8"/>
      <c r="T282" s="8"/>
      <c r="U282" s="8"/>
    </row>
    <row r="283" spans="1:21" ht="15.75">
      <c r="A283" s="8">
        <v>281</v>
      </c>
      <c r="B283" s="498"/>
      <c r="C283" s="87" t="s">
        <v>582</v>
      </c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75">
        <v>9.1999999999999998E-2</v>
      </c>
      <c r="Q283" s="75">
        <v>0</v>
      </c>
      <c r="R283" s="23">
        <f t="shared" si="5"/>
        <v>9.1999999999999998E-2</v>
      </c>
      <c r="S283" s="8"/>
      <c r="T283" s="8"/>
      <c r="U283" s="8"/>
    </row>
    <row r="284" spans="1:21" ht="31.5">
      <c r="A284" s="8">
        <v>282</v>
      </c>
      <c r="B284" s="498"/>
      <c r="C284" s="87" t="s">
        <v>583</v>
      </c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75">
        <v>7.9000000000000001E-2</v>
      </c>
      <c r="Q284" s="75">
        <v>0</v>
      </c>
      <c r="R284" s="23">
        <f t="shared" si="5"/>
        <v>7.9000000000000001E-2</v>
      </c>
      <c r="S284" s="8"/>
      <c r="T284" s="8"/>
      <c r="U284" s="8"/>
    </row>
    <row r="285" spans="1:21" ht="15.75">
      <c r="A285" s="8">
        <v>283</v>
      </c>
      <c r="B285" s="498"/>
      <c r="C285" s="87" t="s">
        <v>584</v>
      </c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75">
        <v>0.11</v>
      </c>
      <c r="Q285" s="75">
        <v>0</v>
      </c>
      <c r="R285" s="23">
        <f t="shared" si="5"/>
        <v>0.11</v>
      </c>
      <c r="S285" s="8"/>
      <c r="T285" s="8"/>
      <c r="U285" s="8"/>
    </row>
    <row r="286" spans="1:21" ht="15.75">
      <c r="A286" s="8">
        <v>284</v>
      </c>
      <c r="B286" s="498"/>
      <c r="C286" s="87" t="s">
        <v>585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75">
        <v>0</v>
      </c>
      <c r="Q286" s="75">
        <v>0.14000000000000001</v>
      </c>
      <c r="R286" s="23">
        <f t="shared" si="5"/>
        <v>0.14000000000000001</v>
      </c>
      <c r="S286" s="8"/>
      <c r="T286" s="8"/>
      <c r="U286" s="8"/>
    </row>
    <row r="287" spans="1:21" ht="15.75">
      <c r="A287" s="8">
        <v>285</v>
      </c>
      <c r="B287" s="498"/>
      <c r="C287" s="87" t="s">
        <v>586</v>
      </c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75">
        <v>0</v>
      </c>
      <c r="Q287" s="75">
        <v>0.28000000000000003</v>
      </c>
      <c r="R287" s="23">
        <f t="shared" si="5"/>
        <v>0.28000000000000003</v>
      </c>
      <c r="S287" s="8"/>
      <c r="T287" s="8"/>
      <c r="U287" s="8"/>
    </row>
    <row r="288" spans="1:21" ht="31.5">
      <c r="A288" s="8">
        <v>286</v>
      </c>
      <c r="B288" s="498"/>
      <c r="C288" s="87" t="s">
        <v>587</v>
      </c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75">
        <v>0</v>
      </c>
      <c r="Q288" s="75">
        <v>0.17499999999999999</v>
      </c>
      <c r="R288" s="23">
        <f t="shared" si="5"/>
        <v>0.17499999999999999</v>
      </c>
      <c r="S288" s="8"/>
      <c r="T288" s="8"/>
      <c r="U288" s="8"/>
    </row>
    <row r="289" spans="1:21" ht="31.5">
      <c r="A289" s="8">
        <v>287</v>
      </c>
      <c r="B289" s="498"/>
      <c r="C289" s="87" t="s">
        <v>588</v>
      </c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75">
        <v>0</v>
      </c>
      <c r="Q289" s="75">
        <v>0.12</v>
      </c>
      <c r="R289" s="23">
        <f t="shared" si="5"/>
        <v>0.12</v>
      </c>
      <c r="S289" s="8"/>
      <c r="T289" s="8"/>
      <c r="U289" s="8"/>
    </row>
    <row r="290" spans="1:21" ht="31.5">
      <c r="A290" s="8">
        <v>288</v>
      </c>
      <c r="B290" s="498"/>
      <c r="C290" s="87" t="s">
        <v>589</v>
      </c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75">
        <v>0</v>
      </c>
      <c r="Q290" s="75">
        <v>0.32</v>
      </c>
      <c r="R290" s="23">
        <f t="shared" si="5"/>
        <v>0.32</v>
      </c>
      <c r="S290" s="8"/>
      <c r="T290" s="8"/>
      <c r="U290" s="8"/>
    </row>
    <row r="291" spans="1:21" ht="31.5">
      <c r="A291" s="8">
        <v>289</v>
      </c>
      <c r="B291" s="498"/>
      <c r="C291" s="87" t="s">
        <v>590</v>
      </c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75">
        <v>0</v>
      </c>
      <c r="Q291" s="75">
        <v>1.45</v>
      </c>
      <c r="R291" s="23">
        <f t="shared" si="5"/>
        <v>1.45</v>
      </c>
      <c r="S291" s="8"/>
      <c r="T291" s="8"/>
      <c r="U291" s="8"/>
    </row>
    <row r="292" spans="1:21" ht="31.5">
      <c r="A292" s="8">
        <v>290</v>
      </c>
      <c r="B292" s="498"/>
      <c r="C292" s="87" t="s">
        <v>591</v>
      </c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75">
        <v>0</v>
      </c>
      <c r="Q292" s="75">
        <v>0.24</v>
      </c>
      <c r="R292" s="23">
        <f t="shared" si="5"/>
        <v>0.24</v>
      </c>
      <c r="S292" s="8"/>
      <c r="T292" s="8"/>
      <c r="U292" s="8"/>
    </row>
    <row r="293" spans="1:21" ht="31.5">
      <c r="A293" s="8">
        <v>291</v>
      </c>
      <c r="B293" s="498"/>
      <c r="C293" s="87" t="s">
        <v>592</v>
      </c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75">
        <v>0</v>
      </c>
      <c r="Q293" s="75">
        <v>0.22</v>
      </c>
      <c r="R293" s="23">
        <f t="shared" si="5"/>
        <v>0.22</v>
      </c>
      <c r="S293" s="8"/>
      <c r="T293" s="8"/>
      <c r="U293" s="8"/>
    </row>
    <row r="294" spans="1:21" ht="15.75">
      <c r="A294" s="8">
        <v>292</v>
      </c>
      <c r="B294" s="498"/>
      <c r="C294" s="87" t="s">
        <v>593</v>
      </c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75">
        <v>0</v>
      </c>
      <c r="Q294" s="75">
        <v>0.18</v>
      </c>
      <c r="R294" s="23">
        <f t="shared" si="5"/>
        <v>0.18</v>
      </c>
      <c r="S294" s="8"/>
      <c r="T294" s="8"/>
      <c r="U294" s="8"/>
    </row>
    <row r="295" spans="1:21" ht="31.5">
      <c r="A295" s="8">
        <v>293</v>
      </c>
      <c r="B295" s="498"/>
      <c r="C295" s="74" t="s">
        <v>594</v>
      </c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23"/>
      <c r="Q295" s="23"/>
      <c r="R295" s="23"/>
      <c r="S295" s="95">
        <v>0</v>
      </c>
      <c r="T295" s="75">
        <v>13.64</v>
      </c>
      <c r="U295" s="23">
        <f>SUM(S295:T295)</f>
        <v>13.64</v>
      </c>
    </row>
    <row r="296" spans="1:21" ht="31.5">
      <c r="A296" s="8">
        <v>294</v>
      </c>
      <c r="B296" s="498"/>
      <c r="C296" s="74" t="s">
        <v>595</v>
      </c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23"/>
      <c r="Q296" s="23"/>
      <c r="R296" s="23"/>
      <c r="S296" s="95">
        <v>3.7</v>
      </c>
      <c r="T296" s="95">
        <v>0</v>
      </c>
      <c r="U296" s="23">
        <f t="shared" ref="U296:U312" si="6">SUM(S296:T296)</f>
        <v>3.7</v>
      </c>
    </row>
    <row r="297" spans="1:21" ht="15.75">
      <c r="A297" s="8">
        <v>295</v>
      </c>
      <c r="B297" s="498"/>
      <c r="C297" s="74" t="s">
        <v>596</v>
      </c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23"/>
      <c r="Q297" s="23"/>
      <c r="R297" s="23"/>
      <c r="S297" s="95">
        <v>0</v>
      </c>
      <c r="T297" s="95">
        <v>1.37</v>
      </c>
      <c r="U297" s="23">
        <f t="shared" si="6"/>
        <v>1.37</v>
      </c>
    </row>
    <row r="298" spans="1:21">
      <c r="A298" s="8">
        <v>296</v>
      </c>
      <c r="B298" s="498"/>
      <c r="C298" s="88" t="s">
        <v>597</v>
      </c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23"/>
      <c r="Q298" s="23"/>
      <c r="R298" s="23"/>
      <c r="S298" s="91">
        <v>14.5</v>
      </c>
      <c r="T298" s="91">
        <v>0</v>
      </c>
      <c r="U298" s="23">
        <f t="shared" si="6"/>
        <v>14.5</v>
      </c>
    </row>
    <row r="299" spans="1:21">
      <c r="A299" s="8">
        <v>297</v>
      </c>
      <c r="B299" s="498"/>
      <c r="C299" s="88" t="s">
        <v>598</v>
      </c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23"/>
      <c r="Q299" s="23"/>
      <c r="R299" s="23"/>
      <c r="S299" s="91">
        <v>17.600000000000001</v>
      </c>
      <c r="T299" s="91">
        <v>0</v>
      </c>
      <c r="U299" s="23">
        <f t="shared" si="6"/>
        <v>17.600000000000001</v>
      </c>
    </row>
    <row r="300" spans="1:21">
      <c r="A300" s="8">
        <v>298</v>
      </c>
      <c r="B300" s="498"/>
      <c r="C300" s="88" t="s">
        <v>599</v>
      </c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23"/>
      <c r="Q300" s="23"/>
      <c r="R300" s="23"/>
      <c r="S300" s="91">
        <v>0</v>
      </c>
      <c r="T300" s="91">
        <v>1.92</v>
      </c>
      <c r="U300" s="23">
        <f t="shared" si="6"/>
        <v>1.92</v>
      </c>
    </row>
    <row r="301" spans="1:21">
      <c r="A301" s="8">
        <v>299</v>
      </c>
      <c r="B301" s="498"/>
      <c r="C301" s="88" t="s">
        <v>600</v>
      </c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23"/>
      <c r="Q301" s="23"/>
      <c r="R301" s="23"/>
      <c r="S301" s="91">
        <v>1</v>
      </c>
      <c r="T301" s="91">
        <v>0</v>
      </c>
      <c r="U301" s="23">
        <f t="shared" si="6"/>
        <v>1</v>
      </c>
    </row>
    <row r="302" spans="1:21">
      <c r="A302" s="8">
        <v>300</v>
      </c>
      <c r="B302" s="498"/>
      <c r="C302" s="88" t="s">
        <v>601</v>
      </c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23"/>
      <c r="Q302" s="23"/>
      <c r="R302" s="23"/>
      <c r="S302" s="91">
        <v>0</v>
      </c>
      <c r="T302" s="91">
        <v>11</v>
      </c>
      <c r="U302" s="23">
        <f t="shared" si="6"/>
        <v>11</v>
      </c>
    </row>
    <row r="303" spans="1:21">
      <c r="A303" s="8">
        <v>301</v>
      </c>
      <c r="B303" s="498"/>
      <c r="C303" s="88" t="s">
        <v>602</v>
      </c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23"/>
      <c r="Q303" s="23"/>
      <c r="R303" s="23"/>
      <c r="S303" s="91">
        <v>0</v>
      </c>
      <c r="T303" s="91">
        <v>6.3</v>
      </c>
      <c r="U303" s="23">
        <f t="shared" si="6"/>
        <v>6.3</v>
      </c>
    </row>
    <row r="304" spans="1:21">
      <c r="A304" s="8">
        <v>302</v>
      </c>
      <c r="B304" s="498"/>
      <c r="C304" s="88" t="s">
        <v>603</v>
      </c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23"/>
      <c r="Q304" s="23"/>
      <c r="R304" s="23"/>
      <c r="S304" s="91">
        <v>0</v>
      </c>
      <c r="T304" s="91">
        <v>3.5</v>
      </c>
      <c r="U304" s="23">
        <f t="shared" si="6"/>
        <v>3.5</v>
      </c>
    </row>
    <row r="305" spans="1:21">
      <c r="A305" s="8">
        <v>303</v>
      </c>
      <c r="B305" s="498"/>
      <c r="C305" s="88" t="s">
        <v>604</v>
      </c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23"/>
      <c r="Q305" s="23"/>
      <c r="R305" s="23"/>
      <c r="S305" s="91">
        <v>0</v>
      </c>
      <c r="T305" s="91">
        <v>4</v>
      </c>
      <c r="U305" s="23">
        <f t="shared" si="6"/>
        <v>4</v>
      </c>
    </row>
    <row r="306" spans="1:21">
      <c r="A306" s="8">
        <v>304</v>
      </c>
      <c r="B306" s="498"/>
      <c r="C306" s="88" t="s">
        <v>605</v>
      </c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23"/>
      <c r="Q306" s="23"/>
      <c r="R306" s="23"/>
      <c r="S306" s="91">
        <v>0.5</v>
      </c>
      <c r="T306" s="91">
        <v>3</v>
      </c>
      <c r="U306" s="23">
        <f t="shared" si="6"/>
        <v>3.5</v>
      </c>
    </row>
    <row r="307" spans="1:21">
      <c r="A307" s="8">
        <v>305</v>
      </c>
      <c r="B307" s="498"/>
      <c r="C307" s="88" t="s">
        <v>606</v>
      </c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23"/>
      <c r="Q307" s="23"/>
      <c r="R307" s="23"/>
      <c r="S307" s="91">
        <v>0</v>
      </c>
      <c r="T307" s="91">
        <v>12.5</v>
      </c>
      <c r="U307" s="23">
        <f t="shared" si="6"/>
        <v>12.5</v>
      </c>
    </row>
    <row r="308" spans="1:21" ht="42.75">
      <c r="A308" s="8">
        <v>306</v>
      </c>
      <c r="B308" s="498"/>
      <c r="C308" s="89" t="s">
        <v>607</v>
      </c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23"/>
      <c r="Q308" s="23"/>
      <c r="R308" s="23"/>
      <c r="S308" s="91">
        <v>0</v>
      </c>
      <c r="T308" s="91">
        <v>2</v>
      </c>
      <c r="U308" s="23">
        <f t="shared" si="6"/>
        <v>2</v>
      </c>
    </row>
    <row r="309" spans="1:21" ht="28.5">
      <c r="A309" s="8">
        <v>307</v>
      </c>
      <c r="B309" s="498"/>
      <c r="C309" s="89" t="s">
        <v>608</v>
      </c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23"/>
      <c r="Q309" s="23"/>
      <c r="R309" s="23"/>
      <c r="S309" s="91">
        <v>9.2200000000000006</v>
      </c>
      <c r="T309" s="91">
        <v>0</v>
      </c>
      <c r="U309" s="23">
        <f t="shared" si="6"/>
        <v>9.2200000000000006</v>
      </c>
    </row>
    <row r="310" spans="1:21" ht="28.5">
      <c r="A310" s="8">
        <v>308</v>
      </c>
      <c r="B310" s="498"/>
      <c r="C310" s="89" t="s">
        <v>609</v>
      </c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23"/>
      <c r="Q310" s="23"/>
      <c r="R310" s="23"/>
      <c r="S310" s="91">
        <v>3.72</v>
      </c>
      <c r="T310" s="91">
        <v>0</v>
      </c>
      <c r="U310" s="23">
        <f t="shared" si="6"/>
        <v>3.72</v>
      </c>
    </row>
    <row r="311" spans="1:21" ht="28.5">
      <c r="A311" s="8">
        <v>309</v>
      </c>
      <c r="B311" s="498"/>
      <c r="C311" s="89" t="s">
        <v>610</v>
      </c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23"/>
      <c r="Q311" s="23"/>
      <c r="R311" s="23"/>
      <c r="S311" s="91">
        <v>1.72</v>
      </c>
      <c r="T311" s="91">
        <v>0</v>
      </c>
      <c r="U311" s="23">
        <f t="shared" si="6"/>
        <v>1.72</v>
      </c>
    </row>
    <row r="312" spans="1:21" ht="15.75">
      <c r="A312" s="8">
        <v>310</v>
      </c>
      <c r="B312" s="498"/>
      <c r="C312" s="90" t="s">
        <v>611</v>
      </c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23"/>
      <c r="Q312" s="23"/>
      <c r="R312" s="23"/>
      <c r="S312" s="92">
        <v>13.52</v>
      </c>
      <c r="T312" s="91">
        <v>0</v>
      </c>
      <c r="U312" s="23">
        <f t="shared" si="6"/>
        <v>13.52</v>
      </c>
    </row>
    <row r="313" spans="1:21">
      <c r="A313" s="8">
        <v>311</v>
      </c>
      <c r="B313" s="499"/>
      <c r="C313" s="5" t="s">
        <v>612</v>
      </c>
      <c r="D313" s="52">
        <f>SUM(D3:D312)</f>
        <v>128</v>
      </c>
      <c r="E313" s="52">
        <f t="shared" ref="E313:F313" si="7">SUM(E3:E312)</f>
        <v>0</v>
      </c>
      <c r="F313" s="52">
        <f t="shared" si="7"/>
        <v>128</v>
      </c>
      <c r="G313" s="52">
        <v>6.2</v>
      </c>
      <c r="H313" s="52">
        <v>0</v>
      </c>
      <c r="I313" s="52">
        <f>SUM(G313:H313)</f>
        <v>6.2</v>
      </c>
      <c r="J313" s="52">
        <f>SUM(J9:J312)</f>
        <v>34.6</v>
      </c>
      <c r="K313" s="52">
        <f t="shared" ref="K313:L313" si="8">SUM(K9:K312)</f>
        <v>0</v>
      </c>
      <c r="L313" s="52">
        <f t="shared" si="8"/>
        <v>34.6</v>
      </c>
      <c r="M313" s="52">
        <v>0</v>
      </c>
      <c r="N313" s="52">
        <v>0</v>
      </c>
      <c r="O313" s="52">
        <v>0</v>
      </c>
      <c r="P313" s="52">
        <f>SUM(P11:P312)</f>
        <v>102.53799999999993</v>
      </c>
      <c r="Q313" s="52">
        <f t="shared" ref="Q313:R313" si="9">SUM(Q11:Q312)</f>
        <v>13.033999999999997</v>
      </c>
      <c r="R313" s="52">
        <f t="shared" si="9"/>
        <v>115.57199999999987</v>
      </c>
      <c r="S313" s="52">
        <f>SUM(S295:S312)</f>
        <v>65.47999999999999</v>
      </c>
      <c r="T313" s="52">
        <f>SUM(T295:T312)</f>
        <v>59.23</v>
      </c>
      <c r="U313" s="52">
        <f>SUM(U295:U312)</f>
        <v>124.71</v>
      </c>
    </row>
    <row r="314" spans="1:21">
      <c r="B314" s="4"/>
      <c r="C314" s="66"/>
      <c r="D314" s="491" t="s">
        <v>3</v>
      </c>
      <c r="E314" s="491"/>
      <c r="F314" s="491"/>
      <c r="G314" s="491" t="s">
        <v>4</v>
      </c>
      <c r="H314" s="491"/>
      <c r="I314" s="491"/>
      <c r="J314" s="491" t="s">
        <v>5</v>
      </c>
      <c r="K314" s="491"/>
      <c r="L314" s="491"/>
      <c r="M314" s="491" t="s">
        <v>6</v>
      </c>
      <c r="N314" s="491"/>
      <c r="O314" s="491"/>
      <c r="P314" s="491" t="s">
        <v>7</v>
      </c>
      <c r="Q314" s="491"/>
      <c r="R314" s="491"/>
      <c r="S314" s="491" t="s">
        <v>8</v>
      </c>
      <c r="T314" s="491"/>
      <c r="U314" s="491"/>
    </row>
    <row r="315" spans="1:21" ht="31.5">
      <c r="A315" s="6">
        <v>1</v>
      </c>
      <c r="B315" s="497" t="s">
        <v>749</v>
      </c>
      <c r="C315" s="74" t="s">
        <v>613</v>
      </c>
      <c r="D315" s="23">
        <v>15</v>
      </c>
      <c r="E315" s="23">
        <v>0</v>
      </c>
      <c r="F315" s="23">
        <v>15</v>
      </c>
      <c r="G315" s="8"/>
      <c r="H315" s="8"/>
      <c r="I315" s="8"/>
      <c r="J315" s="8"/>
      <c r="K315" s="8"/>
      <c r="L315" s="8"/>
      <c r="M315" s="8"/>
      <c r="N315" s="8"/>
      <c r="O315" s="8"/>
      <c r="P315" s="4"/>
      <c r="Q315" s="4"/>
      <c r="R315" s="4"/>
      <c r="S315" s="4"/>
      <c r="T315" s="4"/>
      <c r="U315" s="4"/>
    </row>
    <row r="316" spans="1:21" ht="30">
      <c r="A316" s="6">
        <v>2</v>
      </c>
      <c r="B316" s="498"/>
      <c r="C316" s="76" t="s">
        <v>309</v>
      </c>
      <c r="D316" s="8"/>
      <c r="E316" s="8"/>
      <c r="F316" s="8"/>
      <c r="G316" s="8"/>
      <c r="H316" s="8"/>
      <c r="I316" s="8"/>
      <c r="J316" s="23">
        <v>71</v>
      </c>
      <c r="K316" s="23">
        <v>0</v>
      </c>
      <c r="L316" s="23">
        <f>SUM(J316:K316)</f>
        <v>71</v>
      </c>
      <c r="M316" s="8"/>
      <c r="N316" s="8"/>
      <c r="O316" s="8"/>
      <c r="P316" s="4"/>
      <c r="Q316" s="4"/>
      <c r="R316" s="4"/>
      <c r="S316" s="4"/>
      <c r="T316" s="4"/>
      <c r="U316" s="4"/>
    </row>
    <row r="317" spans="1:21">
      <c r="A317" s="6">
        <v>3</v>
      </c>
      <c r="B317" s="498"/>
      <c r="C317" s="68" t="s">
        <v>614</v>
      </c>
      <c r="D317" s="8"/>
      <c r="E317" s="8"/>
      <c r="F317" s="8"/>
      <c r="G317" s="8"/>
      <c r="H317" s="8"/>
      <c r="I317" s="8"/>
      <c r="J317" s="23">
        <v>6.8</v>
      </c>
      <c r="K317" s="23">
        <v>0</v>
      </c>
      <c r="L317" s="23">
        <f>SUM(J317:K317)</f>
        <v>6.8</v>
      </c>
      <c r="M317" s="8"/>
      <c r="N317" s="8"/>
      <c r="O317" s="8"/>
      <c r="P317" s="4"/>
      <c r="Q317" s="4"/>
      <c r="R317" s="4"/>
      <c r="S317" s="4"/>
      <c r="T317" s="4"/>
      <c r="U317" s="4"/>
    </row>
    <row r="318" spans="1:21">
      <c r="A318" s="6">
        <v>4</v>
      </c>
      <c r="B318" s="498"/>
      <c r="C318" s="102" t="s">
        <v>615</v>
      </c>
      <c r="D318" s="8"/>
      <c r="E318" s="8"/>
      <c r="F318" s="8"/>
      <c r="G318" s="8"/>
      <c r="H318" s="8"/>
      <c r="I318" s="8"/>
      <c r="J318" s="8"/>
      <c r="K318" s="8"/>
      <c r="L318" s="8"/>
      <c r="M318" s="23">
        <v>18</v>
      </c>
      <c r="N318" s="23">
        <v>0</v>
      </c>
      <c r="O318" s="23">
        <v>18</v>
      </c>
      <c r="P318" s="4"/>
      <c r="Q318" s="4"/>
      <c r="R318" s="4"/>
      <c r="S318" s="4"/>
      <c r="T318" s="4"/>
      <c r="U318" s="4"/>
    </row>
    <row r="319" spans="1:21" ht="31.5">
      <c r="A319" s="6">
        <v>5</v>
      </c>
      <c r="B319" s="498"/>
      <c r="C319" s="103" t="s">
        <v>616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107">
        <v>1.3</v>
      </c>
      <c r="Q319" s="107">
        <v>0</v>
      </c>
      <c r="R319" s="23">
        <f>SUM(P319:Q319)</f>
        <v>1.3</v>
      </c>
      <c r="S319" s="4"/>
      <c r="T319" s="4"/>
      <c r="U319" s="4"/>
    </row>
    <row r="320" spans="1:21" ht="31.5">
      <c r="A320" s="6">
        <v>6</v>
      </c>
      <c r="B320" s="498"/>
      <c r="C320" s="87" t="s">
        <v>617</v>
      </c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107">
        <v>0.3</v>
      </c>
      <c r="Q320" s="107">
        <v>0</v>
      </c>
      <c r="R320" s="23">
        <f t="shared" ref="R320:R383" si="10">SUM(P320:Q320)</f>
        <v>0.3</v>
      </c>
      <c r="S320" s="4"/>
      <c r="T320" s="4"/>
      <c r="U320" s="4"/>
    </row>
    <row r="321" spans="1:21" ht="15.75">
      <c r="A321" s="6">
        <v>7</v>
      </c>
      <c r="B321" s="498"/>
      <c r="C321" s="104" t="s">
        <v>618</v>
      </c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107">
        <v>0</v>
      </c>
      <c r="Q321" s="108">
        <v>1.4</v>
      </c>
      <c r="R321" s="23">
        <f t="shared" si="10"/>
        <v>1.4</v>
      </c>
      <c r="S321" s="4"/>
      <c r="T321" s="4"/>
      <c r="U321" s="4"/>
    </row>
    <row r="322" spans="1:21" ht="31.5">
      <c r="A322" s="6">
        <v>8</v>
      </c>
      <c r="B322" s="498"/>
      <c r="C322" s="103" t="s">
        <v>619</v>
      </c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107">
        <v>0.4</v>
      </c>
      <c r="Q322" s="107">
        <v>0</v>
      </c>
      <c r="R322" s="23">
        <f t="shared" si="10"/>
        <v>0.4</v>
      </c>
      <c r="S322" s="4"/>
      <c r="T322" s="4"/>
      <c r="U322" s="4"/>
    </row>
    <row r="323" spans="1:21" ht="31.5">
      <c r="A323" s="6">
        <v>9</v>
      </c>
      <c r="B323" s="498"/>
      <c r="C323" s="103" t="s">
        <v>620</v>
      </c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107">
        <v>0.14000000000000001</v>
      </c>
      <c r="Q323" s="107">
        <v>0</v>
      </c>
      <c r="R323" s="23">
        <f t="shared" si="10"/>
        <v>0.14000000000000001</v>
      </c>
      <c r="S323" s="4"/>
      <c r="T323" s="4"/>
      <c r="U323" s="4"/>
    </row>
    <row r="324" spans="1:21" ht="31.5">
      <c r="A324" s="6">
        <v>10</v>
      </c>
      <c r="B324" s="498"/>
      <c r="C324" s="103" t="s">
        <v>621</v>
      </c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107">
        <v>0</v>
      </c>
      <c r="Q324" s="107">
        <v>0.24</v>
      </c>
      <c r="R324" s="23">
        <f t="shared" si="10"/>
        <v>0.24</v>
      </c>
      <c r="S324" s="4"/>
      <c r="T324" s="4"/>
      <c r="U324" s="4"/>
    </row>
    <row r="325" spans="1:21" ht="31.5">
      <c r="A325" s="6">
        <v>11</v>
      </c>
      <c r="B325" s="498"/>
      <c r="C325" s="103" t="s">
        <v>622</v>
      </c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107">
        <v>0.16</v>
      </c>
      <c r="Q325" s="107">
        <v>0</v>
      </c>
      <c r="R325" s="23">
        <f t="shared" si="10"/>
        <v>0.16</v>
      </c>
      <c r="S325" s="4"/>
      <c r="T325" s="4"/>
      <c r="U325" s="4"/>
    </row>
    <row r="326" spans="1:21" ht="31.5">
      <c r="A326" s="6">
        <v>12</v>
      </c>
      <c r="B326" s="498"/>
      <c r="C326" s="103" t="s">
        <v>623</v>
      </c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109">
        <v>0.22</v>
      </c>
      <c r="Q326" s="107">
        <v>0</v>
      </c>
      <c r="R326" s="23">
        <f t="shared" si="10"/>
        <v>0.22</v>
      </c>
      <c r="S326" s="4"/>
      <c r="T326" s="4"/>
      <c r="U326" s="4"/>
    </row>
    <row r="327" spans="1:21" ht="47.25">
      <c r="A327" s="6">
        <v>13</v>
      </c>
      <c r="B327" s="498"/>
      <c r="C327" s="103" t="s">
        <v>624</v>
      </c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107">
        <v>1.1000000000000001</v>
      </c>
      <c r="Q327" s="107">
        <v>0</v>
      </c>
      <c r="R327" s="23">
        <f t="shared" si="10"/>
        <v>1.1000000000000001</v>
      </c>
      <c r="S327" s="4"/>
      <c r="T327" s="4"/>
      <c r="U327" s="4"/>
    </row>
    <row r="328" spans="1:21" ht="31.5">
      <c r="A328" s="6">
        <v>14</v>
      </c>
      <c r="B328" s="498"/>
      <c r="C328" s="103" t="s">
        <v>625</v>
      </c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107">
        <v>0</v>
      </c>
      <c r="Q328" s="107">
        <v>0.09</v>
      </c>
      <c r="R328" s="23">
        <f t="shared" si="10"/>
        <v>0.09</v>
      </c>
      <c r="S328" s="4"/>
      <c r="T328" s="4"/>
      <c r="U328" s="4"/>
    </row>
    <row r="329" spans="1:21" ht="31.5">
      <c r="A329" s="6">
        <v>15</v>
      </c>
      <c r="B329" s="498"/>
      <c r="C329" s="103" t="s">
        <v>626</v>
      </c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107">
        <v>0</v>
      </c>
      <c r="Q329" s="107">
        <v>0.21</v>
      </c>
      <c r="R329" s="23">
        <f t="shared" si="10"/>
        <v>0.21</v>
      </c>
      <c r="S329" s="4"/>
      <c r="T329" s="4"/>
      <c r="U329" s="4"/>
    </row>
    <row r="330" spans="1:21" ht="31.5">
      <c r="A330" s="6">
        <v>16</v>
      </c>
      <c r="B330" s="498"/>
      <c r="C330" s="103" t="s">
        <v>627</v>
      </c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107">
        <v>0</v>
      </c>
      <c r="Q330" s="107">
        <v>0.1</v>
      </c>
      <c r="R330" s="23">
        <f t="shared" si="10"/>
        <v>0.1</v>
      </c>
      <c r="S330" s="4"/>
      <c r="T330" s="4"/>
      <c r="U330" s="4"/>
    </row>
    <row r="331" spans="1:21" ht="31.5">
      <c r="A331" s="6">
        <v>17</v>
      </c>
      <c r="B331" s="498"/>
      <c r="C331" s="103" t="s">
        <v>628</v>
      </c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107">
        <v>0.51</v>
      </c>
      <c r="Q331" s="107">
        <v>7.0000000000000007E-2</v>
      </c>
      <c r="R331" s="23">
        <f t="shared" si="10"/>
        <v>0.58000000000000007</v>
      </c>
      <c r="S331" s="4"/>
      <c r="T331" s="4"/>
      <c r="U331" s="4"/>
    </row>
    <row r="332" spans="1:21" ht="31.5">
      <c r="A332" s="6">
        <v>18</v>
      </c>
      <c r="B332" s="498"/>
      <c r="C332" s="103" t="s">
        <v>629</v>
      </c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107">
        <v>0</v>
      </c>
      <c r="Q332" s="107">
        <v>0.26</v>
      </c>
      <c r="R332" s="23">
        <f t="shared" si="10"/>
        <v>0.26</v>
      </c>
      <c r="S332" s="4"/>
      <c r="T332" s="4"/>
      <c r="U332" s="4"/>
    </row>
    <row r="333" spans="1:21" ht="31.5">
      <c r="A333" s="6">
        <v>19</v>
      </c>
      <c r="B333" s="498"/>
      <c r="C333" s="87" t="s">
        <v>630</v>
      </c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107">
        <v>0.72</v>
      </c>
      <c r="Q333" s="107">
        <v>0</v>
      </c>
      <c r="R333" s="23">
        <f t="shared" si="10"/>
        <v>0.72</v>
      </c>
      <c r="S333" s="4"/>
      <c r="T333" s="4"/>
      <c r="U333" s="4"/>
    </row>
    <row r="334" spans="1:21" ht="31.5">
      <c r="A334" s="6">
        <v>20</v>
      </c>
      <c r="B334" s="498"/>
      <c r="C334" s="103" t="s">
        <v>631</v>
      </c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107">
        <v>7.0000000000000007E-2</v>
      </c>
      <c r="Q334" s="107">
        <v>0</v>
      </c>
      <c r="R334" s="23">
        <f t="shared" si="10"/>
        <v>7.0000000000000007E-2</v>
      </c>
      <c r="S334" s="4"/>
      <c r="T334" s="4"/>
      <c r="U334" s="4"/>
    </row>
    <row r="335" spans="1:21" ht="31.5">
      <c r="A335" s="6">
        <v>21</v>
      </c>
      <c r="B335" s="498"/>
      <c r="C335" s="103" t="s">
        <v>632</v>
      </c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107">
        <v>0</v>
      </c>
      <c r="Q335" s="107">
        <v>0.35</v>
      </c>
      <c r="R335" s="23">
        <f t="shared" si="10"/>
        <v>0.35</v>
      </c>
      <c r="S335" s="4"/>
      <c r="T335" s="4"/>
      <c r="U335" s="4"/>
    </row>
    <row r="336" spans="1:21" ht="31.5">
      <c r="A336" s="6">
        <v>22</v>
      </c>
      <c r="B336" s="498"/>
      <c r="C336" s="87" t="s">
        <v>633</v>
      </c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107">
        <v>0</v>
      </c>
      <c r="Q336" s="107">
        <v>0.16</v>
      </c>
      <c r="R336" s="23">
        <f t="shared" si="10"/>
        <v>0.16</v>
      </c>
      <c r="S336" s="4"/>
      <c r="T336" s="4"/>
      <c r="U336" s="4"/>
    </row>
    <row r="337" spans="1:21" ht="31.5">
      <c r="A337" s="6">
        <v>23</v>
      </c>
      <c r="B337" s="498"/>
      <c r="C337" s="103" t="s">
        <v>634</v>
      </c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107">
        <v>0.05</v>
      </c>
      <c r="Q337" s="107">
        <v>0</v>
      </c>
      <c r="R337" s="23">
        <f t="shared" si="10"/>
        <v>0.05</v>
      </c>
      <c r="S337" s="4"/>
      <c r="T337" s="4"/>
      <c r="U337" s="4"/>
    </row>
    <row r="338" spans="1:21" ht="47.25">
      <c r="A338" s="6">
        <v>24</v>
      </c>
      <c r="B338" s="498"/>
      <c r="C338" s="103" t="s">
        <v>635</v>
      </c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107">
        <v>0.04</v>
      </c>
      <c r="Q338" s="107">
        <v>0</v>
      </c>
      <c r="R338" s="23">
        <f t="shared" si="10"/>
        <v>0.04</v>
      </c>
      <c r="S338" s="4"/>
      <c r="T338" s="4"/>
      <c r="U338" s="4"/>
    </row>
    <row r="339" spans="1:21" ht="31.5">
      <c r="A339" s="6">
        <v>25</v>
      </c>
      <c r="B339" s="498"/>
      <c r="C339" s="103" t="s">
        <v>636</v>
      </c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107">
        <v>0</v>
      </c>
      <c r="Q339" s="107">
        <v>0.5</v>
      </c>
      <c r="R339" s="23">
        <f t="shared" si="10"/>
        <v>0.5</v>
      </c>
      <c r="S339" s="4"/>
      <c r="T339" s="4"/>
      <c r="U339" s="4"/>
    </row>
    <row r="340" spans="1:21" ht="31.5">
      <c r="A340" s="6">
        <v>26</v>
      </c>
      <c r="B340" s="498"/>
      <c r="C340" s="103" t="s">
        <v>637</v>
      </c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107">
        <v>0.18</v>
      </c>
      <c r="Q340" s="107">
        <v>0</v>
      </c>
      <c r="R340" s="23">
        <f t="shared" si="10"/>
        <v>0.18</v>
      </c>
      <c r="S340" s="4"/>
      <c r="T340" s="4"/>
      <c r="U340" s="4"/>
    </row>
    <row r="341" spans="1:21" ht="31.5">
      <c r="A341" s="6">
        <v>27</v>
      </c>
      <c r="B341" s="498"/>
      <c r="C341" s="103" t="s">
        <v>638</v>
      </c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107">
        <v>0.16</v>
      </c>
      <c r="Q341" s="107">
        <v>0</v>
      </c>
      <c r="R341" s="23">
        <f t="shared" si="10"/>
        <v>0.16</v>
      </c>
      <c r="S341" s="4"/>
      <c r="T341" s="4"/>
      <c r="U341" s="4"/>
    </row>
    <row r="342" spans="1:21" ht="31.5">
      <c r="A342" s="6">
        <v>28</v>
      </c>
      <c r="B342" s="498"/>
      <c r="C342" s="103" t="s">
        <v>639</v>
      </c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107">
        <v>0.4</v>
      </c>
      <c r="Q342" s="107">
        <v>0</v>
      </c>
      <c r="R342" s="23">
        <f t="shared" si="10"/>
        <v>0.4</v>
      </c>
      <c r="S342" s="4"/>
      <c r="T342" s="4"/>
      <c r="U342" s="4"/>
    </row>
    <row r="343" spans="1:21" ht="15.75">
      <c r="A343" s="6">
        <v>29</v>
      </c>
      <c r="B343" s="498"/>
      <c r="C343" s="103" t="s">
        <v>640</v>
      </c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07">
        <v>0</v>
      </c>
      <c r="Q343" s="107">
        <v>0.122</v>
      </c>
      <c r="R343" s="23">
        <f t="shared" si="10"/>
        <v>0.122</v>
      </c>
      <c r="S343" s="4"/>
      <c r="T343" s="4"/>
      <c r="U343" s="4"/>
    </row>
    <row r="344" spans="1:21" ht="31.5">
      <c r="A344" s="6">
        <v>30</v>
      </c>
      <c r="B344" s="498"/>
      <c r="C344" s="103" t="s">
        <v>641</v>
      </c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107">
        <v>0</v>
      </c>
      <c r="Q344" s="107">
        <v>0.17</v>
      </c>
      <c r="R344" s="23">
        <f t="shared" si="10"/>
        <v>0.17</v>
      </c>
      <c r="S344" s="4"/>
      <c r="T344" s="4"/>
      <c r="U344" s="4"/>
    </row>
    <row r="345" spans="1:21" ht="31.5">
      <c r="A345" s="6">
        <v>31</v>
      </c>
      <c r="B345" s="498"/>
      <c r="C345" s="87" t="s">
        <v>642</v>
      </c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107">
        <v>0</v>
      </c>
      <c r="Q345" s="107">
        <v>0.36</v>
      </c>
      <c r="R345" s="23">
        <f t="shared" si="10"/>
        <v>0.36</v>
      </c>
      <c r="S345" s="4"/>
      <c r="T345" s="4"/>
      <c r="U345" s="4"/>
    </row>
    <row r="346" spans="1:21" ht="31.5">
      <c r="A346" s="6">
        <v>32</v>
      </c>
      <c r="B346" s="498"/>
      <c r="C346" s="87" t="s">
        <v>643</v>
      </c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107">
        <v>0</v>
      </c>
      <c r="Q346" s="107">
        <v>0.18</v>
      </c>
      <c r="R346" s="23">
        <f t="shared" si="10"/>
        <v>0.18</v>
      </c>
      <c r="S346" s="4"/>
      <c r="T346" s="4"/>
      <c r="U346" s="4"/>
    </row>
    <row r="347" spans="1:21" ht="47.25">
      <c r="A347" s="6">
        <v>33</v>
      </c>
      <c r="B347" s="498"/>
      <c r="C347" s="103" t="s">
        <v>644</v>
      </c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107">
        <v>0</v>
      </c>
      <c r="Q347" s="107">
        <v>0.27500000000000002</v>
      </c>
      <c r="R347" s="23">
        <f t="shared" si="10"/>
        <v>0.27500000000000002</v>
      </c>
      <c r="S347" s="4"/>
      <c r="T347" s="4"/>
      <c r="U347" s="4"/>
    </row>
    <row r="348" spans="1:21" ht="31.5">
      <c r="A348" s="6">
        <v>34</v>
      </c>
      <c r="B348" s="498"/>
      <c r="C348" s="103" t="s">
        <v>645</v>
      </c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107">
        <v>0</v>
      </c>
      <c r="Q348" s="107">
        <v>0.11</v>
      </c>
      <c r="R348" s="23">
        <f t="shared" si="10"/>
        <v>0.11</v>
      </c>
      <c r="S348" s="4"/>
      <c r="T348" s="4"/>
      <c r="U348" s="4"/>
    </row>
    <row r="349" spans="1:21" ht="31.5">
      <c r="A349" s="6">
        <v>35</v>
      </c>
      <c r="B349" s="498"/>
      <c r="C349" s="105" t="s">
        <v>646</v>
      </c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107">
        <v>0</v>
      </c>
      <c r="Q349" s="107">
        <v>0.4</v>
      </c>
      <c r="R349" s="23">
        <f t="shared" si="10"/>
        <v>0.4</v>
      </c>
      <c r="S349" s="4"/>
      <c r="T349" s="4"/>
      <c r="U349" s="4"/>
    </row>
    <row r="350" spans="1:21" ht="47.25">
      <c r="A350" s="6">
        <v>36</v>
      </c>
      <c r="B350" s="498"/>
      <c r="C350" s="106" t="s">
        <v>647</v>
      </c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107">
        <v>0</v>
      </c>
      <c r="Q350" s="107">
        <v>0.2</v>
      </c>
      <c r="R350" s="23">
        <f t="shared" si="10"/>
        <v>0.2</v>
      </c>
      <c r="S350" s="4"/>
      <c r="T350" s="4"/>
      <c r="U350" s="4"/>
    </row>
    <row r="351" spans="1:21" ht="31.5">
      <c r="A351" s="6">
        <v>37</v>
      </c>
      <c r="B351" s="498"/>
      <c r="C351" s="105" t="s">
        <v>648</v>
      </c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107">
        <v>0</v>
      </c>
      <c r="Q351" s="107">
        <v>0.15</v>
      </c>
      <c r="R351" s="23">
        <f t="shared" si="10"/>
        <v>0.15</v>
      </c>
      <c r="S351" s="4"/>
      <c r="T351" s="4"/>
      <c r="U351" s="4"/>
    </row>
    <row r="352" spans="1:21" ht="31.5">
      <c r="A352" s="6">
        <v>38</v>
      </c>
      <c r="B352" s="498"/>
      <c r="C352" s="105" t="s">
        <v>649</v>
      </c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107">
        <v>0</v>
      </c>
      <c r="Q352" s="107">
        <v>0.26</v>
      </c>
      <c r="R352" s="23">
        <f t="shared" si="10"/>
        <v>0.26</v>
      </c>
      <c r="S352" s="4"/>
      <c r="T352" s="4"/>
      <c r="U352" s="4"/>
    </row>
    <row r="353" spans="1:21" ht="31.5">
      <c r="A353" s="6">
        <v>39</v>
      </c>
      <c r="B353" s="498"/>
      <c r="C353" s="105" t="s">
        <v>650</v>
      </c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107">
        <v>0</v>
      </c>
      <c r="Q353" s="107">
        <v>0.15</v>
      </c>
      <c r="R353" s="23">
        <f t="shared" si="10"/>
        <v>0.15</v>
      </c>
      <c r="S353" s="4"/>
      <c r="T353" s="4"/>
      <c r="U353" s="4"/>
    </row>
    <row r="354" spans="1:21" ht="31.5">
      <c r="A354" s="6">
        <v>40</v>
      </c>
      <c r="B354" s="498"/>
      <c r="C354" s="105" t="s">
        <v>651</v>
      </c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107">
        <v>0</v>
      </c>
      <c r="Q354" s="107">
        <v>0.1</v>
      </c>
      <c r="R354" s="23">
        <f t="shared" si="10"/>
        <v>0.1</v>
      </c>
      <c r="S354" s="4"/>
      <c r="T354" s="4"/>
      <c r="U354" s="4"/>
    </row>
    <row r="355" spans="1:21" ht="31.5">
      <c r="A355" s="6">
        <v>41</v>
      </c>
      <c r="B355" s="498"/>
      <c r="C355" s="105" t="s">
        <v>652</v>
      </c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107">
        <v>0</v>
      </c>
      <c r="Q355" s="107">
        <v>0.18</v>
      </c>
      <c r="R355" s="23">
        <f t="shared" si="10"/>
        <v>0.18</v>
      </c>
      <c r="S355" s="4"/>
      <c r="T355" s="4"/>
      <c r="U355" s="4"/>
    </row>
    <row r="356" spans="1:21">
      <c r="A356" s="6">
        <v>42</v>
      </c>
      <c r="B356" s="498"/>
      <c r="C356" s="110" t="s">
        <v>653</v>
      </c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101">
        <v>0.18</v>
      </c>
      <c r="Q356" s="11">
        <v>0</v>
      </c>
      <c r="R356" s="23">
        <f t="shared" si="10"/>
        <v>0.18</v>
      </c>
      <c r="S356" s="4"/>
      <c r="T356" s="4"/>
      <c r="U356" s="4"/>
    </row>
    <row r="357" spans="1:21">
      <c r="A357" s="6">
        <v>43</v>
      </c>
      <c r="B357" s="498"/>
      <c r="C357" s="110" t="s">
        <v>654</v>
      </c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101">
        <v>6.7000000000000004E-2</v>
      </c>
      <c r="Q357" s="11">
        <v>0</v>
      </c>
      <c r="R357" s="23">
        <f t="shared" si="10"/>
        <v>6.7000000000000004E-2</v>
      </c>
      <c r="S357" s="4"/>
      <c r="T357" s="4"/>
      <c r="U357" s="4"/>
    </row>
    <row r="358" spans="1:21" ht="30">
      <c r="A358" s="6">
        <v>44</v>
      </c>
      <c r="B358" s="498"/>
      <c r="C358" s="110" t="s">
        <v>655</v>
      </c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101">
        <v>0.67600000000000005</v>
      </c>
      <c r="Q358" s="23">
        <v>0</v>
      </c>
      <c r="R358" s="23">
        <f t="shared" si="10"/>
        <v>0.67600000000000005</v>
      </c>
      <c r="S358" s="4"/>
      <c r="T358" s="4"/>
      <c r="U358" s="4"/>
    </row>
    <row r="359" spans="1:21" ht="30">
      <c r="A359" s="6">
        <v>45</v>
      </c>
      <c r="B359" s="498"/>
      <c r="C359" s="110" t="s">
        <v>656</v>
      </c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101">
        <v>1.014</v>
      </c>
      <c r="Q359" s="23">
        <v>0</v>
      </c>
      <c r="R359" s="23">
        <f t="shared" si="10"/>
        <v>1.014</v>
      </c>
      <c r="S359" s="4"/>
      <c r="T359" s="4"/>
      <c r="U359" s="4"/>
    </row>
    <row r="360" spans="1:21" ht="45">
      <c r="A360" s="6">
        <v>46</v>
      </c>
      <c r="B360" s="498"/>
      <c r="C360" s="110" t="s">
        <v>657</v>
      </c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101">
        <v>0.52</v>
      </c>
      <c r="Q360" s="23">
        <v>0</v>
      </c>
      <c r="R360" s="23">
        <f t="shared" si="10"/>
        <v>0.52</v>
      </c>
      <c r="S360" s="4"/>
      <c r="T360" s="4"/>
      <c r="U360" s="4"/>
    </row>
    <row r="361" spans="1:21" ht="30">
      <c r="A361" s="6">
        <v>47</v>
      </c>
      <c r="B361" s="498"/>
      <c r="C361" s="110" t="s">
        <v>658</v>
      </c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101">
        <v>0.51800000000000002</v>
      </c>
      <c r="Q361" s="23">
        <v>0</v>
      </c>
      <c r="R361" s="23">
        <f t="shared" si="10"/>
        <v>0.51800000000000002</v>
      </c>
      <c r="S361" s="4"/>
      <c r="T361" s="4"/>
      <c r="U361" s="4"/>
    </row>
    <row r="362" spans="1:21">
      <c r="A362" s="6">
        <v>48</v>
      </c>
      <c r="B362" s="498"/>
      <c r="C362" s="110" t="s">
        <v>659</v>
      </c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101">
        <v>0.16</v>
      </c>
      <c r="Q362" s="23">
        <v>0</v>
      </c>
      <c r="R362" s="23">
        <f t="shared" si="10"/>
        <v>0.16</v>
      </c>
      <c r="S362" s="4"/>
      <c r="T362" s="4"/>
      <c r="U362" s="4"/>
    </row>
    <row r="363" spans="1:21" ht="30">
      <c r="A363" s="6">
        <v>49</v>
      </c>
      <c r="B363" s="498"/>
      <c r="C363" s="110" t="s">
        <v>660</v>
      </c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101">
        <v>0.81499999999999995</v>
      </c>
      <c r="Q363" s="23">
        <v>0</v>
      </c>
      <c r="R363" s="23">
        <f t="shared" si="10"/>
        <v>0.81499999999999995</v>
      </c>
      <c r="S363" s="4"/>
      <c r="T363" s="4"/>
      <c r="U363" s="4"/>
    </row>
    <row r="364" spans="1:21">
      <c r="A364" s="6">
        <v>50</v>
      </c>
      <c r="B364" s="498"/>
      <c r="C364" s="110" t="s">
        <v>661</v>
      </c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101">
        <v>0.15</v>
      </c>
      <c r="Q364" s="23">
        <v>0</v>
      </c>
      <c r="R364" s="23">
        <f t="shared" si="10"/>
        <v>0.15</v>
      </c>
      <c r="S364" s="4"/>
      <c r="T364" s="4"/>
      <c r="U364" s="4"/>
    </row>
    <row r="365" spans="1:21" ht="30">
      <c r="A365" s="6">
        <v>51</v>
      </c>
      <c r="B365" s="498"/>
      <c r="C365" s="110" t="s">
        <v>662</v>
      </c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101">
        <v>0.12</v>
      </c>
      <c r="Q365" s="23">
        <v>0</v>
      </c>
      <c r="R365" s="23">
        <f t="shared" si="10"/>
        <v>0.12</v>
      </c>
      <c r="S365" s="4"/>
      <c r="T365" s="4"/>
      <c r="U365" s="4"/>
    </row>
    <row r="366" spans="1:21" ht="45">
      <c r="A366" s="6">
        <v>52</v>
      </c>
      <c r="B366" s="498"/>
      <c r="C366" s="110" t="s">
        <v>663</v>
      </c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101">
        <v>0.214</v>
      </c>
      <c r="Q366" s="23">
        <v>0</v>
      </c>
      <c r="R366" s="23">
        <f t="shared" si="10"/>
        <v>0.214</v>
      </c>
      <c r="S366" s="4"/>
      <c r="T366" s="4"/>
      <c r="U366" s="4"/>
    </row>
    <row r="367" spans="1:21" ht="30">
      <c r="A367" s="6">
        <v>53</v>
      </c>
      <c r="B367" s="498"/>
      <c r="C367" s="110" t="s">
        <v>664</v>
      </c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101">
        <v>0.25</v>
      </c>
      <c r="Q367" s="23">
        <v>0</v>
      </c>
      <c r="R367" s="23">
        <f t="shared" si="10"/>
        <v>0.25</v>
      </c>
      <c r="S367" s="4"/>
      <c r="T367" s="4"/>
      <c r="U367" s="4"/>
    </row>
    <row r="368" spans="1:21" ht="30">
      <c r="A368" s="6">
        <v>54</v>
      </c>
      <c r="B368" s="498"/>
      <c r="C368" s="110" t="s">
        <v>665</v>
      </c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101">
        <v>0.25</v>
      </c>
      <c r="Q368" s="23">
        <v>0</v>
      </c>
      <c r="R368" s="23">
        <f t="shared" si="10"/>
        <v>0.25</v>
      </c>
      <c r="S368" s="4"/>
      <c r="T368" s="4"/>
      <c r="U368" s="4"/>
    </row>
    <row r="369" spans="1:21">
      <c r="A369" s="6">
        <v>55</v>
      </c>
      <c r="B369" s="498"/>
      <c r="C369" s="110" t="s">
        <v>666</v>
      </c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101">
        <v>0.32</v>
      </c>
      <c r="Q369" s="23">
        <v>0</v>
      </c>
      <c r="R369" s="23">
        <f t="shared" si="10"/>
        <v>0.32</v>
      </c>
      <c r="S369" s="4"/>
      <c r="T369" s="4"/>
      <c r="U369" s="4"/>
    </row>
    <row r="370" spans="1:21" ht="30">
      <c r="A370" s="6">
        <v>56</v>
      </c>
      <c r="B370" s="498"/>
      <c r="C370" s="110" t="s">
        <v>667</v>
      </c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101">
        <v>0.28000000000000003</v>
      </c>
      <c r="Q370" s="23">
        <v>0</v>
      </c>
      <c r="R370" s="23">
        <f t="shared" si="10"/>
        <v>0.28000000000000003</v>
      </c>
      <c r="S370" s="4"/>
      <c r="T370" s="4"/>
      <c r="U370" s="4"/>
    </row>
    <row r="371" spans="1:21" ht="30">
      <c r="A371" s="6">
        <v>57</v>
      </c>
      <c r="B371" s="498"/>
      <c r="C371" s="110" t="s">
        <v>668</v>
      </c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101">
        <v>7.3999999999999996E-2</v>
      </c>
      <c r="Q371" s="23">
        <v>0</v>
      </c>
      <c r="R371" s="23">
        <f t="shared" si="10"/>
        <v>7.3999999999999996E-2</v>
      </c>
      <c r="S371" s="4"/>
      <c r="T371" s="4"/>
      <c r="U371" s="4"/>
    </row>
    <row r="372" spans="1:21" ht="30">
      <c r="A372" s="6">
        <v>58</v>
      </c>
      <c r="B372" s="498"/>
      <c r="C372" s="110" t="s">
        <v>669</v>
      </c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101">
        <v>0.66</v>
      </c>
      <c r="Q372" s="23">
        <v>0</v>
      </c>
      <c r="R372" s="23">
        <f t="shared" si="10"/>
        <v>0.66</v>
      </c>
      <c r="S372" s="4"/>
      <c r="T372" s="4"/>
      <c r="U372" s="4"/>
    </row>
    <row r="373" spans="1:21" ht="30">
      <c r="A373" s="6">
        <v>59</v>
      </c>
      <c r="B373" s="498"/>
      <c r="C373" s="110" t="s">
        <v>670</v>
      </c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101">
        <v>0.217</v>
      </c>
      <c r="Q373" s="23">
        <v>0</v>
      </c>
      <c r="R373" s="23">
        <f t="shared" si="10"/>
        <v>0.217</v>
      </c>
      <c r="S373" s="4"/>
      <c r="T373" s="4"/>
      <c r="U373" s="4"/>
    </row>
    <row r="374" spans="1:21" ht="30">
      <c r="A374" s="6">
        <v>60</v>
      </c>
      <c r="B374" s="498"/>
      <c r="C374" s="110" t="s">
        <v>671</v>
      </c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101">
        <v>0.45</v>
      </c>
      <c r="Q374" s="23">
        <v>0</v>
      </c>
      <c r="R374" s="23">
        <f t="shared" si="10"/>
        <v>0.45</v>
      </c>
      <c r="S374" s="4"/>
      <c r="T374" s="4"/>
      <c r="U374" s="4"/>
    </row>
    <row r="375" spans="1:21" ht="30">
      <c r="A375" s="6">
        <v>61</v>
      </c>
      <c r="B375" s="498"/>
      <c r="C375" s="110" t="s">
        <v>672</v>
      </c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101">
        <v>9.4E-2</v>
      </c>
      <c r="Q375" s="23">
        <v>0</v>
      </c>
      <c r="R375" s="23">
        <f t="shared" si="10"/>
        <v>9.4E-2</v>
      </c>
      <c r="S375" s="4"/>
      <c r="T375" s="4"/>
      <c r="U375" s="4"/>
    </row>
    <row r="376" spans="1:21" ht="30">
      <c r="A376" s="6">
        <v>62</v>
      </c>
      <c r="B376" s="498"/>
      <c r="C376" s="110" t="s">
        <v>673</v>
      </c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101">
        <v>0.222</v>
      </c>
      <c r="Q376" s="23">
        <v>0</v>
      </c>
      <c r="R376" s="23">
        <f t="shared" si="10"/>
        <v>0.222</v>
      </c>
      <c r="S376" s="4"/>
      <c r="T376" s="4"/>
      <c r="U376" s="4"/>
    </row>
    <row r="377" spans="1:21" ht="30">
      <c r="A377" s="6">
        <v>63</v>
      </c>
      <c r="B377" s="498"/>
      <c r="C377" s="110" t="s">
        <v>674</v>
      </c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101">
        <v>1.3</v>
      </c>
      <c r="Q377" s="23">
        <v>0</v>
      </c>
      <c r="R377" s="23">
        <f t="shared" si="10"/>
        <v>1.3</v>
      </c>
      <c r="S377" s="4"/>
      <c r="T377" s="4"/>
      <c r="U377" s="4"/>
    </row>
    <row r="378" spans="1:21">
      <c r="A378" s="6">
        <v>64</v>
      </c>
      <c r="B378" s="498"/>
      <c r="C378" s="110" t="s">
        <v>675</v>
      </c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101">
        <v>0.155</v>
      </c>
      <c r="Q378" s="23">
        <v>0</v>
      </c>
      <c r="R378" s="23">
        <f t="shared" si="10"/>
        <v>0.155</v>
      </c>
      <c r="S378" s="4"/>
      <c r="T378" s="4"/>
      <c r="U378" s="4"/>
    </row>
    <row r="379" spans="1:21" ht="30">
      <c r="A379" s="6">
        <v>65</v>
      </c>
      <c r="B379" s="498"/>
      <c r="C379" s="110" t="s">
        <v>676</v>
      </c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101">
        <v>0.67</v>
      </c>
      <c r="Q379" s="23">
        <v>0</v>
      </c>
      <c r="R379" s="23">
        <f t="shared" si="10"/>
        <v>0.67</v>
      </c>
      <c r="S379" s="4"/>
      <c r="T379" s="4"/>
      <c r="U379" s="4"/>
    </row>
    <row r="380" spans="1:21">
      <c r="A380" s="6">
        <v>66</v>
      </c>
      <c r="B380" s="498"/>
      <c r="C380" s="110" t="s">
        <v>677</v>
      </c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101">
        <v>0.33</v>
      </c>
      <c r="Q380" s="23">
        <v>0</v>
      </c>
      <c r="R380" s="23">
        <f t="shared" si="10"/>
        <v>0.33</v>
      </c>
      <c r="S380" s="4"/>
      <c r="T380" s="4"/>
      <c r="U380" s="4"/>
    </row>
    <row r="381" spans="1:21">
      <c r="A381" s="6">
        <v>67</v>
      </c>
      <c r="B381" s="498"/>
      <c r="C381" s="110" t="s">
        <v>678</v>
      </c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101">
        <v>0.19600000000000001</v>
      </c>
      <c r="Q381" s="23">
        <v>0</v>
      </c>
      <c r="R381" s="23">
        <f t="shared" si="10"/>
        <v>0.19600000000000001</v>
      </c>
      <c r="S381" s="4"/>
      <c r="T381" s="4"/>
      <c r="U381" s="4"/>
    </row>
    <row r="382" spans="1:21">
      <c r="A382" s="6">
        <v>68</v>
      </c>
      <c r="B382" s="498"/>
      <c r="C382" s="110" t="s">
        <v>679</v>
      </c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101">
        <v>0.79</v>
      </c>
      <c r="Q382" s="23">
        <v>0</v>
      </c>
      <c r="R382" s="23">
        <f t="shared" si="10"/>
        <v>0.79</v>
      </c>
      <c r="S382" s="4"/>
      <c r="T382" s="4"/>
      <c r="U382" s="4"/>
    </row>
    <row r="383" spans="1:21" ht="30">
      <c r="A383" s="6">
        <v>69</v>
      </c>
      <c r="B383" s="498"/>
      <c r="C383" s="110" t="s">
        <v>680</v>
      </c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101">
        <v>0.08</v>
      </c>
      <c r="Q383" s="23">
        <v>0</v>
      </c>
      <c r="R383" s="23">
        <f t="shared" si="10"/>
        <v>0.08</v>
      </c>
      <c r="S383" s="4"/>
      <c r="T383" s="4"/>
      <c r="U383" s="4"/>
    </row>
    <row r="384" spans="1:21" ht="30">
      <c r="A384" s="6">
        <v>70</v>
      </c>
      <c r="B384" s="498"/>
      <c r="C384" s="110" t="s">
        <v>681</v>
      </c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101">
        <v>8.2000000000000003E-2</v>
      </c>
      <c r="Q384" s="23">
        <v>0</v>
      </c>
      <c r="R384" s="23">
        <f t="shared" ref="R384:R436" si="11">SUM(P384:Q384)</f>
        <v>8.2000000000000003E-2</v>
      </c>
      <c r="S384" s="4"/>
      <c r="T384" s="4"/>
      <c r="U384" s="4"/>
    </row>
    <row r="385" spans="1:21">
      <c r="A385" s="6">
        <v>71</v>
      </c>
      <c r="B385" s="498"/>
      <c r="C385" s="110" t="s">
        <v>682</v>
      </c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101">
        <v>0.224</v>
      </c>
      <c r="Q385" s="23">
        <v>0</v>
      </c>
      <c r="R385" s="23">
        <f t="shared" si="11"/>
        <v>0.224</v>
      </c>
      <c r="S385" s="4"/>
      <c r="T385" s="4"/>
      <c r="U385" s="4"/>
    </row>
    <row r="386" spans="1:21" ht="30">
      <c r="A386" s="6">
        <v>72</v>
      </c>
      <c r="B386" s="498"/>
      <c r="C386" s="110" t="s">
        <v>683</v>
      </c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101">
        <v>0.29299999999999998</v>
      </c>
      <c r="Q386" s="23">
        <v>0</v>
      </c>
      <c r="R386" s="23">
        <f t="shared" si="11"/>
        <v>0.29299999999999998</v>
      </c>
      <c r="S386" s="4"/>
      <c r="T386" s="4"/>
      <c r="U386" s="4"/>
    </row>
    <row r="387" spans="1:21" ht="30">
      <c r="A387" s="6">
        <v>73</v>
      </c>
      <c r="B387" s="498"/>
      <c r="C387" s="110" t="s">
        <v>684</v>
      </c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101">
        <v>0.16400000000000001</v>
      </c>
      <c r="Q387" s="23">
        <v>0</v>
      </c>
      <c r="R387" s="23">
        <f t="shared" si="11"/>
        <v>0.16400000000000001</v>
      </c>
      <c r="S387" s="4"/>
      <c r="T387" s="4"/>
      <c r="U387" s="4"/>
    </row>
    <row r="388" spans="1:21" ht="45">
      <c r="A388" s="6">
        <v>74</v>
      </c>
      <c r="B388" s="498"/>
      <c r="C388" s="110" t="s">
        <v>685</v>
      </c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101">
        <v>0.186</v>
      </c>
      <c r="Q388" s="23">
        <v>0</v>
      </c>
      <c r="R388" s="23">
        <f t="shared" si="11"/>
        <v>0.186</v>
      </c>
      <c r="S388" s="4"/>
      <c r="T388" s="4"/>
      <c r="U388" s="4"/>
    </row>
    <row r="389" spans="1:21" ht="45">
      <c r="A389" s="6">
        <v>75</v>
      </c>
      <c r="B389" s="498"/>
      <c r="C389" s="110" t="s">
        <v>686</v>
      </c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101">
        <v>0.29299999999999998</v>
      </c>
      <c r="Q389" s="23">
        <v>0</v>
      </c>
      <c r="R389" s="23">
        <f t="shared" si="11"/>
        <v>0.29299999999999998</v>
      </c>
      <c r="S389" s="4"/>
      <c r="T389" s="4"/>
      <c r="U389" s="4"/>
    </row>
    <row r="390" spans="1:21" ht="30">
      <c r="A390" s="6">
        <v>76</v>
      </c>
      <c r="B390" s="498"/>
      <c r="C390" s="110" t="s">
        <v>687</v>
      </c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101">
        <v>6.9000000000000006E-2</v>
      </c>
      <c r="Q390" s="23">
        <v>0</v>
      </c>
      <c r="R390" s="23">
        <f t="shared" si="11"/>
        <v>6.9000000000000006E-2</v>
      </c>
      <c r="S390" s="4"/>
      <c r="T390" s="4"/>
      <c r="U390" s="4"/>
    </row>
    <row r="391" spans="1:21" ht="30">
      <c r="A391" s="6">
        <v>77</v>
      </c>
      <c r="B391" s="498"/>
      <c r="C391" s="110" t="s">
        <v>688</v>
      </c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101">
        <v>0.27</v>
      </c>
      <c r="Q391" s="23">
        <v>0</v>
      </c>
      <c r="R391" s="23">
        <f t="shared" si="11"/>
        <v>0.27</v>
      </c>
      <c r="S391" s="4"/>
      <c r="T391" s="4"/>
      <c r="U391" s="4"/>
    </row>
    <row r="392" spans="1:21" ht="30">
      <c r="A392" s="6">
        <v>78</v>
      </c>
      <c r="B392" s="498"/>
      <c r="C392" s="110" t="s">
        <v>689</v>
      </c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101">
        <v>0.316</v>
      </c>
      <c r="Q392" s="23">
        <v>0</v>
      </c>
      <c r="R392" s="23">
        <f t="shared" si="11"/>
        <v>0.316</v>
      </c>
      <c r="S392" s="4"/>
      <c r="T392" s="4"/>
      <c r="U392" s="4"/>
    </row>
    <row r="393" spans="1:21" ht="30">
      <c r="A393" s="6">
        <v>79</v>
      </c>
      <c r="B393" s="498"/>
      <c r="C393" s="110" t="s">
        <v>690</v>
      </c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101">
        <v>0.27800000000000002</v>
      </c>
      <c r="Q393" s="23">
        <v>0</v>
      </c>
      <c r="R393" s="23">
        <f t="shared" si="11"/>
        <v>0.27800000000000002</v>
      </c>
      <c r="S393" s="4"/>
      <c r="T393" s="4"/>
      <c r="U393" s="4"/>
    </row>
    <row r="394" spans="1:21">
      <c r="A394" s="6">
        <v>80</v>
      </c>
      <c r="B394" s="498"/>
      <c r="C394" s="77" t="s">
        <v>691</v>
      </c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97">
        <v>0.13500000000000001</v>
      </c>
      <c r="Q394" s="23">
        <v>0</v>
      </c>
      <c r="R394" s="23">
        <f t="shared" si="11"/>
        <v>0.13500000000000001</v>
      </c>
      <c r="S394" s="4"/>
      <c r="T394" s="4"/>
      <c r="U394" s="4"/>
    </row>
    <row r="395" spans="1:21" ht="30">
      <c r="A395" s="6">
        <v>81</v>
      </c>
      <c r="B395" s="498"/>
      <c r="C395" s="79" t="s">
        <v>692</v>
      </c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97">
        <v>0.14399999999999999</v>
      </c>
      <c r="Q395" s="23">
        <v>0</v>
      </c>
      <c r="R395" s="23">
        <f t="shared" si="11"/>
        <v>0.14399999999999999</v>
      </c>
      <c r="S395" s="4"/>
      <c r="T395" s="4"/>
      <c r="U395" s="4"/>
    </row>
    <row r="396" spans="1:21">
      <c r="A396" s="6">
        <v>82</v>
      </c>
      <c r="B396" s="498"/>
      <c r="C396" s="77" t="s">
        <v>693</v>
      </c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97">
        <v>0.16200000000000001</v>
      </c>
      <c r="Q396" s="23">
        <v>0</v>
      </c>
      <c r="R396" s="23">
        <f t="shared" si="11"/>
        <v>0.16200000000000001</v>
      </c>
      <c r="S396" s="4"/>
      <c r="T396" s="4"/>
      <c r="U396" s="4"/>
    </row>
    <row r="397" spans="1:21" ht="30">
      <c r="A397" s="6">
        <v>83</v>
      </c>
      <c r="B397" s="498"/>
      <c r="C397" s="77" t="s">
        <v>694</v>
      </c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97">
        <v>0.13600000000000001</v>
      </c>
      <c r="Q397" s="23">
        <v>0</v>
      </c>
      <c r="R397" s="23">
        <f t="shared" si="11"/>
        <v>0.13600000000000001</v>
      </c>
      <c r="S397" s="4"/>
      <c r="T397" s="4"/>
      <c r="U397" s="4"/>
    </row>
    <row r="398" spans="1:21" ht="30">
      <c r="A398" s="6">
        <v>84</v>
      </c>
      <c r="B398" s="498"/>
      <c r="C398" s="77" t="s">
        <v>695</v>
      </c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97">
        <v>0.3</v>
      </c>
      <c r="Q398" s="23">
        <v>0</v>
      </c>
      <c r="R398" s="23">
        <f t="shared" si="11"/>
        <v>0.3</v>
      </c>
      <c r="S398" s="4"/>
      <c r="T398" s="4"/>
      <c r="U398" s="4"/>
    </row>
    <row r="399" spans="1:21" ht="30">
      <c r="A399" s="6">
        <v>85</v>
      </c>
      <c r="B399" s="498"/>
      <c r="C399" s="77" t="s">
        <v>696</v>
      </c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97">
        <v>0.13800000000000001</v>
      </c>
      <c r="Q399" s="23">
        <v>0</v>
      </c>
      <c r="R399" s="23">
        <f t="shared" si="11"/>
        <v>0.13800000000000001</v>
      </c>
      <c r="S399" s="4"/>
      <c r="T399" s="4"/>
      <c r="U399" s="4"/>
    </row>
    <row r="400" spans="1:21">
      <c r="A400" s="6">
        <v>86</v>
      </c>
      <c r="B400" s="498"/>
      <c r="C400" s="77" t="s">
        <v>697</v>
      </c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97">
        <v>9.4E-2</v>
      </c>
      <c r="Q400" s="23">
        <v>0</v>
      </c>
      <c r="R400" s="23">
        <f t="shared" si="11"/>
        <v>9.4E-2</v>
      </c>
      <c r="S400" s="4"/>
      <c r="T400" s="4"/>
      <c r="U400" s="4"/>
    </row>
    <row r="401" spans="1:21" ht="30">
      <c r="A401" s="6">
        <v>87</v>
      </c>
      <c r="B401" s="498"/>
      <c r="C401" s="77" t="s">
        <v>698</v>
      </c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97">
        <v>0.503</v>
      </c>
      <c r="Q401" s="23">
        <v>0</v>
      </c>
      <c r="R401" s="23">
        <f t="shared" si="11"/>
        <v>0.503</v>
      </c>
      <c r="S401" s="4"/>
      <c r="T401" s="4"/>
      <c r="U401" s="4"/>
    </row>
    <row r="402" spans="1:21">
      <c r="A402" s="6">
        <v>88</v>
      </c>
      <c r="B402" s="498"/>
      <c r="C402" s="77" t="s">
        <v>699</v>
      </c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97">
        <v>0.57699999999999996</v>
      </c>
      <c r="Q402" s="23">
        <v>0</v>
      </c>
      <c r="R402" s="23">
        <f t="shared" si="11"/>
        <v>0.57699999999999996</v>
      </c>
      <c r="S402" s="4"/>
      <c r="T402" s="4"/>
      <c r="U402" s="4"/>
    </row>
    <row r="403" spans="1:21" ht="30">
      <c r="A403" s="6">
        <v>89</v>
      </c>
      <c r="B403" s="498"/>
      <c r="C403" s="77" t="s">
        <v>700</v>
      </c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97">
        <v>0.20799999999999999</v>
      </c>
      <c r="Q403" s="23">
        <v>0</v>
      </c>
      <c r="R403" s="23">
        <f t="shared" si="11"/>
        <v>0.20799999999999999</v>
      </c>
      <c r="S403" s="4"/>
      <c r="T403" s="4"/>
      <c r="U403" s="4"/>
    </row>
    <row r="404" spans="1:21">
      <c r="A404" s="6">
        <v>90</v>
      </c>
      <c r="B404" s="498"/>
      <c r="C404" s="77" t="s">
        <v>701</v>
      </c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97">
        <v>0.34899999999999998</v>
      </c>
      <c r="Q404" s="23">
        <v>0</v>
      </c>
      <c r="R404" s="23">
        <f t="shared" si="11"/>
        <v>0.34899999999999998</v>
      </c>
      <c r="S404" s="4"/>
      <c r="T404" s="4"/>
      <c r="U404" s="4"/>
    </row>
    <row r="405" spans="1:21" ht="30">
      <c r="A405" s="6">
        <v>91</v>
      </c>
      <c r="B405" s="498"/>
      <c r="C405" s="77" t="s">
        <v>702</v>
      </c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97">
        <v>0.16200000000000001</v>
      </c>
      <c r="Q405" s="23">
        <v>0</v>
      </c>
      <c r="R405" s="23">
        <f t="shared" si="11"/>
        <v>0.16200000000000001</v>
      </c>
      <c r="S405" s="4"/>
      <c r="T405" s="4"/>
      <c r="U405" s="4"/>
    </row>
    <row r="406" spans="1:21">
      <c r="A406" s="6">
        <v>92</v>
      </c>
      <c r="B406" s="498"/>
      <c r="C406" s="77" t="s">
        <v>703</v>
      </c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97">
        <v>0.108</v>
      </c>
      <c r="Q406" s="23">
        <v>0</v>
      </c>
      <c r="R406" s="23">
        <f t="shared" si="11"/>
        <v>0.108</v>
      </c>
      <c r="S406" s="4"/>
      <c r="T406" s="4"/>
      <c r="U406" s="4"/>
    </row>
    <row r="407" spans="1:21">
      <c r="A407" s="6">
        <v>93</v>
      </c>
      <c r="B407" s="498"/>
      <c r="C407" s="77" t="s">
        <v>704</v>
      </c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97">
        <v>0.216</v>
      </c>
      <c r="Q407" s="23">
        <v>0</v>
      </c>
      <c r="R407" s="23">
        <f t="shared" si="11"/>
        <v>0.216</v>
      </c>
      <c r="S407" s="4"/>
      <c r="T407" s="4"/>
      <c r="U407" s="4"/>
    </row>
    <row r="408" spans="1:21" ht="30">
      <c r="A408" s="6">
        <v>94</v>
      </c>
      <c r="B408" s="498"/>
      <c r="C408" s="77" t="s">
        <v>705</v>
      </c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97">
        <v>0.60599999999999998</v>
      </c>
      <c r="Q408" s="23">
        <v>0</v>
      </c>
      <c r="R408" s="23">
        <f t="shared" si="11"/>
        <v>0.60599999999999998</v>
      </c>
      <c r="S408" s="4"/>
      <c r="T408" s="4"/>
      <c r="U408" s="4"/>
    </row>
    <row r="409" spans="1:21">
      <c r="A409" s="6">
        <v>95</v>
      </c>
      <c r="B409" s="498"/>
      <c r="C409" s="77" t="s">
        <v>706</v>
      </c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97">
        <v>0.32300000000000001</v>
      </c>
      <c r="Q409" s="23">
        <v>0</v>
      </c>
      <c r="R409" s="23">
        <f t="shared" si="11"/>
        <v>0.32300000000000001</v>
      </c>
      <c r="S409" s="4"/>
      <c r="T409" s="4"/>
      <c r="U409" s="4"/>
    </row>
    <row r="410" spans="1:21" ht="30">
      <c r="A410" s="6">
        <v>96</v>
      </c>
      <c r="B410" s="498"/>
      <c r="C410" s="77" t="s">
        <v>707</v>
      </c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97">
        <v>0.13200000000000001</v>
      </c>
      <c r="Q410" s="23">
        <v>0</v>
      </c>
      <c r="R410" s="23">
        <f t="shared" si="11"/>
        <v>0.13200000000000001</v>
      </c>
      <c r="S410" s="4"/>
      <c r="T410" s="4"/>
      <c r="U410" s="4"/>
    </row>
    <row r="411" spans="1:21">
      <c r="A411" s="6">
        <v>97</v>
      </c>
      <c r="B411" s="498"/>
      <c r="C411" s="77" t="s">
        <v>708</v>
      </c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97">
        <v>0.13100000000000001</v>
      </c>
      <c r="Q411" s="23">
        <v>0</v>
      </c>
      <c r="R411" s="23">
        <f t="shared" si="11"/>
        <v>0.13100000000000001</v>
      </c>
      <c r="S411" s="4"/>
      <c r="T411" s="4"/>
      <c r="U411" s="4"/>
    </row>
    <row r="412" spans="1:21" ht="30">
      <c r="A412" s="6">
        <v>98</v>
      </c>
      <c r="B412" s="498"/>
      <c r="C412" s="110" t="s">
        <v>709</v>
      </c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101">
        <v>0.18</v>
      </c>
      <c r="Q412" s="23">
        <v>0</v>
      </c>
      <c r="R412" s="23">
        <f t="shared" si="11"/>
        <v>0.18</v>
      </c>
      <c r="S412" s="4"/>
      <c r="T412" s="4"/>
      <c r="U412" s="4"/>
    </row>
    <row r="413" spans="1:21" ht="45">
      <c r="A413" s="6">
        <v>99</v>
      </c>
      <c r="B413" s="498"/>
      <c r="C413" s="111" t="s">
        <v>710</v>
      </c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101">
        <v>0.13800000000000001</v>
      </c>
      <c r="Q413" s="23">
        <v>0</v>
      </c>
      <c r="R413" s="23">
        <f t="shared" si="11"/>
        <v>0.13800000000000001</v>
      </c>
      <c r="S413" s="4"/>
      <c r="T413" s="4"/>
      <c r="U413" s="4"/>
    </row>
    <row r="414" spans="1:21" ht="30">
      <c r="A414" s="6">
        <v>100</v>
      </c>
      <c r="B414" s="498"/>
      <c r="C414" s="112" t="s">
        <v>711</v>
      </c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101">
        <v>0.15</v>
      </c>
      <c r="Q414" s="23">
        <v>0</v>
      </c>
      <c r="R414" s="23">
        <f t="shared" si="11"/>
        <v>0.15</v>
      </c>
      <c r="S414" s="4"/>
      <c r="T414" s="4"/>
      <c r="U414" s="4"/>
    </row>
    <row r="415" spans="1:21" ht="30">
      <c r="A415" s="6">
        <v>101</v>
      </c>
      <c r="B415" s="498"/>
      <c r="C415" s="112" t="s">
        <v>712</v>
      </c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101">
        <v>0.22700000000000001</v>
      </c>
      <c r="Q415" s="23">
        <v>0</v>
      </c>
      <c r="R415" s="23">
        <f t="shared" si="11"/>
        <v>0.22700000000000001</v>
      </c>
      <c r="S415" s="4"/>
      <c r="T415" s="4"/>
      <c r="U415" s="4"/>
    </row>
    <row r="416" spans="1:21" ht="30">
      <c r="A416" s="6">
        <v>102</v>
      </c>
      <c r="B416" s="498"/>
      <c r="C416" s="110" t="s">
        <v>713</v>
      </c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101">
        <v>3.5999999999999997E-2</v>
      </c>
      <c r="Q416" s="23">
        <v>0</v>
      </c>
      <c r="R416" s="23">
        <f t="shared" si="11"/>
        <v>3.5999999999999997E-2</v>
      </c>
      <c r="S416" s="4"/>
      <c r="T416" s="4"/>
      <c r="U416" s="4"/>
    </row>
    <row r="417" spans="1:21" ht="30">
      <c r="A417" s="6">
        <v>103</v>
      </c>
      <c r="B417" s="498"/>
      <c r="C417" s="110" t="s">
        <v>714</v>
      </c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101">
        <v>4.2999999999999997E-2</v>
      </c>
      <c r="Q417" s="23">
        <v>0</v>
      </c>
      <c r="R417" s="23">
        <f t="shared" si="11"/>
        <v>4.2999999999999997E-2</v>
      </c>
      <c r="S417" s="4"/>
      <c r="T417" s="4"/>
      <c r="U417" s="4"/>
    </row>
    <row r="418" spans="1:21">
      <c r="A418" s="6">
        <v>104</v>
      </c>
      <c r="B418" s="498"/>
      <c r="C418" s="110" t="s">
        <v>715</v>
      </c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101">
        <v>7.4999999999999997E-2</v>
      </c>
      <c r="Q418" s="23">
        <v>0</v>
      </c>
      <c r="R418" s="23">
        <f t="shared" si="11"/>
        <v>7.4999999999999997E-2</v>
      </c>
      <c r="S418" s="4"/>
      <c r="T418" s="4"/>
      <c r="U418" s="4"/>
    </row>
    <row r="419" spans="1:21" ht="30">
      <c r="A419" s="6">
        <v>105</v>
      </c>
      <c r="B419" s="498"/>
      <c r="C419" s="110" t="s">
        <v>716</v>
      </c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101">
        <v>0.14699999999999999</v>
      </c>
      <c r="Q419" s="23">
        <v>0</v>
      </c>
      <c r="R419" s="23">
        <f t="shared" si="11"/>
        <v>0.14699999999999999</v>
      </c>
      <c r="S419" s="4"/>
      <c r="T419" s="4"/>
      <c r="U419" s="4"/>
    </row>
    <row r="420" spans="1:21" ht="30">
      <c r="A420" s="6">
        <v>106</v>
      </c>
      <c r="B420" s="498"/>
      <c r="C420" s="110" t="s">
        <v>717</v>
      </c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101">
        <v>0.54300000000000004</v>
      </c>
      <c r="Q420" s="23">
        <v>0</v>
      </c>
      <c r="R420" s="23">
        <f t="shared" si="11"/>
        <v>0.54300000000000004</v>
      </c>
      <c r="S420" s="4"/>
      <c r="T420" s="4"/>
      <c r="U420" s="4"/>
    </row>
    <row r="421" spans="1:21" ht="45">
      <c r="A421" s="6">
        <v>107</v>
      </c>
      <c r="B421" s="498"/>
      <c r="C421" s="110" t="s">
        <v>718</v>
      </c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101">
        <v>0.16</v>
      </c>
      <c r="Q421" s="23">
        <v>0</v>
      </c>
      <c r="R421" s="23">
        <f t="shared" si="11"/>
        <v>0.16</v>
      </c>
      <c r="S421" s="4"/>
      <c r="T421" s="4"/>
      <c r="U421" s="4"/>
    </row>
    <row r="422" spans="1:21" ht="30">
      <c r="A422" s="6">
        <v>108</v>
      </c>
      <c r="B422" s="498"/>
      <c r="C422" s="110" t="s">
        <v>719</v>
      </c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101">
        <v>0.23400000000000001</v>
      </c>
      <c r="Q422" s="23">
        <v>0</v>
      </c>
      <c r="R422" s="23">
        <f t="shared" si="11"/>
        <v>0.23400000000000001</v>
      </c>
      <c r="S422" s="4"/>
      <c r="T422" s="4"/>
      <c r="U422" s="4"/>
    </row>
    <row r="423" spans="1:21" ht="30">
      <c r="A423" s="6">
        <v>109</v>
      </c>
      <c r="B423" s="498"/>
      <c r="C423" s="110" t="s">
        <v>720</v>
      </c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101">
        <v>0.376</v>
      </c>
      <c r="Q423" s="23">
        <v>0</v>
      </c>
      <c r="R423" s="23">
        <f t="shared" si="11"/>
        <v>0.376</v>
      </c>
      <c r="S423" s="4"/>
      <c r="T423" s="4"/>
      <c r="U423" s="4"/>
    </row>
    <row r="424" spans="1:21" ht="30">
      <c r="A424" s="6">
        <v>110</v>
      </c>
      <c r="B424" s="498"/>
      <c r="C424" s="110" t="s">
        <v>721</v>
      </c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101">
        <v>0.13</v>
      </c>
      <c r="Q424" s="23">
        <v>0</v>
      </c>
      <c r="R424" s="23">
        <f t="shared" si="11"/>
        <v>0.13</v>
      </c>
      <c r="S424" s="4"/>
      <c r="T424" s="4"/>
      <c r="U424" s="4"/>
    </row>
    <row r="425" spans="1:21" ht="30">
      <c r="A425" s="6">
        <v>111</v>
      </c>
      <c r="B425" s="498"/>
      <c r="C425" s="110" t="s">
        <v>722</v>
      </c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101">
        <v>6.2E-2</v>
      </c>
      <c r="Q425" s="23">
        <v>0</v>
      </c>
      <c r="R425" s="23">
        <f t="shared" si="11"/>
        <v>6.2E-2</v>
      </c>
      <c r="S425" s="4"/>
      <c r="T425" s="4"/>
      <c r="U425" s="4"/>
    </row>
    <row r="426" spans="1:21" ht="30">
      <c r="A426" s="6">
        <v>112</v>
      </c>
      <c r="B426" s="498"/>
      <c r="C426" s="110" t="s">
        <v>723</v>
      </c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101">
        <v>0.17299999999999999</v>
      </c>
      <c r="Q426" s="23">
        <v>0</v>
      </c>
      <c r="R426" s="23">
        <f t="shared" si="11"/>
        <v>0.17299999999999999</v>
      </c>
      <c r="S426" s="4"/>
      <c r="T426" s="4"/>
      <c r="U426" s="4"/>
    </row>
    <row r="427" spans="1:21" ht="30">
      <c r="A427" s="6">
        <v>113</v>
      </c>
      <c r="B427" s="498"/>
      <c r="C427" s="110" t="s">
        <v>724</v>
      </c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101">
        <v>4.5999999999999999E-2</v>
      </c>
      <c r="Q427" s="23">
        <v>0</v>
      </c>
      <c r="R427" s="23">
        <f t="shared" si="11"/>
        <v>4.5999999999999999E-2</v>
      </c>
      <c r="S427" s="4"/>
      <c r="T427" s="4"/>
      <c r="U427" s="4"/>
    </row>
    <row r="428" spans="1:21" ht="30">
      <c r="A428" s="6">
        <v>114</v>
      </c>
      <c r="B428" s="498"/>
      <c r="C428" s="110" t="s">
        <v>725</v>
      </c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101">
        <v>0.12</v>
      </c>
      <c r="Q428" s="23">
        <v>0</v>
      </c>
      <c r="R428" s="23">
        <f t="shared" si="11"/>
        <v>0.12</v>
      </c>
      <c r="S428" s="4"/>
      <c r="T428" s="4"/>
      <c r="U428" s="4"/>
    </row>
    <row r="429" spans="1:21">
      <c r="A429" s="6">
        <v>115</v>
      </c>
      <c r="B429" s="498"/>
      <c r="C429" s="110" t="s">
        <v>726</v>
      </c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101">
        <v>0.45</v>
      </c>
      <c r="Q429" s="23">
        <v>0</v>
      </c>
      <c r="R429" s="23">
        <f t="shared" si="11"/>
        <v>0.45</v>
      </c>
      <c r="S429" s="4"/>
      <c r="T429" s="4"/>
      <c r="U429" s="4"/>
    </row>
    <row r="430" spans="1:21">
      <c r="A430" s="6">
        <v>116</v>
      </c>
      <c r="B430" s="498"/>
      <c r="C430" s="110" t="s">
        <v>727</v>
      </c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101">
        <v>0.25</v>
      </c>
      <c r="Q430" s="23">
        <v>0</v>
      </c>
      <c r="R430" s="23">
        <f t="shared" si="11"/>
        <v>0.25</v>
      </c>
      <c r="S430" s="4"/>
      <c r="T430" s="4"/>
      <c r="U430" s="4"/>
    </row>
    <row r="431" spans="1:21">
      <c r="A431" s="6">
        <v>117</v>
      </c>
      <c r="B431" s="498"/>
      <c r="C431" s="110" t="s">
        <v>728</v>
      </c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101">
        <v>0.02</v>
      </c>
      <c r="Q431" s="23">
        <v>0</v>
      </c>
      <c r="R431" s="23">
        <f t="shared" si="11"/>
        <v>0.02</v>
      </c>
      <c r="S431" s="4"/>
      <c r="T431" s="4"/>
      <c r="U431" s="4"/>
    </row>
    <row r="432" spans="1:21">
      <c r="A432" s="6">
        <v>118</v>
      </c>
      <c r="B432" s="498"/>
      <c r="C432" s="110" t="s">
        <v>729</v>
      </c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101">
        <v>0.05</v>
      </c>
      <c r="Q432" s="23">
        <v>0</v>
      </c>
      <c r="R432" s="23">
        <f t="shared" si="11"/>
        <v>0.05</v>
      </c>
      <c r="S432" s="4"/>
      <c r="T432" s="4"/>
      <c r="U432" s="4"/>
    </row>
    <row r="433" spans="1:21">
      <c r="A433" s="6">
        <v>119</v>
      </c>
      <c r="B433" s="498"/>
      <c r="C433" s="110" t="s">
        <v>730</v>
      </c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101">
        <v>0.15</v>
      </c>
      <c r="Q433" s="23">
        <v>0</v>
      </c>
      <c r="R433" s="23">
        <f t="shared" si="11"/>
        <v>0.15</v>
      </c>
      <c r="S433" s="4"/>
      <c r="T433" s="4"/>
      <c r="U433" s="4"/>
    </row>
    <row r="434" spans="1:21">
      <c r="A434" s="6">
        <v>120</v>
      </c>
      <c r="B434" s="498"/>
      <c r="C434" s="110" t="s">
        <v>731</v>
      </c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101">
        <v>0.05</v>
      </c>
      <c r="Q434" s="23">
        <v>0</v>
      </c>
      <c r="R434" s="23">
        <f t="shared" si="11"/>
        <v>0.05</v>
      </c>
      <c r="S434" s="4"/>
      <c r="T434" s="4"/>
      <c r="U434" s="4"/>
    </row>
    <row r="435" spans="1:21">
      <c r="A435" s="6">
        <v>121</v>
      </c>
      <c r="B435" s="498"/>
      <c r="C435" s="110" t="s">
        <v>732</v>
      </c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101">
        <v>0.15</v>
      </c>
      <c r="Q435" s="23">
        <v>0</v>
      </c>
      <c r="R435" s="23">
        <f t="shared" si="11"/>
        <v>0.15</v>
      </c>
      <c r="S435" s="4"/>
      <c r="T435" s="4"/>
      <c r="U435" s="4"/>
    </row>
    <row r="436" spans="1:21">
      <c r="A436" s="6">
        <v>122</v>
      </c>
      <c r="B436" s="498"/>
      <c r="C436" s="110" t="s">
        <v>733</v>
      </c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101">
        <v>0.12</v>
      </c>
      <c r="Q436" s="23">
        <v>0</v>
      </c>
      <c r="R436" s="23">
        <f t="shared" si="11"/>
        <v>0.12</v>
      </c>
      <c r="S436" s="4"/>
      <c r="T436" s="4"/>
      <c r="U436" s="4"/>
    </row>
    <row r="437" spans="1:21" ht="15.75">
      <c r="A437" s="6">
        <v>123</v>
      </c>
      <c r="B437" s="498"/>
      <c r="C437" s="113" t="s">
        <v>734</v>
      </c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11"/>
      <c r="Q437" s="8"/>
      <c r="R437" s="4"/>
      <c r="S437" s="92">
        <v>2.5</v>
      </c>
      <c r="T437" s="92">
        <v>7.5</v>
      </c>
      <c r="U437" s="23">
        <f>SUM(S437:T437)</f>
        <v>10</v>
      </c>
    </row>
    <row r="438" spans="1:21">
      <c r="A438" s="6">
        <v>124</v>
      </c>
      <c r="B438" s="498"/>
      <c r="C438" s="89" t="s">
        <v>735</v>
      </c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11"/>
      <c r="Q438" s="8"/>
      <c r="R438" s="4"/>
      <c r="S438" s="91">
        <v>2.38</v>
      </c>
      <c r="T438" s="91">
        <v>0</v>
      </c>
      <c r="U438" s="23">
        <f t="shared" ref="U438:U444" si="12">SUM(S438:T438)</f>
        <v>2.38</v>
      </c>
    </row>
    <row r="439" spans="1:21">
      <c r="A439" s="6">
        <v>125</v>
      </c>
      <c r="B439" s="498"/>
      <c r="C439" s="89" t="s">
        <v>736</v>
      </c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11"/>
      <c r="Q439" s="8"/>
      <c r="R439" s="4"/>
      <c r="S439" s="91">
        <v>8.6999999999999993</v>
      </c>
      <c r="T439" s="91">
        <v>24.3</v>
      </c>
      <c r="U439" s="23">
        <f t="shared" si="12"/>
        <v>33</v>
      </c>
    </row>
    <row r="440" spans="1:21">
      <c r="A440" s="6">
        <v>126</v>
      </c>
      <c r="B440" s="498"/>
      <c r="C440" s="89" t="s">
        <v>737</v>
      </c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11"/>
      <c r="Q440" s="8"/>
      <c r="R440" s="4"/>
      <c r="S440" s="91">
        <v>0</v>
      </c>
      <c r="T440" s="91">
        <v>8</v>
      </c>
      <c r="U440" s="23">
        <f t="shared" si="12"/>
        <v>8</v>
      </c>
    </row>
    <row r="441" spans="1:21" ht="28.5">
      <c r="A441" s="6">
        <v>127</v>
      </c>
      <c r="B441" s="498"/>
      <c r="C441" s="89" t="s">
        <v>738</v>
      </c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11"/>
      <c r="Q441" s="8"/>
      <c r="R441" s="4"/>
      <c r="S441" s="91">
        <v>6</v>
      </c>
      <c r="T441" s="91">
        <v>0</v>
      </c>
      <c r="U441" s="23">
        <f t="shared" si="12"/>
        <v>6</v>
      </c>
    </row>
    <row r="442" spans="1:21">
      <c r="A442" s="6">
        <v>128</v>
      </c>
      <c r="B442" s="498"/>
      <c r="C442" s="88" t="s">
        <v>739</v>
      </c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11"/>
      <c r="Q442" s="8"/>
      <c r="R442" s="4"/>
      <c r="S442" s="91">
        <v>0</v>
      </c>
      <c r="T442" s="91">
        <v>14.86</v>
      </c>
      <c r="U442" s="23">
        <f t="shared" si="12"/>
        <v>14.86</v>
      </c>
    </row>
    <row r="443" spans="1:21">
      <c r="A443" s="6">
        <v>129</v>
      </c>
      <c r="B443" s="498"/>
      <c r="C443" s="114" t="s">
        <v>740</v>
      </c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11"/>
      <c r="Q443" s="8"/>
      <c r="R443" s="4"/>
      <c r="S443" s="91">
        <v>1.1499999999999999</v>
      </c>
      <c r="T443" s="91">
        <v>1.65</v>
      </c>
      <c r="U443" s="23">
        <f t="shared" si="12"/>
        <v>2.8</v>
      </c>
    </row>
    <row r="444" spans="1:21" ht="28.5">
      <c r="A444" s="6">
        <v>130</v>
      </c>
      <c r="B444" s="498"/>
      <c r="C444" s="115" t="s">
        <v>741</v>
      </c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8"/>
      <c r="R444" s="4"/>
      <c r="S444" s="116">
        <v>0</v>
      </c>
      <c r="T444" s="116">
        <v>84</v>
      </c>
      <c r="U444" s="23">
        <f t="shared" si="12"/>
        <v>84</v>
      </c>
    </row>
    <row r="445" spans="1:21" ht="18.75" customHeight="1">
      <c r="A445" s="6">
        <v>131</v>
      </c>
      <c r="B445" s="499"/>
      <c r="C445" s="5" t="s">
        <v>742</v>
      </c>
      <c r="D445" s="52">
        <f>SUM(D315:D444)</f>
        <v>15</v>
      </c>
      <c r="E445" s="52">
        <f t="shared" ref="E445:O445" si="13">SUM(E315:E444)</f>
        <v>0</v>
      </c>
      <c r="F445" s="52">
        <f t="shared" si="13"/>
        <v>15</v>
      </c>
      <c r="G445" s="52">
        <f t="shared" si="13"/>
        <v>0</v>
      </c>
      <c r="H445" s="52">
        <f t="shared" si="13"/>
        <v>0</v>
      </c>
      <c r="I445" s="52">
        <f t="shared" si="13"/>
        <v>0</v>
      </c>
      <c r="J445" s="52">
        <f t="shared" si="13"/>
        <v>77.8</v>
      </c>
      <c r="K445" s="52">
        <f t="shared" si="13"/>
        <v>0</v>
      </c>
      <c r="L445" s="52">
        <f t="shared" si="13"/>
        <v>77.8</v>
      </c>
      <c r="M445" s="52">
        <f t="shared" si="13"/>
        <v>18</v>
      </c>
      <c r="N445" s="52">
        <f t="shared" si="13"/>
        <v>0</v>
      </c>
      <c r="O445" s="52">
        <f t="shared" si="13"/>
        <v>18</v>
      </c>
      <c r="P445" s="52">
        <f>SUM(P319:P444)</f>
        <v>27.200999999999997</v>
      </c>
      <c r="Q445" s="52">
        <f t="shared" ref="Q445:R445" si="14">SUM(Q319:Q444)</f>
        <v>6.0370000000000008</v>
      </c>
      <c r="R445" s="52">
        <f t="shared" si="14"/>
        <v>33.238</v>
      </c>
      <c r="S445" s="52">
        <f>SUM(S437:S444)</f>
        <v>20.729999999999997</v>
      </c>
      <c r="T445" s="52">
        <f>SUM(T437:T444)</f>
        <v>140.31</v>
      </c>
      <c r="U445" s="52">
        <f>SUM(U437:U444)</f>
        <v>161.04</v>
      </c>
    </row>
    <row r="446" spans="1:21" ht="24.75" customHeight="1">
      <c r="A446" s="504" t="s">
        <v>743</v>
      </c>
      <c r="B446" s="504"/>
      <c r="C446" s="504"/>
      <c r="D446" s="52">
        <f>D445+D313</f>
        <v>143</v>
      </c>
      <c r="E446" s="52">
        <f t="shared" ref="E446:U446" si="15">E445+E313</f>
        <v>0</v>
      </c>
      <c r="F446" s="52">
        <f t="shared" si="15"/>
        <v>143</v>
      </c>
      <c r="G446" s="52">
        <f t="shared" si="15"/>
        <v>6.2</v>
      </c>
      <c r="H446" s="52">
        <f t="shared" si="15"/>
        <v>0</v>
      </c>
      <c r="I446" s="52">
        <f t="shared" si="15"/>
        <v>6.2</v>
      </c>
      <c r="J446" s="52">
        <f t="shared" si="15"/>
        <v>112.4</v>
      </c>
      <c r="K446" s="52">
        <f t="shared" si="15"/>
        <v>0</v>
      </c>
      <c r="L446" s="52">
        <f t="shared" si="15"/>
        <v>112.4</v>
      </c>
      <c r="M446" s="52">
        <f t="shared" si="15"/>
        <v>18</v>
      </c>
      <c r="N446" s="52">
        <f t="shared" si="15"/>
        <v>0</v>
      </c>
      <c r="O446" s="52">
        <f t="shared" si="15"/>
        <v>18</v>
      </c>
      <c r="P446" s="52">
        <f t="shared" si="15"/>
        <v>129.73899999999992</v>
      </c>
      <c r="Q446" s="52">
        <f t="shared" si="15"/>
        <v>19.070999999999998</v>
      </c>
      <c r="R446" s="52">
        <f t="shared" si="15"/>
        <v>148.80999999999989</v>
      </c>
      <c r="S446" s="52">
        <f t="shared" si="15"/>
        <v>86.20999999999998</v>
      </c>
      <c r="T446" s="52">
        <f t="shared" si="15"/>
        <v>199.54</v>
      </c>
      <c r="U446" s="52">
        <f t="shared" si="15"/>
        <v>285.75</v>
      </c>
    </row>
    <row r="447" spans="1:21">
      <c r="A447" s="69"/>
      <c r="B447" s="69"/>
      <c r="C447" s="118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</row>
    <row r="448" spans="1:21">
      <c r="A448" s="503" t="s">
        <v>612</v>
      </c>
      <c r="B448" s="503"/>
      <c r="C448" s="503"/>
      <c r="D448" s="11">
        <v>128</v>
      </c>
      <c r="E448" s="11">
        <v>0</v>
      </c>
      <c r="F448" s="11">
        <v>128</v>
      </c>
      <c r="G448" s="11">
        <v>6.2</v>
      </c>
      <c r="H448" s="11">
        <v>0</v>
      </c>
      <c r="I448" s="11">
        <v>6.2</v>
      </c>
      <c r="J448" s="11">
        <v>34.6</v>
      </c>
      <c r="K448" s="11">
        <v>0</v>
      </c>
      <c r="L448" s="11">
        <v>34.6</v>
      </c>
      <c r="M448" s="11">
        <v>0</v>
      </c>
      <c r="N448" s="11">
        <v>0</v>
      </c>
      <c r="O448" s="11">
        <v>0</v>
      </c>
      <c r="P448" s="4">
        <v>102.53799999999993</v>
      </c>
      <c r="Q448" s="11">
        <v>13.033999999999997</v>
      </c>
      <c r="R448" s="4">
        <v>115.57199999999987</v>
      </c>
      <c r="S448" s="4">
        <v>65.47999999999999</v>
      </c>
      <c r="T448" s="4">
        <v>59.23</v>
      </c>
      <c r="U448" s="4">
        <v>124.71</v>
      </c>
    </row>
    <row r="449" spans="1:21">
      <c r="A449" s="503" t="s">
        <v>742</v>
      </c>
      <c r="B449" s="503"/>
      <c r="C449" s="503"/>
      <c r="D449" s="11">
        <v>15</v>
      </c>
      <c r="E449" s="11">
        <v>0</v>
      </c>
      <c r="F449" s="11">
        <v>15</v>
      </c>
      <c r="G449" s="11">
        <v>0</v>
      </c>
      <c r="H449" s="11">
        <v>0</v>
      </c>
      <c r="I449" s="11">
        <v>0</v>
      </c>
      <c r="J449" s="11">
        <v>77.8</v>
      </c>
      <c r="K449" s="11">
        <v>0</v>
      </c>
      <c r="L449" s="11">
        <v>77.8</v>
      </c>
      <c r="M449" s="11">
        <v>18</v>
      </c>
      <c r="N449" s="11">
        <v>0</v>
      </c>
      <c r="O449" s="11">
        <v>18</v>
      </c>
      <c r="P449" s="11">
        <v>27.200999999999997</v>
      </c>
      <c r="Q449" s="11">
        <v>6.0370000000000008</v>
      </c>
      <c r="R449" s="11">
        <v>33.238</v>
      </c>
      <c r="S449" s="4">
        <v>20.729999999999997</v>
      </c>
      <c r="T449" s="4">
        <v>140.31</v>
      </c>
      <c r="U449" s="4">
        <v>161.04</v>
      </c>
    </row>
    <row r="450" spans="1:21" ht="27.75" customHeight="1">
      <c r="A450" s="488" t="s">
        <v>3096</v>
      </c>
      <c r="B450" s="488"/>
      <c r="C450" s="488"/>
      <c r="D450" s="52">
        <f>SUM(D448:D449)</f>
        <v>143</v>
      </c>
      <c r="E450" s="52">
        <f t="shared" ref="E450:U450" si="16">SUM(E448:E449)</f>
        <v>0</v>
      </c>
      <c r="F450" s="52">
        <f t="shared" si="16"/>
        <v>143</v>
      </c>
      <c r="G450" s="52">
        <f t="shared" si="16"/>
        <v>6.2</v>
      </c>
      <c r="H450" s="52">
        <f t="shared" si="16"/>
        <v>0</v>
      </c>
      <c r="I450" s="52">
        <f t="shared" si="16"/>
        <v>6.2</v>
      </c>
      <c r="J450" s="52">
        <f t="shared" si="16"/>
        <v>112.4</v>
      </c>
      <c r="K450" s="52">
        <f t="shared" si="16"/>
        <v>0</v>
      </c>
      <c r="L450" s="52">
        <f t="shared" si="16"/>
        <v>112.4</v>
      </c>
      <c r="M450" s="52">
        <f t="shared" si="16"/>
        <v>18</v>
      </c>
      <c r="N450" s="52">
        <f t="shared" si="16"/>
        <v>0</v>
      </c>
      <c r="O450" s="52">
        <f t="shared" si="16"/>
        <v>18</v>
      </c>
      <c r="P450" s="52">
        <f t="shared" si="16"/>
        <v>129.73899999999992</v>
      </c>
      <c r="Q450" s="52">
        <f t="shared" si="16"/>
        <v>19.070999999999998</v>
      </c>
      <c r="R450" s="52">
        <f t="shared" si="16"/>
        <v>148.80999999999989</v>
      </c>
      <c r="S450" s="52">
        <f t="shared" si="16"/>
        <v>86.20999999999998</v>
      </c>
      <c r="T450" s="52">
        <f t="shared" si="16"/>
        <v>199.54</v>
      </c>
      <c r="U450" s="52">
        <f t="shared" si="16"/>
        <v>285.75</v>
      </c>
    </row>
    <row r="451" spans="1:21">
      <c r="A451" s="69"/>
      <c r="B451" s="69"/>
      <c r="C451" s="118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</row>
    <row r="452" spans="1:21">
      <c r="A452" s="69"/>
      <c r="B452" s="69"/>
      <c r="C452" s="118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</row>
    <row r="453" spans="1:21">
      <c r="A453" s="69"/>
      <c r="B453" s="69"/>
      <c r="C453" s="118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</row>
    <row r="454" spans="1:21">
      <c r="A454" s="69"/>
      <c r="B454" s="69"/>
      <c r="C454" s="118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</row>
    <row r="455" spans="1:21">
      <c r="A455" s="69"/>
      <c r="B455" s="69"/>
      <c r="C455" s="118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</row>
    <row r="456" spans="1:21">
      <c r="A456" s="69"/>
      <c r="B456" s="69"/>
      <c r="C456" s="118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</row>
    <row r="457" spans="1:21">
      <c r="A457" s="69"/>
      <c r="B457" s="69"/>
      <c r="C457" s="118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</row>
    <row r="458" spans="1:21">
      <c r="A458" s="69"/>
      <c r="B458" s="69"/>
      <c r="C458" s="118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</row>
    <row r="459" spans="1:21">
      <c r="A459" s="69"/>
      <c r="B459" s="69"/>
      <c r="C459" s="118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</row>
    <row r="460" spans="1:21">
      <c r="A460" s="69"/>
      <c r="B460" s="69"/>
      <c r="C460" s="118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</row>
    <row r="461" spans="1:21">
      <c r="A461" s="69"/>
      <c r="B461" s="69"/>
      <c r="C461" s="118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</row>
    <row r="462" spans="1:21">
      <c r="A462" s="69"/>
      <c r="B462" s="69"/>
      <c r="C462" s="118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</row>
  </sheetData>
  <mergeCells count="21">
    <mergeCell ref="P1:R1"/>
    <mergeCell ref="S1:U1"/>
    <mergeCell ref="B3:B313"/>
    <mergeCell ref="A448:C448"/>
    <mergeCell ref="S314:U314"/>
    <mergeCell ref="B1:B2"/>
    <mergeCell ref="C1:C2"/>
    <mergeCell ref="D1:F1"/>
    <mergeCell ref="G1:I1"/>
    <mergeCell ref="J1:L1"/>
    <mergeCell ref="D314:F314"/>
    <mergeCell ref="G314:I314"/>
    <mergeCell ref="J314:L314"/>
    <mergeCell ref="M314:O314"/>
    <mergeCell ref="P314:R314"/>
    <mergeCell ref="M1:O1"/>
    <mergeCell ref="A449:C449"/>
    <mergeCell ref="A450:C450"/>
    <mergeCell ref="B315:B445"/>
    <mergeCell ref="A446:C446"/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8"/>
  <sheetViews>
    <sheetView topLeftCell="A675" workbookViewId="0">
      <selection activeCell="D684" sqref="D684:X688"/>
    </sheetView>
  </sheetViews>
  <sheetFormatPr defaultRowHeight="15"/>
  <cols>
    <col min="1" max="1" width="4.85546875" customWidth="1"/>
    <col min="2" max="2" width="7.85546875" customWidth="1"/>
    <col min="3" max="3" width="36.5703125" customWidth="1"/>
    <col min="4" max="4" width="7.140625" customWidth="1"/>
    <col min="5" max="24" width="6.85546875" customWidth="1"/>
  </cols>
  <sheetData>
    <row r="1" spans="1:24" ht="20.25" customHeight="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  <c r="V1" s="491" t="s">
        <v>16</v>
      </c>
      <c r="W1" s="491"/>
      <c r="X1" s="491"/>
    </row>
    <row r="2" spans="1:24" ht="25.5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  <c r="V2" s="3" t="s">
        <v>9</v>
      </c>
      <c r="W2" s="3" t="s">
        <v>11</v>
      </c>
      <c r="X2" s="3" t="s">
        <v>10</v>
      </c>
    </row>
    <row r="3" spans="1:24" ht="15.75">
      <c r="A3" s="8">
        <v>1</v>
      </c>
      <c r="B3" s="512" t="s">
        <v>1297</v>
      </c>
      <c r="C3" s="141" t="s">
        <v>750</v>
      </c>
      <c r="D3" s="101">
        <v>26</v>
      </c>
      <c r="E3" s="101">
        <v>0</v>
      </c>
      <c r="F3" s="101">
        <v>26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24">
      <c r="A4" s="8">
        <v>2</v>
      </c>
      <c r="B4" s="513"/>
      <c r="C4" s="142" t="s">
        <v>751</v>
      </c>
      <c r="D4" s="101"/>
      <c r="E4" s="101"/>
      <c r="F4" s="101"/>
      <c r="G4" s="16">
        <v>13.25</v>
      </c>
      <c r="H4" s="101">
        <v>0</v>
      </c>
      <c r="I4" s="101">
        <f>SUM(G4:H4)</f>
        <v>13.25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</row>
    <row r="5" spans="1:24">
      <c r="A5" s="8">
        <v>3</v>
      </c>
      <c r="B5" s="513"/>
      <c r="C5" s="143" t="s">
        <v>752</v>
      </c>
      <c r="D5" s="101"/>
      <c r="E5" s="101"/>
      <c r="F5" s="101"/>
      <c r="G5" s="17">
        <v>5</v>
      </c>
      <c r="H5" s="101">
        <v>0</v>
      </c>
      <c r="I5" s="101">
        <f>SUM(G5:H5)</f>
        <v>5</v>
      </c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</row>
    <row r="6" spans="1:24">
      <c r="A6" s="8">
        <v>4</v>
      </c>
      <c r="B6" s="513"/>
      <c r="C6" s="144" t="s">
        <v>753</v>
      </c>
      <c r="D6" s="101"/>
      <c r="E6" s="101"/>
      <c r="F6" s="101"/>
      <c r="G6" s="101"/>
      <c r="H6" s="101"/>
      <c r="I6" s="101"/>
      <c r="J6" s="101"/>
      <c r="K6" s="101"/>
      <c r="L6" s="101"/>
      <c r="M6" s="101">
        <v>4.78</v>
      </c>
      <c r="N6" s="101">
        <v>0</v>
      </c>
      <c r="O6" s="101">
        <f>SUM(M6:N6)</f>
        <v>4.78</v>
      </c>
      <c r="P6" s="101"/>
      <c r="Q6" s="101"/>
      <c r="R6" s="101"/>
      <c r="S6" s="101"/>
      <c r="T6" s="101"/>
      <c r="U6" s="101"/>
      <c r="V6" s="101"/>
      <c r="W6" s="101"/>
      <c r="X6" s="101"/>
    </row>
    <row r="7" spans="1:24">
      <c r="A7" s="8">
        <v>5</v>
      </c>
      <c r="B7" s="513"/>
      <c r="C7" t="s">
        <v>754</v>
      </c>
      <c r="D7" s="101"/>
      <c r="E7" s="101"/>
      <c r="F7" s="101"/>
      <c r="G7" s="101"/>
      <c r="H7" s="101"/>
      <c r="I7" s="101"/>
      <c r="J7" s="101"/>
      <c r="K7" s="101"/>
      <c r="L7" s="101"/>
      <c r="M7" s="101">
        <v>14.8</v>
      </c>
      <c r="N7" s="101">
        <v>0</v>
      </c>
      <c r="O7" s="101">
        <f>SUM(M7:N7)</f>
        <v>14.8</v>
      </c>
      <c r="P7" s="101"/>
      <c r="Q7" s="101"/>
      <c r="R7" s="101"/>
      <c r="S7" s="101"/>
      <c r="T7" s="101"/>
      <c r="U7" s="101"/>
      <c r="V7" s="101"/>
      <c r="W7" s="101"/>
      <c r="X7" s="101"/>
    </row>
    <row r="8" spans="1:24">
      <c r="A8" s="356"/>
      <c r="B8" s="513"/>
      <c r="C8" t="s">
        <v>3069</v>
      </c>
      <c r="D8" s="101"/>
      <c r="E8" s="101"/>
      <c r="F8" s="101"/>
      <c r="G8" s="101"/>
      <c r="H8" s="101"/>
      <c r="I8" s="101"/>
      <c r="J8" s="101"/>
      <c r="K8" s="101"/>
      <c r="L8" s="101"/>
      <c r="M8" s="161">
        <v>13.6</v>
      </c>
      <c r="N8" s="161">
        <v>0</v>
      </c>
      <c r="O8" s="101">
        <f>SUM(M8:N8)</f>
        <v>13.6</v>
      </c>
      <c r="P8" s="101"/>
      <c r="Q8" s="101"/>
      <c r="R8" s="101"/>
      <c r="S8" s="101"/>
      <c r="T8" s="101"/>
      <c r="U8" s="101"/>
      <c r="V8" s="101"/>
      <c r="W8" s="101"/>
      <c r="X8" s="101"/>
    </row>
    <row r="9" spans="1:24" ht="30">
      <c r="A9" s="8">
        <v>6</v>
      </c>
      <c r="B9" s="513"/>
      <c r="C9" s="145" t="s">
        <v>775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7">
        <v>0.95499999999999996</v>
      </c>
      <c r="Q9" s="17">
        <v>0</v>
      </c>
      <c r="R9" s="101">
        <f>SUM(P9:Q9)</f>
        <v>0.95499999999999996</v>
      </c>
      <c r="S9" s="101"/>
      <c r="T9" s="101"/>
      <c r="U9" s="101"/>
      <c r="V9" s="101"/>
      <c r="W9" s="101"/>
      <c r="X9" s="101"/>
    </row>
    <row r="10" spans="1:24" ht="30">
      <c r="A10" s="8">
        <v>7</v>
      </c>
      <c r="B10" s="513"/>
      <c r="C10" s="145" t="s">
        <v>776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7">
        <v>2.048</v>
      </c>
      <c r="Q10" s="17">
        <v>0</v>
      </c>
      <c r="R10" s="101">
        <f t="shared" ref="R10:R50" si="0">SUM(P10:Q10)</f>
        <v>2.048</v>
      </c>
      <c r="S10" s="101"/>
      <c r="T10" s="101"/>
      <c r="U10" s="101"/>
      <c r="V10" s="101"/>
      <c r="W10" s="101"/>
      <c r="X10" s="101"/>
    </row>
    <row r="11" spans="1:24" ht="30">
      <c r="A11" s="8">
        <v>8</v>
      </c>
      <c r="B11" s="513"/>
      <c r="C11" s="145" t="s">
        <v>777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7">
        <v>0.19</v>
      </c>
      <c r="Q11" s="17">
        <v>0</v>
      </c>
      <c r="R11" s="101">
        <f t="shared" si="0"/>
        <v>0.19</v>
      </c>
      <c r="S11" s="101"/>
      <c r="T11" s="101"/>
      <c r="U11" s="101"/>
      <c r="V11" s="101"/>
      <c r="W11" s="101"/>
      <c r="X11" s="101"/>
    </row>
    <row r="12" spans="1:24" ht="45">
      <c r="A12" s="8">
        <v>9</v>
      </c>
      <c r="B12" s="513"/>
      <c r="C12" s="145" t="s">
        <v>778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7">
        <v>0.67600000000000005</v>
      </c>
      <c r="Q12" s="17">
        <v>0</v>
      </c>
      <c r="R12" s="101">
        <f t="shared" si="0"/>
        <v>0.67600000000000005</v>
      </c>
      <c r="S12" s="101"/>
      <c r="T12" s="101"/>
      <c r="U12" s="101"/>
      <c r="V12" s="101"/>
      <c r="W12" s="101"/>
      <c r="X12" s="101"/>
    </row>
    <row r="13" spans="1:24" ht="45">
      <c r="A13" s="8">
        <v>10</v>
      </c>
      <c r="B13" s="513"/>
      <c r="C13" s="145" t="s">
        <v>779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7">
        <v>0.64</v>
      </c>
      <c r="Q13" s="17">
        <v>0</v>
      </c>
      <c r="R13" s="101">
        <f t="shared" si="0"/>
        <v>0.64</v>
      </c>
      <c r="S13" s="101"/>
      <c r="T13" s="101"/>
      <c r="U13" s="101"/>
      <c r="V13" s="101"/>
      <c r="W13" s="101"/>
      <c r="X13" s="101"/>
    </row>
    <row r="14" spans="1:24" ht="45">
      <c r="A14" s="8">
        <v>11</v>
      </c>
      <c r="B14" s="513"/>
      <c r="C14" s="145" t="s">
        <v>780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7">
        <v>3.6999999999999998E-2</v>
      </c>
      <c r="Q14" s="17">
        <v>0</v>
      </c>
      <c r="R14" s="101">
        <f t="shared" si="0"/>
        <v>3.6999999999999998E-2</v>
      </c>
      <c r="S14" s="101"/>
      <c r="T14" s="101"/>
      <c r="U14" s="101"/>
      <c r="V14" s="101"/>
      <c r="W14" s="101"/>
      <c r="X14" s="101"/>
    </row>
    <row r="15" spans="1:24" ht="45">
      <c r="A15" s="8">
        <v>12</v>
      </c>
      <c r="B15" s="513"/>
      <c r="C15" s="145" t="s">
        <v>781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7">
        <v>0.28000000000000003</v>
      </c>
      <c r="Q15" s="17">
        <v>0</v>
      </c>
      <c r="R15" s="101">
        <f t="shared" si="0"/>
        <v>0.28000000000000003</v>
      </c>
      <c r="S15" s="101"/>
      <c r="T15" s="101"/>
      <c r="U15" s="101"/>
      <c r="V15" s="101"/>
      <c r="W15" s="101"/>
      <c r="X15" s="101"/>
    </row>
    <row r="16" spans="1:24" ht="45">
      <c r="A16" s="8">
        <v>13</v>
      </c>
      <c r="B16" s="513"/>
      <c r="C16" s="145" t="s">
        <v>782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7">
        <v>0.158</v>
      </c>
      <c r="Q16" s="17">
        <v>0</v>
      </c>
      <c r="R16" s="101">
        <f t="shared" si="0"/>
        <v>0.158</v>
      </c>
      <c r="S16" s="137"/>
      <c r="T16" s="137"/>
      <c r="U16" s="101"/>
      <c r="V16" s="101"/>
      <c r="W16" s="101"/>
      <c r="X16" s="101"/>
    </row>
    <row r="17" spans="1:24" ht="45">
      <c r="A17" s="8">
        <v>14</v>
      </c>
      <c r="B17" s="513"/>
      <c r="C17" s="145" t="s">
        <v>783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7">
        <v>0.40799999999999997</v>
      </c>
      <c r="Q17" s="17">
        <v>0</v>
      </c>
      <c r="R17" s="101">
        <f t="shared" si="0"/>
        <v>0.40799999999999997</v>
      </c>
      <c r="S17" s="137"/>
      <c r="T17" s="137"/>
      <c r="U17" s="101"/>
      <c r="V17" s="101"/>
      <c r="W17" s="101"/>
      <c r="X17" s="101"/>
    </row>
    <row r="18" spans="1:24" ht="45">
      <c r="A18" s="8">
        <v>15</v>
      </c>
      <c r="B18" s="513"/>
      <c r="C18" s="145" t="s">
        <v>784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7">
        <v>0.35499999999999998</v>
      </c>
      <c r="Q18" s="17">
        <v>0</v>
      </c>
      <c r="R18" s="101">
        <f t="shared" si="0"/>
        <v>0.35499999999999998</v>
      </c>
      <c r="S18" s="101"/>
      <c r="T18" s="101"/>
      <c r="U18" s="101"/>
      <c r="V18" s="101"/>
      <c r="W18" s="101"/>
      <c r="X18" s="101"/>
    </row>
    <row r="19" spans="1:24" ht="45">
      <c r="A19" s="8">
        <v>16</v>
      </c>
      <c r="B19" s="513"/>
      <c r="C19" s="145" t="s">
        <v>785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7">
        <v>0.23599999999999999</v>
      </c>
      <c r="Q19" s="17">
        <v>0</v>
      </c>
      <c r="R19" s="101">
        <f t="shared" si="0"/>
        <v>0.23599999999999999</v>
      </c>
      <c r="S19" s="101"/>
      <c r="T19" s="101"/>
      <c r="U19" s="101"/>
      <c r="V19" s="101"/>
      <c r="W19" s="101"/>
      <c r="X19" s="101"/>
    </row>
    <row r="20" spans="1:24" ht="45">
      <c r="A20" s="8">
        <v>17</v>
      </c>
      <c r="B20" s="513"/>
      <c r="C20" s="145" t="s">
        <v>786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7">
        <v>0.95</v>
      </c>
      <c r="Q20" s="17">
        <v>0</v>
      </c>
      <c r="R20" s="101">
        <f t="shared" si="0"/>
        <v>0.95</v>
      </c>
      <c r="S20" s="101"/>
      <c r="T20" s="101"/>
      <c r="U20" s="101"/>
      <c r="V20" s="101"/>
      <c r="W20" s="101"/>
      <c r="X20" s="101"/>
    </row>
    <row r="21" spans="1:24" ht="30">
      <c r="A21" s="8">
        <v>18</v>
      </c>
      <c r="B21" s="513"/>
      <c r="C21" s="145" t="s">
        <v>787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7">
        <v>0.13800000000000001</v>
      </c>
      <c r="Q21" s="17">
        <v>0</v>
      </c>
      <c r="R21" s="101">
        <f t="shared" si="0"/>
        <v>0.13800000000000001</v>
      </c>
      <c r="S21" s="101"/>
      <c r="T21" s="101"/>
      <c r="U21" s="101"/>
      <c r="V21" s="101"/>
      <c r="W21" s="101"/>
      <c r="X21" s="101"/>
    </row>
    <row r="22" spans="1:24" ht="30">
      <c r="A22" s="8">
        <v>19</v>
      </c>
      <c r="B22" s="513"/>
      <c r="C22" s="145" t="s">
        <v>788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7">
        <v>0.52800000000000002</v>
      </c>
      <c r="Q22" s="17">
        <v>0</v>
      </c>
      <c r="R22" s="101">
        <f t="shared" si="0"/>
        <v>0.52800000000000002</v>
      </c>
      <c r="S22" s="101"/>
      <c r="T22" s="101"/>
      <c r="U22" s="101"/>
      <c r="V22" s="101"/>
      <c r="W22" s="101"/>
      <c r="X22" s="101"/>
    </row>
    <row r="23" spans="1:24" ht="45">
      <c r="A23" s="8">
        <v>20</v>
      </c>
      <c r="B23" s="513"/>
      <c r="C23" s="145" t="s">
        <v>789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7">
        <v>0.3</v>
      </c>
      <c r="Q23" s="17">
        <v>0</v>
      </c>
      <c r="R23" s="101">
        <f t="shared" si="0"/>
        <v>0.3</v>
      </c>
      <c r="S23" s="101"/>
      <c r="T23" s="101"/>
      <c r="U23" s="101"/>
      <c r="V23" s="101"/>
      <c r="W23" s="101"/>
      <c r="X23" s="101"/>
    </row>
    <row r="24" spans="1:24" ht="45">
      <c r="A24" s="8">
        <v>21</v>
      </c>
      <c r="B24" s="513"/>
      <c r="C24" s="145" t="s">
        <v>790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7">
        <v>0.15</v>
      </c>
      <c r="Q24" s="17">
        <v>0</v>
      </c>
      <c r="R24" s="101">
        <f t="shared" si="0"/>
        <v>0.15</v>
      </c>
      <c r="S24" s="101"/>
      <c r="T24" s="101"/>
      <c r="U24" s="101"/>
      <c r="V24" s="101"/>
      <c r="W24" s="101"/>
      <c r="X24" s="101"/>
    </row>
    <row r="25" spans="1:24" ht="45">
      <c r="A25" s="8">
        <v>22</v>
      </c>
      <c r="B25" s="513"/>
      <c r="C25" s="145" t="s">
        <v>791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7">
        <v>0.61</v>
      </c>
      <c r="Q25" s="17">
        <v>0</v>
      </c>
      <c r="R25" s="101">
        <f t="shared" si="0"/>
        <v>0.61</v>
      </c>
      <c r="S25" s="101"/>
      <c r="T25" s="101"/>
      <c r="U25" s="101"/>
      <c r="V25" s="101"/>
      <c r="W25" s="101"/>
      <c r="X25" s="101"/>
    </row>
    <row r="26" spans="1:24" ht="30">
      <c r="A26" s="8">
        <v>23</v>
      </c>
      <c r="B26" s="513"/>
      <c r="C26" s="145" t="s">
        <v>792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7">
        <v>0.88</v>
      </c>
      <c r="Q26" s="17">
        <v>0</v>
      </c>
      <c r="R26" s="101">
        <f t="shared" si="0"/>
        <v>0.88</v>
      </c>
      <c r="S26" s="101"/>
      <c r="T26" s="101"/>
      <c r="U26" s="101"/>
      <c r="V26" s="101"/>
      <c r="W26" s="101"/>
      <c r="X26" s="101"/>
    </row>
    <row r="27" spans="1:24">
      <c r="A27" s="8">
        <v>24</v>
      </c>
      <c r="B27" s="513"/>
      <c r="C27" s="145" t="s">
        <v>793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7">
        <v>2.5</v>
      </c>
      <c r="Q27" s="17">
        <v>0</v>
      </c>
      <c r="R27" s="101">
        <f t="shared" si="0"/>
        <v>2.5</v>
      </c>
      <c r="S27" s="101"/>
      <c r="T27" s="101"/>
      <c r="U27" s="101"/>
      <c r="V27" s="101"/>
      <c r="W27" s="101"/>
      <c r="X27" s="101"/>
    </row>
    <row r="28" spans="1:24">
      <c r="A28" s="8">
        <v>25</v>
      </c>
      <c r="B28" s="513"/>
      <c r="C28" s="145" t="s">
        <v>794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7">
        <v>0.72</v>
      </c>
      <c r="Q28" s="17">
        <v>0</v>
      </c>
      <c r="R28" s="101">
        <f t="shared" si="0"/>
        <v>0.72</v>
      </c>
      <c r="S28" s="101"/>
      <c r="T28" s="101"/>
      <c r="U28" s="101"/>
      <c r="V28" s="101"/>
      <c r="W28" s="101"/>
      <c r="X28" s="101"/>
    </row>
    <row r="29" spans="1:24" ht="30">
      <c r="A29" s="8">
        <v>26</v>
      </c>
      <c r="B29" s="513"/>
      <c r="C29" s="145" t="s">
        <v>795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7">
        <v>0.25</v>
      </c>
      <c r="Q29" s="17">
        <v>0</v>
      </c>
      <c r="R29" s="101">
        <f t="shared" si="0"/>
        <v>0.25</v>
      </c>
      <c r="S29" s="101"/>
      <c r="T29" s="101"/>
      <c r="U29" s="101"/>
      <c r="V29" s="101"/>
      <c r="W29" s="101"/>
      <c r="X29" s="101"/>
    </row>
    <row r="30" spans="1:24" ht="30">
      <c r="A30" s="8">
        <v>27</v>
      </c>
      <c r="B30" s="513"/>
      <c r="C30" s="146" t="s">
        <v>796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32">
        <v>2.101</v>
      </c>
      <c r="Q30" s="17">
        <v>0</v>
      </c>
      <c r="R30" s="101">
        <f t="shared" si="0"/>
        <v>2.101</v>
      </c>
      <c r="S30" s="101"/>
      <c r="T30" s="101"/>
      <c r="U30" s="101"/>
      <c r="V30" s="101"/>
      <c r="W30" s="101"/>
      <c r="X30" s="101"/>
    </row>
    <row r="31" spans="1:24" ht="30">
      <c r="A31" s="8">
        <v>28</v>
      </c>
      <c r="B31" s="513"/>
      <c r="C31" s="145" t="s">
        <v>797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6">
        <v>0.17399999999999999</v>
      </c>
      <c r="Q31" s="17">
        <v>0</v>
      </c>
      <c r="R31" s="101">
        <f t="shared" si="0"/>
        <v>0.17399999999999999</v>
      </c>
      <c r="S31" s="101"/>
      <c r="T31" s="101"/>
      <c r="U31" s="101"/>
      <c r="V31" s="101"/>
      <c r="W31" s="101"/>
      <c r="X31" s="101"/>
    </row>
    <row r="32" spans="1:24" ht="45">
      <c r="A32" s="8">
        <v>29</v>
      </c>
      <c r="B32" s="513"/>
      <c r="C32" s="145" t="s">
        <v>798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6">
        <v>0.46700000000000003</v>
      </c>
      <c r="Q32" s="17">
        <v>0</v>
      </c>
      <c r="R32" s="101">
        <f t="shared" si="0"/>
        <v>0.46700000000000003</v>
      </c>
      <c r="S32" s="101"/>
      <c r="T32" s="101"/>
      <c r="U32" s="101"/>
      <c r="V32" s="101"/>
      <c r="W32" s="101"/>
      <c r="X32" s="101"/>
    </row>
    <row r="33" spans="1:24" ht="30">
      <c r="A33" s="8">
        <v>30</v>
      </c>
      <c r="B33" s="513"/>
      <c r="C33" s="145" t="s">
        <v>799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6">
        <v>0.442</v>
      </c>
      <c r="Q33" s="17">
        <v>0</v>
      </c>
      <c r="R33" s="101">
        <f t="shared" si="0"/>
        <v>0.442</v>
      </c>
      <c r="S33" s="101"/>
      <c r="T33" s="101"/>
      <c r="U33" s="101"/>
      <c r="V33" s="101"/>
      <c r="W33" s="101"/>
      <c r="X33" s="101"/>
    </row>
    <row r="34" spans="1:24" ht="30">
      <c r="A34" s="8">
        <v>31</v>
      </c>
      <c r="B34" s="513"/>
      <c r="C34" s="145" t="s">
        <v>800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6">
        <v>0.49099999999999999</v>
      </c>
      <c r="Q34" s="17">
        <v>0</v>
      </c>
      <c r="R34" s="101">
        <f t="shared" si="0"/>
        <v>0.49099999999999999</v>
      </c>
      <c r="S34" s="101"/>
      <c r="T34" s="101"/>
      <c r="U34" s="101"/>
      <c r="V34" s="101"/>
      <c r="W34" s="101"/>
      <c r="X34" s="101"/>
    </row>
    <row r="35" spans="1:24" ht="45">
      <c r="A35" s="8">
        <v>32</v>
      </c>
      <c r="B35" s="513"/>
      <c r="C35" s="145" t="s">
        <v>801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6">
        <v>1.042</v>
      </c>
      <c r="Q35" s="17">
        <v>0</v>
      </c>
      <c r="R35" s="101">
        <f t="shared" si="0"/>
        <v>1.042</v>
      </c>
      <c r="S35" s="101"/>
      <c r="T35" s="101"/>
      <c r="U35" s="101"/>
      <c r="V35" s="101"/>
      <c r="W35" s="101"/>
      <c r="X35" s="101"/>
    </row>
    <row r="36" spans="1:24" ht="45">
      <c r="A36" s="8">
        <v>33</v>
      </c>
      <c r="B36" s="513"/>
      <c r="C36" s="145" t="s">
        <v>802</v>
      </c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6">
        <v>0.63700000000000001</v>
      </c>
      <c r="Q36" s="17">
        <v>0</v>
      </c>
      <c r="R36" s="101">
        <f t="shared" si="0"/>
        <v>0.63700000000000001</v>
      </c>
      <c r="S36" s="101"/>
      <c r="T36" s="101"/>
      <c r="U36" s="101"/>
      <c r="V36" s="101"/>
      <c r="W36" s="101"/>
      <c r="X36" s="101"/>
    </row>
    <row r="37" spans="1:24" ht="30">
      <c r="A37" s="8">
        <v>34</v>
      </c>
      <c r="B37" s="513"/>
      <c r="C37" s="145" t="s">
        <v>803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6">
        <v>2.9630000000000001</v>
      </c>
      <c r="Q37" s="17">
        <v>0</v>
      </c>
      <c r="R37" s="101">
        <f t="shared" si="0"/>
        <v>2.9630000000000001</v>
      </c>
      <c r="S37" s="101"/>
      <c r="T37" s="101"/>
      <c r="U37" s="101"/>
      <c r="V37" s="101"/>
      <c r="W37" s="101"/>
      <c r="X37" s="101"/>
    </row>
    <row r="38" spans="1:24" ht="30">
      <c r="A38" s="8">
        <v>35</v>
      </c>
      <c r="B38" s="513"/>
      <c r="C38" s="145" t="s">
        <v>804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34">
        <v>0</v>
      </c>
      <c r="Q38" s="134">
        <v>1</v>
      </c>
      <c r="R38" s="101">
        <f t="shared" si="0"/>
        <v>1</v>
      </c>
      <c r="S38" s="101"/>
      <c r="T38" s="101"/>
      <c r="U38" s="101"/>
      <c r="V38" s="101"/>
      <c r="W38" s="101"/>
      <c r="X38" s="101"/>
    </row>
    <row r="39" spans="1:24" ht="45">
      <c r="A39" s="8">
        <v>36</v>
      </c>
      <c r="B39" s="513"/>
      <c r="C39" s="145" t="s">
        <v>805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6">
        <v>0.42099999999999999</v>
      </c>
      <c r="Q39" s="134">
        <v>0</v>
      </c>
      <c r="R39" s="101">
        <f t="shared" si="0"/>
        <v>0.42099999999999999</v>
      </c>
      <c r="S39" s="101"/>
      <c r="T39" s="101"/>
      <c r="U39" s="101"/>
      <c r="V39" s="101"/>
      <c r="W39" s="101"/>
      <c r="X39" s="101"/>
    </row>
    <row r="40" spans="1:24" ht="30">
      <c r="A40" s="8">
        <v>37</v>
      </c>
      <c r="B40" s="513"/>
      <c r="C40" s="145" t="s">
        <v>806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6">
        <v>0.33400000000000002</v>
      </c>
      <c r="Q40" s="134">
        <v>0</v>
      </c>
      <c r="R40" s="101">
        <f t="shared" si="0"/>
        <v>0.33400000000000002</v>
      </c>
      <c r="S40" s="101"/>
      <c r="T40" s="101"/>
      <c r="U40" s="101"/>
      <c r="V40" s="101"/>
      <c r="W40" s="101"/>
      <c r="X40" s="101"/>
    </row>
    <row r="41" spans="1:24" ht="30">
      <c r="A41" s="8">
        <v>38</v>
      </c>
      <c r="B41" s="513"/>
      <c r="C41" s="145" t="s">
        <v>807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34">
        <v>0</v>
      </c>
      <c r="Q41" s="16">
        <v>0.39100000000000001</v>
      </c>
      <c r="R41" s="101">
        <f t="shared" si="0"/>
        <v>0.39100000000000001</v>
      </c>
      <c r="S41" s="101"/>
      <c r="T41" s="101"/>
      <c r="U41" s="101"/>
      <c r="V41" s="101"/>
      <c r="W41" s="101"/>
      <c r="X41" s="101"/>
    </row>
    <row r="42" spans="1:24" ht="45">
      <c r="A42" s="8">
        <v>39</v>
      </c>
      <c r="B42" s="513"/>
      <c r="C42" s="145" t="s">
        <v>808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6">
        <v>0.15</v>
      </c>
      <c r="Q42" s="134">
        <v>0</v>
      </c>
      <c r="R42" s="101">
        <f t="shared" si="0"/>
        <v>0.15</v>
      </c>
      <c r="S42" s="101"/>
      <c r="T42" s="101"/>
      <c r="U42" s="101"/>
      <c r="V42" s="101"/>
      <c r="W42" s="101"/>
      <c r="X42" s="101"/>
    </row>
    <row r="43" spans="1:24" ht="30">
      <c r="A43" s="8">
        <v>40</v>
      </c>
      <c r="B43" s="513"/>
      <c r="C43" s="145" t="s">
        <v>809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6">
        <v>0.2</v>
      </c>
      <c r="Q43" s="134">
        <v>0</v>
      </c>
      <c r="R43" s="101">
        <f t="shared" si="0"/>
        <v>0.2</v>
      </c>
      <c r="S43" s="101"/>
      <c r="T43" s="101"/>
      <c r="U43" s="101"/>
      <c r="V43" s="101"/>
      <c r="W43" s="101"/>
      <c r="X43" s="101"/>
    </row>
    <row r="44" spans="1:24" ht="45">
      <c r="A44" s="8">
        <v>41</v>
      </c>
      <c r="B44" s="513"/>
      <c r="C44" s="145" t="s">
        <v>810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6">
        <v>0.74399999999999999</v>
      </c>
      <c r="Q44" s="134">
        <v>0</v>
      </c>
      <c r="R44" s="101">
        <f t="shared" si="0"/>
        <v>0.74399999999999999</v>
      </c>
      <c r="S44" s="101"/>
      <c r="T44" s="101"/>
      <c r="U44" s="101"/>
      <c r="V44" s="101"/>
      <c r="W44" s="101"/>
      <c r="X44" s="101"/>
    </row>
    <row r="45" spans="1:24" ht="45">
      <c r="A45" s="8">
        <v>42</v>
      </c>
      <c r="B45" s="513"/>
      <c r="C45" s="145" t="s">
        <v>811</v>
      </c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6">
        <v>0.9</v>
      </c>
      <c r="Q45" s="134">
        <v>0</v>
      </c>
      <c r="R45" s="101">
        <f t="shared" si="0"/>
        <v>0.9</v>
      </c>
      <c r="S45" s="101"/>
      <c r="T45" s="101"/>
      <c r="U45" s="101"/>
      <c r="V45" s="101"/>
      <c r="W45" s="101"/>
      <c r="X45" s="101"/>
    </row>
    <row r="46" spans="1:24" ht="45">
      <c r="A46" s="8">
        <v>43</v>
      </c>
      <c r="B46" s="513"/>
      <c r="C46" s="145" t="s">
        <v>812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34">
        <v>0</v>
      </c>
      <c r="Q46" s="16">
        <v>0.26100000000000001</v>
      </c>
      <c r="R46" s="101">
        <f t="shared" si="0"/>
        <v>0.26100000000000001</v>
      </c>
      <c r="S46" s="101"/>
      <c r="T46" s="101"/>
      <c r="U46" s="101"/>
      <c r="V46" s="101"/>
      <c r="W46" s="101"/>
      <c r="X46" s="101"/>
    </row>
    <row r="47" spans="1:24" ht="45">
      <c r="A47" s="8">
        <v>44</v>
      </c>
      <c r="B47" s="513"/>
      <c r="C47" s="145" t="s">
        <v>813</v>
      </c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6">
        <v>0.219</v>
      </c>
      <c r="Q47" s="134">
        <v>0</v>
      </c>
      <c r="R47" s="101">
        <f t="shared" si="0"/>
        <v>0.219</v>
      </c>
      <c r="S47" s="101"/>
      <c r="T47" s="101"/>
      <c r="U47" s="101"/>
      <c r="V47" s="101"/>
      <c r="W47" s="101"/>
      <c r="X47" s="101"/>
    </row>
    <row r="48" spans="1:24" ht="45">
      <c r="A48" s="8">
        <v>45</v>
      </c>
      <c r="B48" s="513"/>
      <c r="C48" s="145" t="s">
        <v>814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34">
        <v>0</v>
      </c>
      <c r="Q48" s="16">
        <v>0.215</v>
      </c>
      <c r="R48" s="101">
        <f t="shared" si="0"/>
        <v>0.215</v>
      </c>
      <c r="S48" s="101"/>
      <c r="T48" s="101"/>
      <c r="U48" s="101"/>
      <c r="V48" s="101"/>
      <c r="W48" s="101"/>
      <c r="X48" s="101"/>
    </row>
    <row r="49" spans="1:24" ht="30">
      <c r="A49" s="8">
        <v>46</v>
      </c>
      <c r="B49" s="513"/>
      <c r="C49" s="145" t="s">
        <v>815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6">
        <v>0.38200000000000001</v>
      </c>
      <c r="Q49" s="16">
        <v>0</v>
      </c>
      <c r="R49" s="101">
        <f t="shared" si="0"/>
        <v>0.38200000000000001</v>
      </c>
      <c r="S49" s="101"/>
      <c r="T49" s="101"/>
      <c r="U49" s="101"/>
      <c r="V49" s="101"/>
      <c r="W49" s="101"/>
      <c r="X49" s="101"/>
    </row>
    <row r="50" spans="1:24" ht="30">
      <c r="A50" s="8">
        <v>47</v>
      </c>
      <c r="B50" s="513"/>
      <c r="C50" s="145" t="s">
        <v>816</v>
      </c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34">
        <v>0.432</v>
      </c>
      <c r="Q50" s="16">
        <v>0</v>
      </c>
      <c r="R50" s="101">
        <f t="shared" si="0"/>
        <v>0.432</v>
      </c>
      <c r="S50" s="101"/>
      <c r="T50" s="101"/>
      <c r="U50" s="101"/>
      <c r="V50" s="101"/>
      <c r="W50" s="101"/>
      <c r="X50" s="101"/>
    </row>
    <row r="51" spans="1:24">
      <c r="A51" s="8">
        <v>48</v>
      </c>
      <c r="B51" s="513"/>
      <c r="C51" s="144" t="s">
        <v>766</v>
      </c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>
        <v>0</v>
      </c>
      <c r="T51" s="101">
        <v>16</v>
      </c>
      <c r="U51" s="101">
        <f>SUM(S51:T51)</f>
        <v>16</v>
      </c>
      <c r="V51" s="101"/>
      <c r="W51" s="101"/>
      <c r="X51" s="101"/>
    </row>
    <row r="52" spans="1:24" ht="30">
      <c r="A52" s="8">
        <v>49</v>
      </c>
      <c r="B52" s="513"/>
      <c r="C52" s="145" t="s">
        <v>767</v>
      </c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6">
        <v>5.2</v>
      </c>
      <c r="T52" s="17">
        <v>0</v>
      </c>
      <c r="U52" s="101">
        <f t="shared" ref="U52:U59" si="1">SUM(S52:T52)</f>
        <v>5.2</v>
      </c>
      <c r="V52" s="101"/>
      <c r="W52" s="101"/>
      <c r="X52" s="101"/>
    </row>
    <row r="53" spans="1:24" ht="30">
      <c r="A53" s="8">
        <v>50</v>
      </c>
      <c r="B53" s="513"/>
      <c r="C53" s="145" t="s">
        <v>768</v>
      </c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6">
        <v>1.341</v>
      </c>
      <c r="T53" s="17">
        <v>0</v>
      </c>
      <c r="U53" s="101">
        <f t="shared" si="1"/>
        <v>1.341</v>
      </c>
      <c r="V53" s="101"/>
      <c r="W53" s="101"/>
      <c r="X53" s="101"/>
    </row>
    <row r="54" spans="1:24" ht="30">
      <c r="A54" s="8">
        <v>51</v>
      </c>
      <c r="B54" s="513"/>
      <c r="C54" s="145" t="s">
        <v>769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6">
        <v>3.6</v>
      </c>
      <c r="T54" s="17">
        <v>0</v>
      </c>
      <c r="U54" s="101">
        <f t="shared" si="1"/>
        <v>3.6</v>
      </c>
      <c r="V54" s="101"/>
      <c r="W54" s="101"/>
      <c r="X54" s="101"/>
    </row>
    <row r="55" spans="1:24" ht="30">
      <c r="A55" s="8">
        <v>52</v>
      </c>
      <c r="B55" s="513"/>
      <c r="C55" s="145" t="s">
        <v>770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7">
        <v>1.522</v>
      </c>
      <c r="T55" s="17">
        <v>0</v>
      </c>
      <c r="U55" s="101">
        <f t="shared" si="1"/>
        <v>1.522</v>
      </c>
      <c r="V55" s="101"/>
      <c r="W55" s="101"/>
      <c r="X55" s="101"/>
    </row>
    <row r="56" spans="1:24" ht="30">
      <c r="A56" s="8">
        <v>53</v>
      </c>
      <c r="B56" s="513"/>
      <c r="C56" s="145" t="s">
        <v>771</v>
      </c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7">
        <v>0.2</v>
      </c>
      <c r="T56" s="17">
        <v>0</v>
      </c>
      <c r="U56" s="101">
        <f t="shared" si="1"/>
        <v>0.2</v>
      </c>
      <c r="V56" s="101"/>
      <c r="W56" s="101"/>
      <c r="X56" s="101"/>
    </row>
    <row r="57" spans="1:24" ht="30">
      <c r="A57" s="8">
        <v>54</v>
      </c>
      <c r="B57" s="513"/>
      <c r="C57" s="145" t="s">
        <v>772</v>
      </c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7">
        <v>0.83299999999999996</v>
      </c>
      <c r="T57" s="17">
        <v>0.79400000000000004</v>
      </c>
      <c r="U57" s="101">
        <f t="shared" si="1"/>
        <v>1.627</v>
      </c>
      <c r="V57" s="101"/>
      <c r="W57" s="101"/>
      <c r="X57" s="101"/>
    </row>
    <row r="58" spans="1:24" ht="45">
      <c r="A58" s="8">
        <v>55</v>
      </c>
      <c r="B58" s="513"/>
      <c r="C58" s="146" t="s">
        <v>773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32">
        <v>0</v>
      </c>
      <c r="T58" s="133">
        <v>12.5</v>
      </c>
      <c r="U58" s="101">
        <f t="shared" si="1"/>
        <v>12.5</v>
      </c>
      <c r="V58" s="101"/>
      <c r="W58" s="101"/>
      <c r="X58" s="101"/>
    </row>
    <row r="59" spans="1:24" ht="30">
      <c r="A59" s="8">
        <v>56</v>
      </c>
      <c r="B59" s="513"/>
      <c r="C59" s="145" t="s">
        <v>774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37">
        <v>2.2599999999999998</v>
      </c>
      <c r="T59" s="101">
        <v>0</v>
      </c>
      <c r="U59" s="101">
        <f t="shared" si="1"/>
        <v>2.2599999999999998</v>
      </c>
      <c r="V59" s="101"/>
      <c r="W59" s="101"/>
      <c r="X59" s="101"/>
    </row>
    <row r="60" spans="1:24" ht="30">
      <c r="A60" s="8">
        <v>57</v>
      </c>
      <c r="B60" s="513"/>
      <c r="C60" s="145" t="s">
        <v>817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7">
        <v>2.5219999999999998</v>
      </c>
      <c r="W60" s="17">
        <v>0</v>
      </c>
      <c r="X60" s="101">
        <f>SUM(V60:W60)</f>
        <v>2.5219999999999998</v>
      </c>
    </row>
    <row r="61" spans="1:24" ht="45">
      <c r="A61" s="8">
        <v>58</v>
      </c>
      <c r="B61" s="513"/>
      <c r="C61" s="145" t="s">
        <v>818</v>
      </c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7">
        <v>3.7839999999999998</v>
      </c>
      <c r="W61" s="17">
        <v>0</v>
      </c>
      <c r="X61" s="101">
        <f t="shared" ref="X61:X124" si="2">SUM(V61:W61)</f>
        <v>3.7839999999999998</v>
      </c>
    </row>
    <row r="62" spans="1:24" ht="30">
      <c r="A62" s="8">
        <v>59</v>
      </c>
      <c r="B62" s="513"/>
      <c r="C62" s="145" t="s">
        <v>819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7">
        <v>0.16</v>
      </c>
      <c r="W62" s="17">
        <v>0</v>
      </c>
      <c r="X62" s="101">
        <f t="shared" si="2"/>
        <v>0.16</v>
      </c>
    </row>
    <row r="63" spans="1:24" ht="45">
      <c r="A63" s="8">
        <v>60</v>
      </c>
      <c r="B63" s="513"/>
      <c r="C63" s="145" t="s">
        <v>820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7">
        <v>0.3</v>
      </c>
      <c r="W63" s="17">
        <v>0</v>
      </c>
      <c r="X63" s="101">
        <f t="shared" si="2"/>
        <v>0.3</v>
      </c>
    </row>
    <row r="64" spans="1:24" ht="45">
      <c r="A64" s="8">
        <v>61</v>
      </c>
      <c r="B64" s="513"/>
      <c r="C64" s="145" t="s">
        <v>821</v>
      </c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7">
        <v>2.7</v>
      </c>
      <c r="W64" s="17">
        <v>0</v>
      </c>
      <c r="X64" s="101">
        <f t="shared" si="2"/>
        <v>2.7</v>
      </c>
    </row>
    <row r="65" spans="1:24" ht="60">
      <c r="A65" s="8">
        <v>62</v>
      </c>
      <c r="B65" s="513"/>
      <c r="C65" s="145" t="s">
        <v>822</v>
      </c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7">
        <v>0.26900000000000002</v>
      </c>
      <c r="W65" s="17">
        <v>0</v>
      </c>
      <c r="X65" s="101">
        <f t="shared" si="2"/>
        <v>0.26900000000000002</v>
      </c>
    </row>
    <row r="66" spans="1:24" ht="60">
      <c r="A66" s="8">
        <v>63</v>
      </c>
      <c r="B66" s="513"/>
      <c r="C66" s="145" t="s">
        <v>823</v>
      </c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7">
        <v>0.34100000000000003</v>
      </c>
      <c r="W66" s="17">
        <v>0</v>
      </c>
      <c r="X66" s="101">
        <f t="shared" si="2"/>
        <v>0.34100000000000003</v>
      </c>
    </row>
    <row r="67" spans="1:24" ht="30">
      <c r="A67" s="8">
        <v>64</v>
      </c>
      <c r="B67" s="513"/>
      <c r="C67" s="145" t="s">
        <v>824</v>
      </c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7">
        <v>0.42</v>
      </c>
      <c r="W67" s="17">
        <v>0</v>
      </c>
      <c r="X67" s="101">
        <f t="shared" si="2"/>
        <v>0.42</v>
      </c>
    </row>
    <row r="68" spans="1:24" ht="30">
      <c r="A68" s="8">
        <v>65</v>
      </c>
      <c r="B68" s="513"/>
      <c r="C68" s="145" t="s">
        <v>825</v>
      </c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7">
        <v>0.5</v>
      </c>
      <c r="W68" s="17">
        <v>0</v>
      </c>
      <c r="X68" s="101">
        <f t="shared" si="2"/>
        <v>0.5</v>
      </c>
    </row>
    <row r="69" spans="1:24" ht="45">
      <c r="A69" s="8">
        <v>66</v>
      </c>
      <c r="B69" s="513"/>
      <c r="C69" s="145" t="s">
        <v>826</v>
      </c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7">
        <v>0.65</v>
      </c>
      <c r="W69" s="17">
        <v>0</v>
      </c>
      <c r="X69" s="101">
        <f t="shared" si="2"/>
        <v>0.65</v>
      </c>
    </row>
    <row r="70" spans="1:24" ht="30">
      <c r="A70" s="8">
        <v>67</v>
      </c>
      <c r="B70" s="513"/>
      <c r="C70" s="145" t="s">
        <v>827</v>
      </c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7">
        <v>0.56000000000000005</v>
      </c>
      <c r="W70" s="17">
        <v>0</v>
      </c>
      <c r="X70" s="101">
        <f t="shared" si="2"/>
        <v>0.56000000000000005</v>
      </c>
    </row>
    <row r="71" spans="1:24" ht="30">
      <c r="A71" s="8">
        <v>68</v>
      </c>
      <c r="B71" s="513"/>
      <c r="C71" s="145" t="s">
        <v>828</v>
      </c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7">
        <v>0.83</v>
      </c>
      <c r="W71" s="17">
        <v>0</v>
      </c>
      <c r="X71" s="101">
        <f t="shared" si="2"/>
        <v>0.83</v>
      </c>
    </row>
    <row r="72" spans="1:24" ht="30">
      <c r="A72" s="8">
        <v>69</v>
      </c>
      <c r="B72" s="513"/>
      <c r="C72" s="145" t="s">
        <v>829</v>
      </c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7">
        <v>0.74</v>
      </c>
      <c r="W72" s="17">
        <v>0</v>
      </c>
      <c r="X72" s="101">
        <f t="shared" si="2"/>
        <v>0.74</v>
      </c>
    </row>
    <row r="73" spans="1:24" ht="30">
      <c r="A73" s="8">
        <v>70</v>
      </c>
      <c r="B73" s="513"/>
      <c r="C73" s="145" t="s">
        <v>830</v>
      </c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7">
        <v>2.4809999999999999</v>
      </c>
      <c r="W73" s="17">
        <v>0</v>
      </c>
      <c r="X73" s="101">
        <f t="shared" si="2"/>
        <v>2.4809999999999999</v>
      </c>
    </row>
    <row r="74" spans="1:24" ht="30">
      <c r="A74" s="8">
        <v>71</v>
      </c>
      <c r="B74" s="513"/>
      <c r="C74" s="145" t="s">
        <v>831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7">
        <v>4.25</v>
      </c>
      <c r="W74" s="17">
        <v>0</v>
      </c>
      <c r="X74" s="101">
        <f t="shared" si="2"/>
        <v>4.25</v>
      </c>
    </row>
    <row r="75" spans="1:24" ht="30">
      <c r="A75" s="8">
        <v>72</v>
      </c>
      <c r="B75" s="513"/>
      <c r="C75" s="145" t="s">
        <v>832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7">
        <v>2.1720000000000002</v>
      </c>
      <c r="W75" s="17">
        <v>0</v>
      </c>
      <c r="X75" s="101">
        <f t="shared" si="2"/>
        <v>2.1720000000000002</v>
      </c>
    </row>
    <row r="76" spans="1:24" ht="45">
      <c r="A76" s="8">
        <v>73</v>
      </c>
      <c r="B76" s="513"/>
      <c r="C76" s="145" t="s">
        <v>833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7">
        <v>0.46300000000000002</v>
      </c>
      <c r="W76" s="17">
        <v>0</v>
      </c>
      <c r="X76" s="101">
        <f t="shared" si="2"/>
        <v>0.46300000000000002</v>
      </c>
    </row>
    <row r="77" spans="1:24" ht="45">
      <c r="A77" s="8">
        <v>74</v>
      </c>
      <c r="B77" s="513"/>
      <c r="C77" s="145" t="s">
        <v>834</v>
      </c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7">
        <v>0.28100000000000003</v>
      </c>
      <c r="W77" s="17">
        <v>0</v>
      </c>
      <c r="X77" s="101">
        <f t="shared" si="2"/>
        <v>0.28100000000000003</v>
      </c>
    </row>
    <row r="78" spans="1:24" ht="30">
      <c r="A78" s="8">
        <v>75</v>
      </c>
      <c r="B78" s="513"/>
      <c r="C78" s="145" t="s">
        <v>835</v>
      </c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7">
        <v>0.28000000000000003</v>
      </c>
      <c r="W78" s="17">
        <v>0</v>
      </c>
      <c r="X78" s="101">
        <f t="shared" si="2"/>
        <v>0.28000000000000003</v>
      </c>
    </row>
    <row r="79" spans="1:24" ht="45">
      <c r="A79" s="8">
        <v>76</v>
      </c>
      <c r="B79" s="513"/>
      <c r="C79" s="145" t="s">
        <v>836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7">
        <v>0.45</v>
      </c>
      <c r="W79" s="17">
        <v>0</v>
      </c>
      <c r="X79" s="101">
        <f t="shared" si="2"/>
        <v>0.45</v>
      </c>
    </row>
    <row r="80" spans="1:24" ht="45">
      <c r="A80" s="8">
        <v>77</v>
      </c>
      <c r="B80" s="513"/>
      <c r="C80" s="145" t="s">
        <v>837</v>
      </c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7">
        <v>0.18</v>
      </c>
      <c r="W80" s="17">
        <v>0</v>
      </c>
      <c r="X80" s="101">
        <f t="shared" si="2"/>
        <v>0.18</v>
      </c>
    </row>
    <row r="81" spans="1:24" ht="30">
      <c r="A81" s="8">
        <v>78</v>
      </c>
      <c r="B81" s="513"/>
      <c r="C81" s="145" t="s">
        <v>838</v>
      </c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7">
        <v>1.44</v>
      </c>
      <c r="W81" s="17">
        <v>0</v>
      </c>
      <c r="X81" s="101">
        <f t="shared" si="2"/>
        <v>1.44</v>
      </c>
    </row>
    <row r="82" spans="1:24" ht="30">
      <c r="A82" s="8">
        <v>79</v>
      </c>
      <c r="B82" s="513"/>
      <c r="C82" s="145" t="s">
        <v>839</v>
      </c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7">
        <v>0.33</v>
      </c>
      <c r="W82" s="17">
        <v>0</v>
      </c>
      <c r="X82" s="101">
        <f t="shared" si="2"/>
        <v>0.33</v>
      </c>
    </row>
    <row r="83" spans="1:24" ht="30">
      <c r="A83" s="8">
        <v>80</v>
      </c>
      <c r="B83" s="513"/>
      <c r="C83" s="145" t="s">
        <v>840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7">
        <v>0.27200000000000002</v>
      </c>
      <c r="W83" s="17">
        <v>0</v>
      </c>
      <c r="X83" s="101">
        <f t="shared" si="2"/>
        <v>0.27200000000000002</v>
      </c>
    </row>
    <row r="84" spans="1:24" ht="45">
      <c r="A84" s="8">
        <v>81</v>
      </c>
      <c r="B84" s="513"/>
      <c r="C84" s="145" t="s">
        <v>841</v>
      </c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7">
        <v>0.52400000000000002</v>
      </c>
      <c r="W84" s="17">
        <v>0</v>
      </c>
      <c r="X84" s="101">
        <f t="shared" si="2"/>
        <v>0.52400000000000002</v>
      </c>
    </row>
    <row r="85" spans="1:24" ht="30">
      <c r="A85" s="8">
        <v>82</v>
      </c>
      <c r="B85" s="513"/>
      <c r="C85" s="145" t="s">
        <v>842</v>
      </c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7">
        <v>0.15</v>
      </c>
      <c r="W85" s="17">
        <v>0</v>
      </c>
      <c r="X85" s="101">
        <f t="shared" si="2"/>
        <v>0.15</v>
      </c>
    </row>
    <row r="86" spans="1:24" ht="45">
      <c r="A86" s="8">
        <v>83</v>
      </c>
      <c r="B86" s="513"/>
      <c r="C86" s="145" t="s">
        <v>843</v>
      </c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7">
        <v>0.14000000000000001</v>
      </c>
      <c r="W86" s="17">
        <v>0</v>
      </c>
      <c r="X86" s="101">
        <f t="shared" si="2"/>
        <v>0.14000000000000001</v>
      </c>
    </row>
    <row r="87" spans="1:24" ht="45">
      <c r="A87" s="8">
        <v>84</v>
      </c>
      <c r="B87" s="513"/>
      <c r="C87" s="145" t="s">
        <v>844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7">
        <v>0.20200000000000001</v>
      </c>
      <c r="W87" s="17">
        <v>0</v>
      </c>
      <c r="X87" s="101">
        <f t="shared" si="2"/>
        <v>0.20200000000000001</v>
      </c>
    </row>
    <row r="88" spans="1:24" ht="45">
      <c r="A88" s="8">
        <v>85</v>
      </c>
      <c r="B88" s="513"/>
      <c r="C88" s="145" t="s">
        <v>845</v>
      </c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7">
        <v>1.52</v>
      </c>
      <c r="W88" s="17">
        <v>0</v>
      </c>
      <c r="X88" s="101">
        <f t="shared" si="2"/>
        <v>1.52</v>
      </c>
    </row>
    <row r="89" spans="1:24" ht="30">
      <c r="A89" s="8">
        <v>86</v>
      </c>
      <c r="B89" s="513"/>
      <c r="C89" s="145" t="s">
        <v>846</v>
      </c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7">
        <v>1.24</v>
      </c>
      <c r="W89" s="17">
        <v>0</v>
      </c>
      <c r="X89" s="101">
        <f t="shared" si="2"/>
        <v>1.24</v>
      </c>
    </row>
    <row r="90" spans="1:24">
      <c r="A90" s="8">
        <v>87</v>
      </c>
      <c r="B90" s="513"/>
      <c r="C90" s="145" t="s">
        <v>847</v>
      </c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7">
        <v>1.3919999999999999</v>
      </c>
      <c r="W90" s="17">
        <v>0</v>
      </c>
      <c r="X90" s="101">
        <f t="shared" si="2"/>
        <v>1.3919999999999999</v>
      </c>
    </row>
    <row r="91" spans="1:24" ht="45">
      <c r="A91" s="8">
        <v>88</v>
      </c>
      <c r="B91" s="513"/>
      <c r="C91" s="145" t="s">
        <v>848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7">
        <v>1.45</v>
      </c>
      <c r="W91" s="17">
        <v>0</v>
      </c>
      <c r="X91" s="101">
        <f t="shared" si="2"/>
        <v>1.45</v>
      </c>
    </row>
    <row r="92" spans="1:24" ht="45">
      <c r="A92" s="8">
        <v>89</v>
      </c>
      <c r="B92" s="513"/>
      <c r="C92" s="145" t="s">
        <v>849</v>
      </c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7">
        <v>0.25</v>
      </c>
      <c r="W92" s="17">
        <v>0.78</v>
      </c>
      <c r="X92" s="101">
        <f t="shared" si="2"/>
        <v>1.03</v>
      </c>
    </row>
    <row r="93" spans="1:24" ht="45">
      <c r="A93" s="8">
        <v>90</v>
      </c>
      <c r="B93" s="513"/>
      <c r="C93" s="145" t="s">
        <v>850</v>
      </c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7">
        <v>0.86299999999999999</v>
      </c>
      <c r="W93" s="17">
        <v>0</v>
      </c>
      <c r="X93" s="101">
        <f t="shared" si="2"/>
        <v>0.86299999999999999</v>
      </c>
    </row>
    <row r="94" spans="1:24" ht="30">
      <c r="A94" s="8">
        <v>91</v>
      </c>
      <c r="B94" s="513"/>
      <c r="C94" s="145" t="s">
        <v>851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7">
        <v>0.24</v>
      </c>
      <c r="W94" s="17">
        <v>0</v>
      </c>
      <c r="X94" s="101">
        <f t="shared" si="2"/>
        <v>0.24</v>
      </c>
    </row>
    <row r="95" spans="1:24" ht="30">
      <c r="A95" s="8">
        <v>92</v>
      </c>
      <c r="B95" s="513"/>
      <c r="C95" s="145" t="s">
        <v>852</v>
      </c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7">
        <v>0.73399999999999999</v>
      </c>
      <c r="W95" s="17">
        <v>0</v>
      </c>
      <c r="X95" s="101">
        <f t="shared" si="2"/>
        <v>0.73399999999999999</v>
      </c>
    </row>
    <row r="96" spans="1:24" ht="30">
      <c r="A96" s="8">
        <v>93</v>
      </c>
      <c r="B96" s="513"/>
      <c r="C96" s="145" t="s">
        <v>853</v>
      </c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7">
        <v>1.23</v>
      </c>
      <c r="W96" s="17">
        <v>0</v>
      </c>
      <c r="X96" s="101">
        <f t="shared" si="2"/>
        <v>1.23</v>
      </c>
    </row>
    <row r="97" spans="1:24" ht="45">
      <c r="A97" s="8">
        <v>94</v>
      </c>
      <c r="B97" s="513"/>
      <c r="C97" s="145" t="s">
        <v>854</v>
      </c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7">
        <v>0.61399999999999999</v>
      </c>
      <c r="W97" s="17">
        <v>0</v>
      </c>
      <c r="X97" s="101">
        <f t="shared" si="2"/>
        <v>0.61399999999999999</v>
      </c>
    </row>
    <row r="98" spans="1:24" ht="45">
      <c r="A98" s="8">
        <v>95</v>
      </c>
      <c r="B98" s="513"/>
      <c r="C98" s="145" t="s">
        <v>855</v>
      </c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7">
        <v>0.4</v>
      </c>
      <c r="W98" s="17">
        <v>0</v>
      </c>
      <c r="X98" s="101">
        <f t="shared" si="2"/>
        <v>0.4</v>
      </c>
    </row>
    <row r="99" spans="1:24" ht="30">
      <c r="A99" s="8">
        <v>96</v>
      </c>
      <c r="B99" s="513"/>
      <c r="C99" s="145" t="s">
        <v>856</v>
      </c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7">
        <v>1.4</v>
      </c>
      <c r="W99" s="17">
        <v>0</v>
      </c>
      <c r="X99" s="101">
        <f t="shared" si="2"/>
        <v>1.4</v>
      </c>
    </row>
    <row r="100" spans="1:24" ht="30">
      <c r="A100" s="8">
        <v>97</v>
      </c>
      <c r="B100" s="513"/>
      <c r="C100" s="145" t="s">
        <v>857</v>
      </c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7">
        <v>0.4</v>
      </c>
      <c r="W100" s="17">
        <v>0</v>
      </c>
      <c r="X100" s="101">
        <f t="shared" si="2"/>
        <v>0.4</v>
      </c>
    </row>
    <row r="101" spans="1:24" ht="45">
      <c r="A101" s="8">
        <v>98</v>
      </c>
      <c r="B101" s="513"/>
      <c r="C101" s="145" t="s">
        <v>858</v>
      </c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7">
        <v>0.21</v>
      </c>
      <c r="W101" s="17">
        <v>0</v>
      </c>
      <c r="X101" s="101">
        <f t="shared" si="2"/>
        <v>0.21</v>
      </c>
    </row>
    <row r="102" spans="1:24">
      <c r="A102" s="8">
        <v>99</v>
      </c>
      <c r="B102" s="513"/>
      <c r="C102" s="145" t="s">
        <v>859</v>
      </c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7">
        <v>0.23</v>
      </c>
      <c r="W102" s="17">
        <v>0</v>
      </c>
      <c r="X102" s="101">
        <f t="shared" si="2"/>
        <v>0.23</v>
      </c>
    </row>
    <row r="103" spans="1:24" ht="45">
      <c r="A103" s="8">
        <v>100</v>
      </c>
      <c r="B103" s="513"/>
      <c r="C103" s="145" t="s">
        <v>860</v>
      </c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7">
        <v>1.02</v>
      </c>
      <c r="W103" s="17">
        <v>0</v>
      </c>
      <c r="X103" s="101">
        <f t="shared" si="2"/>
        <v>1.02</v>
      </c>
    </row>
    <row r="104" spans="1:24" ht="30">
      <c r="A104" s="8">
        <v>101</v>
      </c>
      <c r="B104" s="513"/>
      <c r="C104" s="145" t="s">
        <v>861</v>
      </c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7">
        <v>0.57299999999999995</v>
      </c>
      <c r="W104" s="17">
        <v>0</v>
      </c>
      <c r="X104" s="101">
        <f t="shared" si="2"/>
        <v>0.57299999999999995</v>
      </c>
    </row>
    <row r="105" spans="1:24" ht="45">
      <c r="A105" s="8">
        <v>102</v>
      </c>
      <c r="B105" s="513"/>
      <c r="C105" s="145" t="s">
        <v>862</v>
      </c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7">
        <v>1.252</v>
      </c>
      <c r="W105" s="17">
        <v>0</v>
      </c>
      <c r="X105" s="101">
        <f t="shared" si="2"/>
        <v>1.252</v>
      </c>
    </row>
    <row r="106" spans="1:24" ht="45">
      <c r="A106" s="8">
        <v>103</v>
      </c>
      <c r="B106" s="513"/>
      <c r="C106" s="145" t="s">
        <v>863</v>
      </c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7">
        <v>5.1999999999999998E-2</v>
      </c>
      <c r="W106" s="17">
        <v>0</v>
      </c>
      <c r="X106" s="101">
        <f t="shared" si="2"/>
        <v>5.1999999999999998E-2</v>
      </c>
    </row>
    <row r="107" spans="1:24" ht="30">
      <c r="A107" s="8">
        <v>104</v>
      </c>
      <c r="B107" s="513"/>
      <c r="C107" s="145" t="s">
        <v>864</v>
      </c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7">
        <v>0.21</v>
      </c>
      <c r="W107" s="17">
        <v>0</v>
      </c>
      <c r="X107" s="101">
        <f t="shared" si="2"/>
        <v>0.21</v>
      </c>
    </row>
    <row r="108" spans="1:24" ht="30">
      <c r="A108" s="8">
        <v>105</v>
      </c>
      <c r="B108" s="513"/>
      <c r="C108" s="145" t="s">
        <v>865</v>
      </c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7">
        <v>0.20100000000000001</v>
      </c>
      <c r="W108" s="17">
        <v>0</v>
      </c>
      <c r="X108" s="101">
        <f t="shared" si="2"/>
        <v>0.20100000000000001</v>
      </c>
    </row>
    <row r="109" spans="1:24" ht="30">
      <c r="A109" s="8">
        <v>106</v>
      </c>
      <c r="B109" s="513"/>
      <c r="C109" s="145" t="s">
        <v>866</v>
      </c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7">
        <v>0.83</v>
      </c>
      <c r="W109" s="17">
        <v>0</v>
      </c>
      <c r="X109" s="101">
        <f t="shared" si="2"/>
        <v>0.83</v>
      </c>
    </row>
    <row r="110" spans="1:24" ht="45">
      <c r="A110" s="8">
        <v>107</v>
      </c>
      <c r="B110" s="513"/>
      <c r="C110" s="145" t="s">
        <v>867</v>
      </c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7">
        <v>0.222</v>
      </c>
      <c r="W110" s="17">
        <v>0</v>
      </c>
      <c r="X110" s="101">
        <f t="shared" si="2"/>
        <v>0.222</v>
      </c>
    </row>
    <row r="111" spans="1:24" ht="30">
      <c r="A111" s="8">
        <v>108</v>
      </c>
      <c r="B111" s="513"/>
      <c r="C111" s="145" t="s">
        <v>868</v>
      </c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7">
        <v>0.33</v>
      </c>
      <c r="W111" s="17">
        <v>0</v>
      </c>
      <c r="X111" s="101">
        <f t="shared" si="2"/>
        <v>0.33</v>
      </c>
    </row>
    <row r="112" spans="1:24" ht="30">
      <c r="A112" s="8">
        <v>109</v>
      </c>
      <c r="B112" s="513"/>
      <c r="C112" s="145" t="s">
        <v>869</v>
      </c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7">
        <v>0.08</v>
      </c>
      <c r="W112" s="17">
        <v>0</v>
      </c>
      <c r="X112" s="101">
        <f t="shared" si="2"/>
        <v>0.08</v>
      </c>
    </row>
    <row r="113" spans="1:24" ht="45">
      <c r="A113" s="8">
        <v>110</v>
      </c>
      <c r="B113" s="513"/>
      <c r="C113" s="145" t="s">
        <v>870</v>
      </c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7">
        <v>0.41</v>
      </c>
      <c r="W113" s="17">
        <v>0</v>
      </c>
      <c r="X113" s="101">
        <f t="shared" si="2"/>
        <v>0.41</v>
      </c>
    </row>
    <row r="114" spans="1:24" ht="45">
      <c r="A114" s="8">
        <v>111</v>
      </c>
      <c r="B114" s="513"/>
      <c r="C114" s="145" t="s">
        <v>871</v>
      </c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7">
        <v>0.09</v>
      </c>
      <c r="W114" s="17">
        <v>0</v>
      </c>
      <c r="X114" s="101">
        <f t="shared" si="2"/>
        <v>0.09</v>
      </c>
    </row>
    <row r="115" spans="1:24" ht="45">
      <c r="A115" s="8">
        <v>112</v>
      </c>
      <c r="B115" s="513"/>
      <c r="C115" s="145" t="s">
        <v>872</v>
      </c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7">
        <v>0.14000000000000001</v>
      </c>
      <c r="W115" s="17">
        <v>0</v>
      </c>
      <c r="X115" s="101">
        <f t="shared" si="2"/>
        <v>0.14000000000000001</v>
      </c>
    </row>
    <row r="116" spans="1:24" ht="30">
      <c r="A116" s="8">
        <v>113</v>
      </c>
      <c r="B116" s="513"/>
      <c r="C116" s="145" t="s">
        <v>873</v>
      </c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7">
        <v>0.06</v>
      </c>
      <c r="W116" s="17">
        <v>0</v>
      </c>
      <c r="X116" s="101">
        <f t="shared" si="2"/>
        <v>0.06</v>
      </c>
    </row>
    <row r="117" spans="1:24" ht="45">
      <c r="A117" s="8">
        <v>114</v>
      </c>
      <c r="B117" s="513"/>
      <c r="C117" s="145" t="s">
        <v>874</v>
      </c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7">
        <v>0.224</v>
      </c>
      <c r="W117" s="17">
        <v>0</v>
      </c>
      <c r="X117" s="101">
        <f t="shared" si="2"/>
        <v>0.224</v>
      </c>
    </row>
    <row r="118" spans="1:24" ht="45">
      <c r="A118" s="8">
        <v>115</v>
      </c>
      <c r="B118" s="513"/>
      <c r="C118" s="145" t="s">
        <v>875</v>
      </c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7">
        <v>0.59199999999999997</v>
      </c>
      <c r="W118" s="17">
        <v>0</v>
      </c>
      <c r="X118" s="101">
        <f t="shared" si="2"/>
        <v>0.59199999999999997</v>
      </c>
    </row>
    <row r="119" spans="1:24" ht="45">
      <c r="A119" s="8">
        <v>116</v>
      </c>
      <c r="B119" s="513"/>
      <c r="C119" s="145" t="s">
        <v>876</v>
      </c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7">
        <v>0.21</v>
      </c>
      <c r="W119" s="17">
        <v>0</v>
      </c>
      <c r="X119" s="101">
        <f t="shared" si="2"/>
        <v>0.21</v>
      </c>
    </row>
    <row r="120" spans="1:24" ht="60">
      <c r="A120" s="8">
        <v>117</v>
      </c>
      <c r="B120" s="513"/>
      <c r="C120" s="145" t="s">
        <v>877</v>
      </c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7">
        <v>0.16</v>
      </c>
      <c r="W120" s="17">
        <v>0</v>
      </c>
      <c r="X120" s="101">
        <f t="shared" si="2"/>
        <v>0.16</v>
      </c>
    </row>
    <row r="121" spans="1:24" ht="60">
      <c r="A121" s="8">
        <v>118</v>
      </c>
      <c r="B121" s="513"/>
      <c r="C121" s="145" t="s">
        <v>878</v>
      </c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7">
        <v>0.12</v>
      </c>
      <c r="W121" s="17">
        <v>0</v>
      </c>
      <c r="X121" s="101">
        <f t="shared" si="2"/>
        <v>0.12</v>
      </c>
    </row>
    <row r="122" spans="1:24" ht="45">
      <c r="A122" s="8">
        <v>119</v>
      </c>
      <c r="B122" s="513"/>
      <c r="C122" s="145" t="s">
        <v>879</v>
      </c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7">
        <v>0.38</v>
      </c>
      <c r="W122" s="17">
        <v>0.76300000000000001</v>
      </c>
      <c r="X122" s="101">
        <f t="shared" si="2"/>
        <v>1.143</v>
      </c>
    </row>
    <row r="123" spans="1:24">
      <c r="A123" s="8">
        <v>120</v>
      </c>
      <c r="B123" s="513"/>
      <c r="C123" s="147" t="s">
        <v>880</v>
      </c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35">
        <v>0.32</v>
      </c>
      <c r="W123" s="135">
        <v>0</v>
      </c>
      <c r="X123" s="101">
        <f t="shared" si="2"/>
        <v>0.32</v>
      </c>
    </row>
    <row r="124" spans="1:24" ht="30">
      <c r="A124" s="8">
        <v>121</v>
      </c>
      <c r="B124" s="513"/>
      <c r="C124" s="147" t="s">
        <v>881</v>
      </c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35">
        <v>0.05</v>
      </c>
      <c r="W124" s="135">
        <v>0</v>
      </c>
      <c r="X124" s="101">
        <f t="shared" si="2"/>
        <v>0.05</v>
      </c>
    </row>
    <row r="125" spans="1:24">
      <c r="A125" s="8">
        <v>122</v>
      </c>
      <c r="B125" s="513"/>
      <c r="C125" s="147" t="s">
        <v>882</v>
      </c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35">
        <v>7.0000000000000007E-2</v>
      </c>
      <c r="W125" s="135">
        <v>0</v>
      </c>
      <c r="X125" s="101">
        <f t="shared" ref="X125:X188" si="3">SUM(V125:W125)</f>
        <v>7.0000000000000007E-2</v>
      </c>
    </row>
    <row r="126" spans="1:24">
      <c r="A126" s="8">
        <v>123</v>
      </c>
      <c r="B126" s="513"/>
      <c r="C126" s="147" t="s">
        <v>883</v>
      </c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35">
        <v>0.77500000000000002</v>
      </c>
      <c r="W126" s="135">
        <v>0</v>
      </c>
      <c r="X126" s="101">
        <f t="shared" si="3"/>
        <v>0.77500000000000002</v>
      </c>
    </row>
    <row r="127" spans="1:24" ht="30">
      <c r="A127" s="8">
        <v>124</v>
      </c>
      <c r="B127" s="513"/>
      <c r="C127" s="147" t="s">
        <v>884</v>
      </c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35">
        <v>0.24199999999999999</v>
      </c>
      <c r="W127" s="135">
        <v>0</v>
      </c>
      <c r="X127" s="101">
        <f t="shared" si="3"/>
        <v>0.24199999999999999</v>
      </c>
    </row>
    <row r="128" spans="1:24">
      <c r="A128" s="8">
        <v>125</v>
      </c>
      <c r="B128" s="513"/>
      <c r="C128" s="147" t="s">
        <v>885</v>
      </c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35">
        <v>0.15</v>
      </c>
      <c r="W128" s="135">
        <v>0</v>
      </c>
      <c r="X128" s="101">
        <f t="shared" si="3"/>
        <v>0.15</v>
      </c>
    </row>
    <row r="129" spans="1:24" ht="30">
      <c r="A129" s="8">
        <v>126</v>
      </c>
      <c r="B129" s="513"/>
      <c r="C129" s="147" t="s">
        <v>886</v>
      </c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35">
        <v>7.6999999999999999E-2</v>
      </c>
      <c r="W129" s="135">
        <v>0</v>
      </c>
      <c r="X129" s="101">
        <f t="shared" si="3"/>
        <v>7.6999999999999999E-2</v>
      </c>
    </row>
    <row r="130" spans="1:24" ht="30">
      <c r="A130" s="8">
        <v>127</v>
      </c>
      <c r="B130" s="513"/>
      <c r="C130" s="147" t="s">
        <v>887</v>
      </c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35">
        <v>0.14499999999999999</v>
      </c>
      <c r="W130" s="135">
        <v>0</v>
      </c>
      <c r="X130" s="101">
        <f t="shared" si="3"/>
        <v>0.14499999999999999</v>
      </c>
    </row>
    <row r="131" spans="1:24" ht="45">
      <c r="A131" s="8">
        <v>128</v>
      </c>
      <c r="B131" s="513"/>
      <c r="C131" s="147" t="s">
        <v>888</v>
      </c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35">
        <v>0.126</v>
      </c>
      <c r="W131" s="135">
        <v>0</v>
      </c>
      <c r="X131" s="101">
        <f t="shared" si="3"/>
        <v>0.126</v>
      </c>
    </row>
    <row r="132" spans="1:24" ht="45">
      <c r="A132" s="8">
        <v>129</v>
      </c>
      <c r="B132" s="513"/>
      <c r="C132" s="147" t="s">
        <v>889</v>
      </c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35">
        <v>5.2999999999999999E-2</v>
      </c>
      <c r="W132" s="135">
        <v>0</v>
      </c>
      <c r="X132" s="101">
        <f t="shared" si="3"/>
        <v>5.2999999999999999E-2</v>
      </c>
    </row>
    <row r="133" spans="1:24" ht="30">
      <c r="A133" s="8">
        <v>130</v>
      </c>
      <c r="B133" s="513"/>
      <c r="C133" s="147" t="s">
        <v>890</v>
      </c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35">
        <v>0.9</v>
      </c>
      <c r="W133" s="135">
        <v>0</v>
      </c>
      <c r="X133" s="101">
        <f t="shared" si="3"/>
        <v>0.9</v>
      </c>
    </row>
    <row r="134" spans="1:24" ht="30">
      <c r="A134" s="8">
        <v>131</v>
      </c>
      <c r="B134" s="513"/>
      <c r="C134" s="147" t="s">
        <v>891</v>
      </c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35">
        <v>0.14699999999999999</v>
      </c>
      <c r="W134" s="135">
        <v>0</v>
      </c>
      <c r="X134" s="101">
        <f t="shared" si="3"/>
        <v>0.14699999999999999</v>
      </c>
    </row>
    <row r="135" spans="1:24">
      <c r="A135" s="8">
        <v>132</v>
      </c>
      <c r="B135" s="513"/>
      <c r="C135" s="147" t="s">
        <v>892</v>
      </c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35">
        <v>1.022</v>
      </c>
      <c r="W135" s="135">
        <v>0</v>
      </c>
      <c r="X135" s="101">
        <f t="shared" si="3"/>
        <v>1.022</v>
      </c>
    </row>
    <row r="136" spans="1:24">
      <c r="A136" s="8">
        <v>133</v>
      </c>
      <c r="B136" s="513"/>
      <c r="C136" s="147" t="s">
        <v>893</v>
      </c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35">
        <v>0.43</v>
      </c>
      <c r="W136" s="135">
        <v>0</v>
      </c>
      <c r="X136" s="101">
        <f t="shared" si="3"/>
        <v>0.43</v>
      </c>
    </row>
    <row r="137" spans="1:24">
      <c r="A137" s="8">
        <v>134</v>
      </c>
      <c r="B137" s="513"/>
      <c r="C137" s="147" t="s">
        <v>894</v>
      </c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35">
        <v>0.13200000000000001</v>
      </c>
      <c r="W137" s="135">
        <v>0.20200000000000001</v>
      </c>
      <c r="X137" s="101">
        <f t="shared" si="3"/>
        <v>0.33400000000000002</v>
      </c>
    </row>
    <row r="138" spans="1:24">
      <c r="A138" s="8">
        <v>135</v>
      </c>
      <c r="B138" s="513"/>
      <c r="C138" s="147" t="s">
        <v>895</v>
      </c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35">
        <v>0.8</v>
      </c>
      <c r="W138" s="135">
        <v>0</v>
      </c>
      <c r="X138" s="101">
        <f t="shared" si="3"/>
        <v>0.8</v>
      </c>
    </row>
    <row r="139" spans="1:24">
      <c r="A139" s="8">
        <v>136</v>
      </c>
      <c r="B139" s="513"/>
      <c r="C139" s="147" t="s">
        <v>896</v>
      </c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35">
        <v>0.13</v>
      </c>
      <c r="W139" s="135">
        <v>0</v>
      </c>
      <c r="X139" s="101">
        <f t="shared" si="3"/>
        <v>0.13</v>
      </c>
    </row>
    <row r="140" spans="1:24">
      <c r="A140" s="8">
        <v>137</v>
      </c>
      <c r="B140" s="513"/>
      <c r="C140" s="147" t="s">
        <v>897</v>
      </c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35">
        <v>0</v>
      </c>
      <c r="W140" s="135">
        <v>0.40699999999999997</v>
      </c>
      <c r="X140" s="101">
        <f t="shared" si="3"/>
        <v>0.40699999999999997</v>
      </c>
    </row>
    <row r="141" spans="1:24" ht="30">
      <c r="A141" s="8">
        <v>138</v>
      </c>
      <c r="B141" s="513"/>
      <c r="C141" s="147" t="s">
        <v>898</v>
      </c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35">
        <v>0.14099999999999999</v>
      </c>
      <c r="W141" s="135">
        <v>0.187</v>
      </c>
      <c r="X141" s="101">
        <f t="shared" si="3"/>
        <v>0.32799999999999996</v>
      </c>
    </row>
    <row r="142" spans="1:24">
      <c r="A142" s="8">
        <v>139</v>
      </c>
      <c r="B142" s="513"/>
      <c r="C142" s="147" t="s">
        <v>899</v>
      </c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35">
        <v>0.13800000000000001</v>
      </c>
      <c r="W142" s="135">
        <v>0</v>
      </c>
      <c r="X142" s="101">
        <f t="shared" si="3"/>
        <v>0.13800000000000001</v>
      </c>
    </row>
    <row r="143" spans="1:24">
      <c r="A143" s="8">
        <v>140</v>
      </c>
      <c r="B143" s="513"/>
      <c r="C143" s="147" t="s">
        <v>900</v>
      </c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35">
        <v>0.13</v>
      </c>
      <c r="W143" s="135">
        <v>0</v>
      </c>
      <c r="X143" s="101">
        <f t="shared" si="3"/>
        <v>0.13</v>
      </c>
    </row>
    <row r="144" spans="1:24">
      <c r="A144" s="8">
        <v>141</v>
      </c>
      <c r="B144" s="513"/>
      <c r="C144" s="147" t="s">
        <v>901</v>
      </c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35">
        <v>0</v>
      </c>
      <c r="W144" s="135">
        <v>0.81499999999999995</v>
      </c>
      <c r="X144" s="101">
        <f t="shared" si="3"/>
        <v>0.81499999999999995</v>
      </c>
    </row>
    <row r="145" spans="1:24">
      <c r="A145" s="8">
        <v>142</v>
      </c>
      <c r="B145" s="513"/>
      <c r="C145" s="147" t="s">
        <v>902</v>
      </c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35">
        <v>0.28399999999999997</v>
      </c>
      <c r="W145" s="135">
        <v>0.18</v>
      </c>
      <c r="X145" s="101">
        <f t="shared" si="3"/>
        <v>0.46399999999999997</v>
      </c>
    </row>
    <row r="146" spans="1:24">
      <c r="A146" s="8">
        <v>143</v>
      </c>
      <c r="B146" s="513"/>
      <c r="C146" s="148" t="s">
        <v>903</v>
      </c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7">
        <v>0</v>
      </c>
      <c r="W146" s="17">
        <v>0.28999999999999998</v>
      </c>
      <c r="X146" s="101">
        <f t="shared" si="3"/>
        <v>0.28999999999999998</v>
      </c>
    </row>
    <row r="147" spans="1:24">
      <c r="A147" s="8">
        <v>144</v>
      </c>
      <c r="B147" s="513"/>
      <c r="C147" s="145" t="s">
        <v>904</v>
      </c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7">
        <v>0.15</v>
      </c>
      <c r="W147" s="17">
        <v>0</v>
      </c>
      <c r="X147" s="101">
        <f t="shared" si="3"/>
        <v>0.15</v>
      </c>
    </row>
    <row r="148" spans="1:24" ht="30">
      <c r="A148" s="8">
        <v>145</v>
      </c>
      <c r="B148" s="513"/>
      <c r="C148" s="145" t="s">
        <v>905</v>
      </c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7">
        <v>0.56599999999999995</v>
      </c>
      <c r="W148" s="17">
        <v>0</v>
      </c>
      <c r="X148" s="101">
        <f t="shared" si="3"/>
        <v>0.56599999999999995</v>
      </c>
    </row>
    <row r="149" spans="1:24" ht="30">
      <c r="A149" s="8">
        <v>146</v>
      </c>
      <c r="B149" s="513"/>
      <c r="C149" s="145" t="s">
        <v>906</v>
      </c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7">
        <v>1.8</v>
      </c>
      <c r="W149" s="17">
        <v>0</v>
      </c>
      <c r="X149" s="101">
        <f t="shared" si="3"/>
        <v>1.8</v>
      </c>
    </row>
    <row r="150" spans="1:24" ht="30">
      <c r="A150" s="8">
        <v>147</v>
      </c>
      <c r="B150" s="513"/>
      <c r="C150" s="145" t="s">
        <v>907</v>
      </c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7">
        <v>0.504</v>
      </c>
      <c r="W150" s="17">
        <v>0</v>
      </c>
      <c r="X150" s="101">
        <f t="shared" si="3"/>
        <v>0.504</v>
      </c>
    </row>
    <row r="151" spans="1:24" ht="60">
      <c r="A151" s="8">
        <v>148</v>
      </c>
      <c r="B151" s="513"/>
      <c r="C151" s="145" t="s">
        <v>908</v>
      </c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7">
        <v>3.4</v>
      </c>
      <c r="W151" s="17">
        <v>0</v>
      </c>
      <c r="X151" s="101">
        <f t="shared" si="3"/>
        <v>3.4</v>
      </c>
    </row>
    <row r="152" spans="1:24" ht="45">
      <c r="A152" s="8">
        <v>149</v>
      </c>
      <c r="B152" s="513"/>
      <c r="C152" s="145" t="s">
        <v>909</v>
      </c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7">
        <v>2.6</v>
      </c>
      <c r="W152" s="17">
        <v>0</v>
      </c>
      <c r="X152" s="101">
        <f t="shared" si="3"/>
        <v>2.6</v>
      </c>
    </row>
    <row r="153" spans="1:24" ht="30">
      <c r="A153" s="8">
        <v>150</v>
      </c>
      <c r="B153" s="513"/>
      <c r="C153" s="145" t="s">
        <v>910</v>
      </c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7">
        <v>0.9</v>
      </c>
      <c r="W153" s="17">
        <v>0</v>
      </c>
      <c r="X153" s="101">
        <f t="shared" si="3"/>
        <v>0.9</v>
      </c>
    </row>
    <row r="154" spans="1:24" ht="45">
      <c r="A154" s="8">
        <v>151</v>
      </c>
      <c r="B154" s="513"/>
      <c r="C154" s="145" t="s">
        <v>911</v>
      </c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7">
        <v>2.5</v>
      </c>
      <c r="W154" s="17">
        <v>0</v>
      </c>
      <c r="X154" s="101">
        <f t="shared" si="3"/>
        <v>2.5</v>
      </c>
    </row>
    <row r="155" spans="1:24">
      <c r="A155" s="8">
        <v>152</v>
      </c>
      <c r="B155" s="513"/>
      <c r="C155" s="145" t="s">
        <v>912</v>
      </c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7">
        <v>0.9</v>
      </c>
      <c r="W155" s="17">
        <v>0</v>
      </c>
      <c r="X155" s="101">
        <f t="shared" si="3"/>
        <v>0.9</v>
      </c>
    </row>
    <row r="156" spans="1:24" ht="60">
      <c r="A156" s="8">
        <v>153</v>
      </c>
      <c r="B156" s="513"/>
      <c r="C156" s="145" t="s">
        <v>913</v>
      </c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7">
        <v>0.4</v>
      </c>
      <c r="W156" s="17">
        <v>0</v>
      </c>
      <c r="X156" s="101">
        <f t="shared" si="3"/>
        <v>0.4</v>
      </c>
    </row>
    <row r="157" spans="1:24" ht="30">
      <c r="A157" s="8">
        <v>154</v>
      </c>
      <c r="B157" s="513"/>
      <c r="C157" s="145" t="s">
        <v>914</v>
      </c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7">
        <v>0.32</v>
      </c>
      <c r="W157" s="17">
        <v>0</v>
      </c>
      <c r="X157" s="101">
        <f t="shared" si="3"/>
        <v>0.32</v>
      </c>
    </row>
    <row r="158" spans="1:24" ht="30">
      <c r="A158" s="8">
        <v>155</v>
      </c>
      <c r="B158" s="513"/>
      <c r="C158" s="145" t="s">
        <v>915</v>
      </c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7">
        <v>1.25</v>
      </c>
      <c r="W158" s="17">
        <v>0</v>
      </c>
      <c r="X158" s="101">
        <f t="shared" si="3"/>
        <v>1.25</v>
      </c>
    </row>
    <row r="159" spans="1:24" ht="30">
      <c r="A159" s="8">
        <v>156</v>
      </c>
      <c r="B159" s="513"/>
      <c r="C159" s="145" t="s">
        <v>916</v>
      </c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7">
        <v>0.41</v>
      </c>
      <c r="W159" s="17">
        <v>0</v>
      </c>
      <c r="X159" s="101">
        <f t="shared" si="3"/>
        <v>0.41</v>
      </c>
    </row>
    <row r="160" spans="1:24" ht="30">
      <c r="A160" s="8">
        <v>157</v>
      </c>
      <c r="B160" s="513"/>
      <c r="C160" s="145" t="s">
        <v>917</v>
      </c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7">
        <v>0.152</v>
      </c>
      <c r="W160" s="17">
        <v>0</v>
      </c>
      <c r="X160" s="101">
        <f t="shared" si="3"/>
        <v>0.152</v>
      </c>
    </row>
    <row r="161" spans="1:24" ht="45">
      <c r="A161" s="8">
        <v>158</v>
      </c>
      <c r="B161" s="513"/>
      <c r="C161" s="145" t="s">
        <v>918</v>
      </c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7">
        <v>1.05</v>
      </c>
      <c r="W161" s="17">
        <v>0</v>
      </c>
      <c r="X161" s="101">
        <f t="shared" si="3"/>
        <v>1.05</v>
      </c>
    </row>
    <row r="162" spans="1:24" ht="30">
      <c r="A162" s="8">
        <v>159</v>
      </c>
      <c r="B162" s="513"/>
      <c r="C162" s="145" t="s">
        <v>919</v>
      </c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7">
        <v>0.32400000000000001</v>
      </c>
      <c r="W162" s="17">
        <v>0</v>
      </c>
      <c r="X162" s="101">
        <f t="shared" si="3"/>
        <v>0.32400000000000001</v>
      </c>
    </row>
    <row r="163" spans="1:24" ht="45">
      <c r="A163" s="8">
        <v>160</v>
      </c>
      <c r="B163" s="513"/>
      <c r="C163" s="145" t="s">
        <v>920</v>
      </c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7">
        <v>0.46200000000000002</v>
      </c>
      <c r="W163" s="17">
        <v>0</v>
      </c>
      <c r="X163" s="101">
        <f t="shared" si="3"/>
        <v>0.46200000000000002</v>
      </c>
    </row>
    <row r="164" spans="1:24" ht="30">
      <c r="A164" s="8">
        <v>161</v>
      </c>
      <c r="B164" s="513"/>
      <c r="C164" s="145" t="s">
        <v>921</v>
      </c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7">
        <v>0.4</v>
      </c>
      <c r="W164" s="17">
        <v>0</v>
      </c>
      <c r="X164" s="101">
        <f t="shared" si="3"/>
        <v>0.4</v>
      </c>
    </row>
    <row r="165" spans="1:24" ht="45">
      <c r="A165" s="8">
        <v>162</v>
      </c>
      <c r="B165" s="513"/>
      <c r="C165" s="145" t="s">
        <v>922</v>
      </c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7">
        <v>8.5000000000000006E-2</v>
      </c>
      <c r="W165" s="17">
        <v>0</v>
      </c>
      <c r="X165" s="101">
        <f t="shared" si="3"/>
        <v>8.5000000000000006E-2</v>
      </c>
    </row>
    <row r="166" spans="1:24" ht="45">
      <c r="A166" s="8">
        <v>163</v>
      </c>
      <c r="B166" s="513"/>
      <c r="C166" s="145" t="s">
        <v>923</v>
      </c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7">
        <v>0.27200000000000002</v>
      </c>
      <c r="W166" s="17">
        <v>0</v>
      </c>
      <c r="X166" s="101">
        <f t="shared" si="3"/>
        <v>0.27200000000000002</v>
      </c>
    </row>
    <row r="167" spans="1:24" ht="45">
      <c r="A167" s="8">
        <v>164</v>
      </c>
      <c r="B167" s="513"/>
      <c r="C167" s="145" t="s">
        <v>924</v>
      </c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7">
        <v>8.8999999999999996E-2</v>
      </c>
      <c r="W167" s="17">
        <v>0</v>
      </c>
      <c r="X167" s="101">
        <f t="shared" si="3"/>
        <v>8.8999999999999996E-2</v>
      </c>
    </row>
    <row r="168" spans="1:24">
      <c r="A168" s="8">
        <v>165</v>
      </c>
      <c r="B168" s="513"/>
      <c r="C168" s="145" t="s">
        <v>925</v>
      </c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7">
        <v>0.9</v>
      </c>
      <c r="W168" s="17">
        <v>0</v>
      </c>
      <c r="X168" s="101">
        <f t="shared" si="3"/>
        <v>0.9</v>
      </c>
    </row>
    <row r="169" spans="1:24" ht="30">
      <c r="A169" s="8">
        <v>166</v>
      </c>
      <c r="B169" s="513"/>
      <c r="C169" s="145" t="s">
        <v>926</v>
      </c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7">
        <v>0.36899999999999999</v>
      </c>
      <c r="W169" s="17">
        <v>0</v>
      </c>
      <c r="X169" s="101">
        <f t="shared" si="3"/>
        <v>0.36899999999999999</v>
      </c>
    </row>
    <row r="170" spans="1:24" ht="30">
      <c r="A170" s="8">
        <v>167</v>
      </c>
      <c r="B170" s="513"/>
      <c r="C170" s="145" t="s">
        <v>927</v>
      </c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7">
        <v>0.2</v>
      </c>
      <c r="W170" s="17">
        <v>0</v>
      </c>
      <c r="X170" s="101">
        <f t="shared" si="3"/>
        <v>0.2</v>
      </c>
    </row>
    <row r="171" spans="1:24" ht="45">
      <c r="A171" s="8">
        <v>168</v>
      </c>
      <c r="B171" s="513"/>
      <c r="C171" s="145" t="s">
        <v>928</v>
      </c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7">
        <v>0.13500000000000001</v>
      </c>
      <c r="W171" s="17">
        <v>0</v>
      </c>
      <c r="X171" s="101">
        <f t="shared" si="3"/>
        <v>0.13500000000000001</v>
      </c>
    </row>
    <row r="172" spans="1:24" ht="45">
      <c r="A172" s="8">
        <v>169</v>
      </c>
      <c r="B172" s="513"/>
      <c r="C172" s="146" t="s">
        <v>929</v>
      </c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7">
        <v>0.4</v>
      </c>
      <c r="W172" s="17">
        <v>0</v>
      </c>
      <c r="X172" s="101">
        <f t="shared" si="3"/>
        <v>0.4</v>
      </c>
    </row>
    <row r="173" spans="1:24" ht="30">
      <c r="A173" s="8">
        <v>170</v>
      </c>
      <c r="B173" s="513"/>
      <c r="C173" s="145" t="s">
        <v>930</v>
      </c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7">
        <v>0.46500000000000002</v>
      </c>
      <c r="W173" s="17">
        <v>0</v>
      </c>
      <c r="X173" s="101">
        <f t="shared" si="3"/>
        <v>0.46500000000000002</v>
      </c>
    </row>
    <row r="174" spans="1:24" ht="30">
      <c r="A174" s="8">
        <v>171</v>
      </c>
      <c r="B174" s="513"/>
      <c r="C174" s="145" t="s">
        <v>931</v>
      </c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7">
        <v>0.3</v>
      </c>
      <c r="W174" s="17">
        <v>0</v>
      </c>
      <c r="X174" s="101">
        <f t="shared" si="3"/>
        <v>0.3</v>
      </c>
    </row>
    <row r="175" spans="1:24" ht="30">
      <c r="A175" s="8">
        <v>172</v>
      </c>
      <c r="B175" s="513"/>
      <c r="C175" s="145" t="s">
        <v>932</v>
      </c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7">
        <v>0.5</v>
      </c>
      <c r="W175" s="17">
        <v>0</v>
      </c>
      <c r="X175" s="101">
        <f t="shared" si="3"/>
        <v>0.5</v>
      </c>
    </row>
    <row r="176" spans="1:24" ht="45">
      <c r="A176" s="8">
        <v>173</v>
      </c>
      <c r="B176" s="513"/>
      <c r="C176" s="145" t="s">
        <v>933</v>
      </c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7">
        <v>3.5</v>
      </c>
      <c r="W176" s="17">
        <v>0</v>
      </c>
      <c r="X176" s="101">
        <f t="shared" si="3"/>
        <v>3.5</v>
      </c>
    </row>
    <row r="177" spans="1:24" ht="30">
      <c r="A177" s="8">
        <v>174</v>
      </c>
      <c r="B177" s="513"/>
      <c r="C177" s="145" t="s">
        <v>934</v>
      </c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7">
        <v>0.12</v>
      </c>
      <c r="W177" s="17">
        <v>0</v>
      </c>
      <c r="X177" s="101">
        <f t="shared" si="3"/>
        <v>0.12</v>
      </c>
    </row>
    <row r="178" spans="1:24" ht="45">
      <c r="A178" s="8">
        <v>175</v>
      </c>
      <c r="B178" s="513"/>
      <c r="C178" s="145" t="s">
        <v>935</v>
      </c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7">
        <v>0.36899999999999999</v>
      </c>
      <c r="W178" s="17">
        <v>0</v>
      </c>
      <c r="X178" s="101">
        <f t="shared" si="3"/>
        <v>0.36899999999999999</v>
      </c>
    </row>
    <row r="179" spans="1:24" ht="60">
      <c r="A179" s="8">
        <v>176</v>
      </c>
      <c r="B179" s="513"/>
      <c r="C179" s="145" t="s">
        <v>936</v>
      </c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7">
        <v>1.601</v>
      </c>
      <c r="W179" s="17">
        <v>0</v>
      </c>
      <c r="X179" s="101">
        <f t="shared" si="3"/>
        <v>1.601</v>
      </c>
    </row>
    <row r="180" spans="1:24" ht="45">
      <c r="A180" s="8">
        <v>177</v>
      </c>
      <c r="B180" s="513"/>
      <c r="C180" s="145" t="s">
        <v>937</v>
      </c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7">
        <v>4.3</v>
      </c>
      <c r="W180" s="17">
        <v>0</v>
      </c>
      <c r="X180" s="101">
        <f t="shared" si="3"/>
        <v>4.3</v>
      </c>
    </row>
    <row r="181" spans="1:24" ht="45">
      <c r="A181" s="8">
        <v>178</v>
      </c>
      <c r="B181" s="513"/>
      <c r="C181" s="145" t="s">
        <v>938</v>
      </c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7">
        <v>0.5</v>
      </c>
      <c r="W181" s="17">
        <v>0</v>
      </c>
      <c r="X181" s="101">
        <f t="shared" si="3"/>
        <v>0.5</v>
      </c>
    </row>
    <row r="182" spans="1:24" ht="30">
      <c r="A182" s="8">
        <v>179</v>
      </c>
      <c r="B182" s="513"/>
      <c r="C182" s="145" t="s">
        <v>939</v>
      </c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7">
        <v>0.15</v>
      </c>
      <c r="W182" s="17">
        <v>0</v>
      </c>
      <c r="X182" s="101">
        <f t="shared" si="3"/>
        <v>0.15</v>
      </c>
    </row>
    <row r="183" spans="1:24" ht="45">
      <c r="A183" s="8">
        <v>180</v>
      </c>
      <c r="B183" s="513"/>
      <c r="C183" s="145" t="s">
        <v>940</v>
      </c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7">
        <v>0.56899999999999995</v>
      </c>
      <c r="W183" s="17">
        <v>0</v>
      </c>
      <c r="X183" s="101">
        <f t="shared" si="3"/>
        <v>0.56899999999999995</v>
      </c>
    </row>
    <row r="184" spans="1:24" ht="30">
      <c r="A184" s="8">
        <v>181</v>
      </c>
      <c r="B184" s="513"/>
      <c r="C184" s="145" t="s">
        <v>941</v>
      </c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7">
        <v>0.63</v>
      </c>
      <c r="W184" s="17">
        <v>0</v>
      </c>
      <c r="X184" s="101">
        <f t="shared" si="3"/>
        <v>0.63</v>
      </c>
    </row>
    <row r="185" spans="1:24" ht="30">
      <c r="A185" s="8">
        <v>182</v>
      </c>
      <c r="B185" s="513"/>
      <c r="C185" s="145" t="s">
        <v>942</v>
      </c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7">
        <v>0.26200000000000001</v>
      </c>
      <c r="W185" s="17">
        <v>0</v>
      </c>
      <c r="X185" s="101">
        <f t="shared" si="3"/>
        <v>0.26200000000000001</v>
      </c>
    </row>
    <row r="186" spans="1:24" ht="30">
      <c r="A186" s="8">
        <v>183</v>
      </c>
      <c r="B186" s="513"/>
      <c r="C186" s="145" t="s">
        <v>943</v>
      </c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7">
        <v>12</v>
      </c>
      <c r="W186" s="17">
        <v>0</v>
      </c>
      <c r="X186" s="101">
        <f t="shared" si="3"/>
        <v>12</v>
      </c>
    </row>
    <row r="187" spans="1:24" ht="30">
      <c r="A187" s="8">
        <v>184</v>
      </c>
      <c r="B187" s="513"/>
      <c r="C187" s="145" t="s">
        <v>944</v>
      </c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7">
        <v>0.56399999999999995</v>
      </c>
      <c r="W187" s="17">
        <v>0</v>
      </c>
      <c r="X187" s="101">
        <f t="shared" si="3"/>
        <v>0.56399999999999995</v>
      </c>
    </row>
    <row r="188" spans="1:24" ht="30">
      <c r="A188" s="8">
        <v>185</v>
      </c>
      <c r="B188" s="513"/>
      <c r="C188" s="145" t="s">
        <v>945</v>
      </c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7">
        <v>0.36</v>
      </c>
      <c r="W188" s="17">
        <v>0</v>
      </c>
      <c r="X188" s="101">
        <f t="shared" si="3"/>
        <v>0.36</v>
      </c>
    </row>
    <row r="189" spans="1:24" ht="30">
      <c r="A189" s="8">
        <v>186</v>
      </c>
      <c r="B189" s="513"/>
      <c r="C189" s="145" t="s">
        <v>946</v>
      </c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7">
        <v>0.109</v>
      </c>
      <c r="W189" s="17">
        <v>0</v>
      </c>
      <c r="X189" s="101">
        <f t="shared" ref="X189:X252" si="4">SUM(V189:W189)</f>
        <v>0.109</v>
      </c>
    </row>
    <row r="190" spans="1:24" ht="45">
      <c r="A190" s="8">
        <v>187</v>
      </c>
      <c r="B190" s="513"/>
      <c r="C190" s="145" t="s">
        <v>947</v>
      </c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7">
        <v>1.2</v>
      </c>
      <c r="W190" s="17">
        <v>0</v>
      </c>
      <c r="X190" s="101">
        <f t="shared" si="4"/>
        <v>1.2</v>
      </c>
    </row>
    <row r="191" spans="1:24" ht="30">
      <c r="A191" s="8">
        <v>188</v>
      </c>
      <c r="B191" s="513"/>
      <c r="C191" s="145" t="s">
        <v>948</v>
      </c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7">
        <v>0.375</v>
      </c>
      <c r="W191" s="17">
        <v>0</v>
      </c>
      <c r="X191" s="101">
        <f t="shared" si="4"/>
        <v>0.375</v>
      </c>
    </row>
    <row r="192" spans="1:24" ht="30">
      <c r="A192" s="8">
        <v>189</v>
      </c>
      <c r="B192" s="513"/>
      <c r="C192" s="145" t="s">
        <v>949</v>
      </c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7">
        <v>1.9470000000000001</v>
      </c>
      <c r="W192" s="17">
        <v>0</v>
      </c>
      <c r="X192" s="101">
        <f t="shared" si="4"/>
        <v>1.9470000000000001</v>
      </c>
    </row>
    <row r="193" spans="1:24" ht="30">
      <c r="A193" s="8">
        <v>190</v>
      </c>
      <c r="B193" s="513"/>
      <c r="C193" s="145" t="s">
        <v>950</v>
      </c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7">
        <v>1.75</v>
      </c>
      <c r="W193" s="17">
        <v>0</v>
      </c>
      <c r="X193" s="101">
        <f t="shared" si="4"/>
        <v>1.75</v>
      </c>
    </row>
    <row r="194" spans="1:24" ht="30">
      <c r="A194" s="8">
        <v>191</v>
      </c>
      <c r="B194" s="513"/>
      <c r="C194" s="145" t="s">
        <v>951</v>
      </c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7">
        <v>1.2</v>
      </c>
      <c r="W194" s="17">
        <v>0</v>
      </c>
      <c r="X194" s="101">
        <f t="shared" si="4"/>
        <v>1.2</v>
      </c>
    </row>
    <row r="195" spans="1:24" ht="30">
      <c r="A195" s="8">
        <v>192</v>
      </c>
      <c r="B195" s="513"/>
      <c r="C195" s="145" t="s">
        <v>952</v>
      </c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7">
        <v>1.246</v>
      </c>
      <c r="W195" s="17">
        <v>0</v>
      </c>
      <c r="X195" s="101">
        <f t="shared" si="4"/>
        <v>1.246</v>
      </c>
    </row>
    <row r="196" spans="1:24" ht="30">
      <c r="A196" s="8">
        <v>193</v>
      </c>
      <c r="B196" s="513"/>
      <c r="C196" s="145" t="s">
        <v>953</v>
      </c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7">
        <v>2</v>
      </c>
      <c r="W196" s="17">
        <v>0</v>
      </c>
      <c r="X196" s="101">
        <f t="shared" si="4"/>
        <v>2</v>
      </c>
    </row>
    <row r="197" spans="1:24" ht="45">
      <c r="A197" s="8">
        <v>194</v>
      </c>
      <c r="B197" s="513"/>
      <c r="C197" s="145" t="s">
        <v>954</v>
      </c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7">
        <v>1.0960000000000001</v>
      </c>
      <c r="W197" s="17">
        <v>0</v>
      </c>
      <c r="X197" s="101">
        <f t="shared" si="4"/>
        <v>1.0960000000000001</v>
      </c>
    </row>
    <row r="198" spans="1:24" ht="30">
      <c r="A198" s="8">
        <v>195</v>
      </c>
      <c r="B198" s="513"/>
      <c r="C198" s="145" t="s">
        <v>955</v>
      </c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7">
        <v>0.751</v>
      </c>
      <c r="W198" s="17">
        <v>0</v>
      </c>
      <c r="X198" s="101">
        <f t="shared" si="4"/>
        <v>0.751</v>
      </c>
    </row>
    <row r="199" spans="1:24" ht="30">
      <c r="A199" s="8">
        <v>196</v>
      </c>
      <c r="B199" s="513"/>
      <c r="C199" s="145" t="s">
        <v>956</v>
      </c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7">
        <v>1.2</v>
      </c>
      <c r="W199" s="17">
        <v>0</v>
      </c>
      <c r="X199" s="101">
        <f t="shared" si="4"/>
        <v>1.2</v>
      </c>
    </row>
    <row r="200" spans="1:24" ht="30">
      <c r="A200" s="8">
        <v>197</v>
      </c>
      <c r="B200" s="513"/>
      <c r="C200" s="145" t="s">
        <v>957</v>
      </c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7">
        <v>0.5</v>
      </c>
      <c r="W200" s="17">
        <v>0</v>
      </c>
      <c r="X200" s="101">
        <f t="shared" si="4"/>
        <v>0.5</v>
      </c>
    </row>
    <row r="201" spans="1:24" ht="30">
      <c r="A201" s="8">
        <v>198</v>
      </c>
      <c r="B201" s="513"/>
      <c r="C201" s="145" t="s">
        <v>958</v>
      </c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7">
        <v>0.45</v>
      </c>
      <c r="W201" s="17">
        <v>0</v>
      </c>
      <c r="X201" s="101">
        <f t="shared" si="4"/>
        <v>0.45</v>
      </c>
    </row>
    <row r="202" spans="1:24" ht="45">
      <c r="A202" s="8">
        <v>199</v>
      </c>
      <c r="B202" s="513"/>
      <c r="C202" s="145" t="s">
        <v>959</v>
      </c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7">
        <v>1.85</v>
      </c>
      <c r="W202" s="17">
        <v>0</v>
      </c>
      <c r="X202" s="101">
        <f t="shared" si="4"/>
        <v>1.85</v>
      </c>
    </row>
    <row r="203" spans="1:24" ht="45">
      <c r="A203" s="8">
        <v>200</v>
      </c>
      <c r="B203" s="513"/>
      <c r="C203" s="145" t="s">
        <v>960</v>
      </c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7">
        <v>0.5</v>
      </c>
      <c r="W203" s="17">
        <v>0</v>
      </c>
      <c r="X203" s="101">
        <f t="shared" si="4"/>
        <v>0.5</v>
      </c>
    </row>
    <row r="204" spans="1:24" ht="45">
      <c r="A204" s="8">
        <v>201</v>
      </c>
      <c r="B204" s="513"/>
      <c r="C204" s="145" t="s">
        <v>961</v>
      </c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7">
        <v>2.5</v>
      </c>
      <c r="W204" s="17">
        <v>0</v>
      </c>
      <c r="X204" s="101">
        <f t="shared" si="4"/>
        <v>2.5</v>
      </c>
    </row>
    <row r="205" spans="1:24" ht="30">
      <c r="A205" s="8">
        <v>202</v>
      </c>
      <c r="B205" s="513"/>
      <c r="C205" s="145" t="s">
        <v>962</v>
      </c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7">
        <v>0.28100000000000003</v>
      </c>
      <c r="W205" s="17">
        <v>0</v>
      </c>
      <c r="X205" s="101">
        <f t="shared" si="4"/>
        <v>0.28100000000000003</v>
      </c>
    </row>
    <row r="206" spans="1:24" ht="30">
      <c r="A206" s="8">
        <v>203</v>
      </c>
      <c r="B206" s="513"/>
      <c r="C206" s="145" t="s">
        <v>963</v>
      </c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7">
        <v>0.7</v>
      </c>
      <c r="W206" s="17">
        <v>0</v>
      </c>
      <c r="X206" s="101">
        <f t="shared" si="4"/>
        <v>0.7</v>
      </c>
    </row>
    <row r="207" spans="1:24" ht="30">
      <c r="A207" s="8">
        <v>204</v>
      </c>
      <c r="B207" s="513"/>
      <c r="C207" s="145" t="s">
        <v>964</v>
      </c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7">
        <v>3.5</v>
      </c>
      <c r="W207" s="17">
        <v>0</v>
      </c>
      <c r="X207" s="101">
        <f t="shared" si="4"/>
        <v>3.5</v>
      </c>
    </row>
    <row r="208" spans="1:24" ht="30">
      <c r="A208" s="8">
        <v>205</v>
      </c>
      <c r="B208" s="513"/>
      <c r="C208" s="145" t="s">
        <v>965</v>
      </c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7">
        <v>1.351</v>
      </c>
      <c r="W208" s="17">
        <v>0</v>
      </c>
      <c r="X208" s="101">
        <f t="shared" si="4"/>
        <v>1.351</v>
      </c>
    </row>
    <row r="209" spans="1:24" ht="45">
      <c r="A209" s="8">
        <v>206</v>
      </c>
      <c r="B209" s="513"/>
      <c r="C209" s="145" t="s">
        <v>966</v>
      </c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7">
        <v>0.34</v>
      </c>
      <c r="W209" s="17">
        <v>0</v>
      </c>
      <c r="X209" s="101">
        <f t="shared" si="4"/>
        <v>0.34</v>
      </c>
    </row>
    <row r="210" spans="1:24" ht="30">
      <c r="A210" s="8">
        <v>207</v>
      </c>
      <c r="B210" s="513"/>
      <c r="C210" s="145" t="s">
        <v>967</v>
      </c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7">
        <v>2.2000000000000002</v>
      </c>
      <c r="W210" s="17">
        <v>0</v>
      </c>
      <c r="X210" s="101">
        <f t="shared" si="4"/>
        <v>2.2000000000000002</v>
      </c>
    </row>
    <row r="211" spans="1:24" ht="45">
      <c r="A211" s="8">
        <v>208</v>
      </c>
      <c r="B211" s="513"/>
      <c r="C211" s="145" t="s">
        <v>968</v>
      </c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7">
        <v>0.88400000000000001</v>
      </c>
      <c r="W211" s="17">
        <v>0</v>
      </c>
      <c r="X211" s="101">
        <f t="shared" si="4"/>
        <v>0.88400000000000001</v>
      </c>
    </row>
    <row r="212" spans="1:24" ht="30">
      <c r="A212" s="8">
        <v>209</v>
      </c>
      <c r="B212" s="513"/>
      <c r="C212" s="145" t="s">
        <v>969</v>
      </c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7">
        <v>0.54</v>
      </c>
      <c r="W212" s="17">
        <v>0</v>
      </c>
      <c r="X212" s="101">
        <f t="shared" si="4"/>
        <v>0.54</v>
      </c>
    </row>
    <row r="213" spans="1:24" ht="30">
      <c r="A213" s="8">
        <v>210</v>
      </c>
      <c r="B213" s="513"/>
      <c r="C213" s="145" t="s">
        <v>970</v>
      </c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7">
        <v>0.46300000000000002</v>
      </c>
      <c r="W213" s="17">
        <v>0</v>
      </c>
      <c r="X213" s="101">
        <f t="shared" si="4"/>
        <v>0.46300000000000002</v>
      </c>
    </row>
    <row r="214" spans="1:24" ht="30">
      <c r="A214" s="8">
        <v>211</v>
      </c>
      <c r="B214" s="513"/>
      <c r="C214" s="145" t="s">
        <v>971</v>
      </c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7">
        <v>2.15</v>
      </c>
      <c r="W214" s="17">
        <v>0</v>
      </c>
      <c r="X214" s="101">
        <f t="shared" si="4"/>
        <v>2.15</v>
      </c>
    </row>
    <row r="215" spans="1:24" ht="30">
      <c r="A215" s="8">
        <v>212</v>
      </c>
      <c r="B215" s="513"/>
      <c r="C215" s="145" t="s">
        <v>972</v>
      </c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7">
        <v>0.63</v>
      </c>
      <c r="W215" s="17">
        <v>0</v>
      </c>
      <c r="X215" s="101">
        <f t="shared" si="4"/>
        <v>0.63</v>
      </c>
    </row>
    <row r="216" spans="1:24" ht="30">
      <c r="A216" s="8">
        <v>213</v>
      </c>
      <c r="B216" s="513"/>
      <c r="C216" s="145" t="s">
        <v>973</v>
      </c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7">
        <v>1.35</v>
      </c>
      <c r="W216" s="17">
        <v>0</v>
      </c>
      <c r="X216" s="101">
        <f t="shared" si="4"/>
        <v>1.35</v>
      </c>
    </row>
    <row r="217" spans="1:24" ht="30">
      <c r="A217" s="8">
        <v>214</v>
      </c>
      <c r="B217" s="513"/>
      <c r="C217" s="145" t="s">
        <v>974</v>
      </c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7">
        <v>1.7</v>
      </c>
      <c r="W217" s="17">
        <v>0</v>
      </c>
      <c r="X217" s="101">
        <f t="shared" si="4"/>
        <v>1.7</v>
      </c>
    </row>
    <row r="218" spans="1:24" ht="30">
      <c r="A218" s="8">
        <v>215</v>
      </c>
      <c r="B218" s="513"/>
      <c r="C218" s="145" t="s">
        <v>975</v>
      </c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7">
        <v>0.57399999999999995</v>
      </c>
      <c r="W218" s="17">
        <v>0</v>
      </c>
      <c r="X218" s="101">
        <f t="shared" si="4"/>
        <v>0.57399999999999995</v>
      </c>
    </row>
    <row r="219" spans="1:24" ht="30">
      <c r="A219" s="8">
        <v>216</v>
      </c>
      <c r="B219" s="513"/>
      <c r="C219" s="145" t="s">
        <v>976</v>
      </c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7">
        <v>0.28000000000000003</v>
      </c>
      <c r="W219" s="17">
        <v>0</v>
      </c>
      <c r="X219" s="101">
        <f t="shared" si="4"/>
        <v>0.28000000000000003</v>
      </c>
    </row>
    <row r="220" spans="1:24" ht="30">
      <c r="A220" s="8">
        <v>217</v>
      </c>
      <c r="B220" s="513"/>
      <c r="C220" s="145" t="s">
        <v>977</v>
      </c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7">
        <v>0.37</v>
      </c>
      <c r="W220" s="17">
        <v>0</v>
      </c>
      <c r="X220" s="101">
        <f t="shared" si="4"/>
        <v>0.37</v>
      </c>
    </row>
    <row r="221" spans="1:24">
      <c r="A221" s="8">
        <v>218</v>
      </c>
      <c r="B221" s="513"/>
      <c r="C221" s="145" t="s">
        <v>978</v>
      </c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7">
        <v>0.33800000000000002</v>
      </c>
      <c r="W221" s="17">
        <v>0</v>
      </c>
      <c r="X221" s="101">
        <f t="shared" si="4"/>
        <v>0.33800000000000002</v>
      </c>
    </row>
    <row r="222" spans="1:24" ht="30">
      <c r="A222" s="8">
        <v>219</v>
      </c>
      <c r="B222" s="513"/>
      <c r="C222" s="145" t="s">
        <v>979</v>
      </c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7">
        <v>1.2</v>
      </c>
      <c r="W222" s="17">
        <v>0</v>
      </c>
      <c r="X222" s="101">
        <f t="shared" si="4"/>
        <v>1.2</v>
      </c>
    </row>
    <row r="223" spans="1:24" ht="30">
      <c r="A223" s="8">
        <v>220</v>
      </c>
      <c r="B223" s="513"/>
      <c r="C223" s="145" t="s">
        <v>980</v>
      </c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7">
        <v>0.191</v>
      </c>
      <c r="W223" s="17">
        <v>0</v>
      </c>
      <c r="X223" s="101">
        <f t="shared" si="4"/>
        <v>0.191</v>
      </c>
    </row>
    <row r="224" spans="1:24" ht="30">
      <c r="A224" s="8">
        <v>221</v>
      </c>
      <c r="B224" s="513"/>
      <c r="C224" s="145" t="s">
        <v>981</v>
      </c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7">
        <v>0.44</v>
      </c>
      <c r="W224" s="17">
        <v>0</v>
      </c>
      <c r="X224" s="101">
        <f t="shared" si="4"/>
        <v>0.44</v>
      </c>
    </row>
    <row r="225" spans="1:24" ht="30">
      <c r="A225" s="8">
        <v>222</v>
      </c>
      <c r="B225" s="513"/>
      <c r="C225" s="145" t="s">
        <v>982</v>
      </c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7">
        <v>0.92</v>
      </c>
      <c r="W225" s="17">
        <v>0</v>
      </c>
      <c r="X225" s="101">
        <f t="shared" si="4"/>
        <v>0.92</v>
      </c>
    </row>
    <row r="226" spans="1:24">
      <c r="A226" s="8">
        <v>223</v>
      </c>
      <c r="B226" s="513"/>
      <c r="C226" s="145" t="s">
        <v>983</v>
      </c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6">
        <v>0.3</v>
      </c>
      <c r="W226" s="16">
        <v>0.06</v>
      </c>
      <c r="X226" s="101">
        <f t="shared" si="4"/>
        <v>0.36</v>
      </c>
    </row>
    <row r="227" spans="1:24">
      <c r="A227" s="8">
        <v>224</v>
      </c>
      <c r="B227" s="513"/>
      <c r="C227" s="145" t="s">
        <v>984</v>
      </c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6">
        <v>0.6</v>
      </c>
      <c r="W227" s="16">
        <v>0</v>
      </c>
      <c r="X227" s="101">
        <f t="shared" si="4"/>
        <v>0.6</v>
      </c>
    </row>
    <row r="228" spans="1:24">
      <c r="A228" s="8">
        <v>225</v>
      </c>
      <c r="B228" s="513"/>
      <c r="C228" s="145" t="s">
        <v>985</v>
      </c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6">
        <v>1.6</v>
      </c>
      <c r="W228" s="16">
        <v>0</v>
      </c>
      <c r="X228" s="101">
        <f t="shared" si="4"/>
        <v>1.6</v>
      </c>
    </row>
    <row r="229" spans="1:24">
      <c r="A229" s="8">
        <v>226</v>
      </c>
      <c r="B229" s="513"/>
      <c r="C229" s="145" t="s">
        <v>986</v>
      </c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6">
        <v>0</v>
      </c>
      <c r="W229" s="16">
        <v>1.3</v>
      </c>
      <c r="X229" s="101">
        <f t="shared" si="4"/>
        <v>1.3</v>
      </c>
    </row>
    <row r="230" spans="1:24" ht="30">
      <c r="A230" s="8">
        <v>227</v>
      </c>
      <c r="B230" s="513"/>
      <c r="C230" s="145" t="s">
        <v>987</v>
      </c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6">
        <v>0</v>
      </c>
      <c r="W230" s="16">
        <v>1.2</v>
      </c>
      <c r="X230" s="101">
        <f t="shared" si="4"/>
        <v>1.2</v>
      </c>
    </row>
    <row r="231" spans="1:24">
      <c r="A231" s="8">
        <v>228</v>
      </c>
      <c r="B231" s="513"/>
      <c r="C231" s="145" t="s">
        <v>988</v>
      </c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6">
        <v>0.9</v>
      </c>
      <c r="W231" s="16">
        <v>0</v>
      </c>
      <c r="X231" s="101">
        <f t="shared" si="4"/>
        <v>0.9</v>
      </c>
    </row>
    <row r="232" spans="1:24">
      <c r="A232" s="8">
        <v>229</v>
      </c>
      <c r="B232" s="513"/>
      <c r="C232" s="145" t="s">
        <v>989</v>
      </c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6">
        <v>0</v>
      </c>
      <c r="W232" s="16">
        <v>1.8</v>
      </c>
      <c r="X232" s="101">
        <f t="shared" si="4"/>
        <v>1.8</v>
      </c>
    </row>
    <row r="233" spans="1:24">
      <c r="A233" s="8">
        <v>230</v>
      </c>
      <c r="B233" s="513"/>
      <c r="C233" s="145" t="s">
        <v>990</v>
      </c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6">
        <v>0.2</v>
      </c>
      <c r="W233" s="16">
        <v>0</v>
      </c>
      <c r="X233" s="101">
        <f t="shared" si="4"/>
        <v>0.2</v>
      </c>
    </row>
    <row r="234" spans="1:24" ht="30">
      <c r="A234" s="8">
        <v>231</v>
      </c>
      <c r="B234" s="513"/>
      <c r="C234" s="145" t="s">
        <v>991</v>
      </c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6">
        <v>0.2</v>
      </c>
      <c r="W234" s="16">
        <v>0</v>
      </c>
      <c r="X234" s="101">
        <f t="shared" si="4"/>
        <v>0.2</v>
      </c>
    </row>
    <row r="235" spans="1:24">
      <c r="A235" s="8">
        <v>232</v>
      </c>
      <c r="B235" s="513"/>
      <c r="C235" s="145" t="s">
        <v>992</v>
      </c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6">
        <v>0.62</v>
      </c>
      <c r="W235" s="16">
        <v>0</v>
      </c>
      <c r="X235" s="101">
        <f t="shared" si="4"/>
        <v>0.62</v>
      </c>
    </row>
    <row r="236" spans="1:24">
      <c r="A236" s="8">
        <v>233</v>
      </c>
      <c r="B236" s="513"/>
      <c r="C236" s="145" t="s">
        <v>993</v>
      </c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6">
        <v>0.44</v>
      </c>
      <c r="W236" s="16">
        <v>0.22</v>
      </c>
      <c r="X236" s="101">
        <f t="shared" si="4"/>
        <v>0.66</v>
      </c>
    </row>
    <row r="237" spans="1:24">
      <c r="A237" s="8">
        <v>234</v>
      </c>
      <c r="B237" s="513"/>
      <c r="C237" s="145" t="s">
        <v>994</v>
      </c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6">
        <v>0</v>
      </c>
      <c r="W237" s="16">
        <v>0.34</v>
      </c>
      <c r="X237" s="101">
        <f t="shared" si="4"/>
        <v>0.34</v>
      </c>
    </row>
    <row r="238" spans="1:24">
      <c r="A238" s="8">
        <v>235</v>
      </c>
      <c r="B238" s="513"/>
      <c r="C238" s="145" t="s">
        <v>995</v>
      </c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6">
        <v>0.28000000000000003</v>
      </c>
      <c r="W238" s="16">
        <v>0</v>
      </c>
      <c r="X238" s="101">
        <f t="shared" si="4"/>
        <v>0.28000000000000003</v>
      </c>
    </row>
    <row r="239" spans="1:24">
      <c r="A239" s="8">
        <v>236</v>
      </c>
      <c r="B239" s="513"/>
      <c r="C239" s="145" t="s">
        <v>996</v>
      </c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6">
        <v>0.28999999999999998</v>
      </c>
      <c r="W239" s="16">
        <v>0</v>
      </c>
      <c r="X239" s="101">
        <f t="shared" si="4"/>
        <v>0.28999999999999998</v>
      </c>
    </row>
    <row r="240" spans="1:24">
      <c r="A240" s="8">
        <v>237</v>
      </c>
      <c r="B240" s="513"/>
      <c r="C240" s="145" t="s">
        <v>997</v>
      </c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6">
        <v>0.15</v>
      </c>
      <c r="W240" s="16">
        <v>0</v>
      </c>
      <c r="X240" s="101">
        <f t="shared" si="4"/>
        <v>0.15</v>
      </c>
    </row>
    <row r="241" spans="1:24">
      <c r="A241" s="8">
        <v>238</v>
      </c>
      <c r="B241" s="513"/>
      <c r="C241" s="145" t="s">
        <v>998</v>
      </c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6">
        <v>0</v>
      </c>
      <c r="W241" s="16">
        <v>2</v>
      </c>
      <c r="X241" s="101">
        <f t="shared" si="4"/>
        <v>2</v>
      </c>
    </row>
    <row r="242" spans="1:24">
      <c r="A242" s="8">
        <v>239</v>
      </c>
      <c r="B242" s="513"/>
      <c r="C242" s="145" t="s">
        <v>999</v>
      </c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6">
        <v>0.37</v>
      </c>
      <c r="W242" s="16">
        <v>0</v>
      </c>
      <c r="X242" s="101">
        <f t="shared" si="4"/>
        <v>0.37</v>
      </c>
    </row>
    <row r="243" spans="1:24">
      <c r="A243" s="8">
        <v>240</v>
      </c>
      <c r="B243" s="513"/>
      <c r="C243" s="145" t="s">
        <v>1000</v>
      </c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6">
        <v>0.5</v>
      </c>
      <c r="W243" s="16">
        <v>0</v>
      </c>
      <c r="X243" s="101">
        <f t="shared" si="4"/>
        <v>0.5</v>
      </c>
    </row>
    <row r="244" spans="1:24">
      <c r="A244" s="8">
        <v>241</v>
      </c>
      <c r="B244" s="513"/>
      <c r="C244" s="145" t="s">
        <v>1001</v>
      </c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6">
        <v>0</v>
      </c>
      <c r="W244" s="16">
        <v>0.52</v>
      </c>
      <c r="X244" s="101">
        <f t="shared" si="4"/>
        <v>0.52</v>
      </c>
    </row>
    <row r="245" spans="1:24">
      <c r="A245" s="8">
        <v>242</v>
      </c>
      <c r="B245" s="513"/>
      <c r="C245" s="145" t="s">
        <v>1002</v>
      </c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6">
        <v>0.77</v>
      </c>
      <c r="W245" s="16">
        <v>1.1000000000000001</v>
      </c>
      <c r="X245" s="101">
        <f t="shared" si="4"/>
        <v>1.87</v>
      </c>
    </row>
    <row r="246" spans="1:24" ht="30">
      <c r="A246" s="8">
        <v>243</v>
      </c>
      <c r="B246" s="513"/>
      <c r="C246" s="145" t="s">
        <v>1003</v>
      </c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6">
        <v>0.35</v>
      </c>
      <c r="W246" s="16">
        <v>0</v>
      </c>
      <c r="X246" s="101">
        <f t="shared" si="4"/>
        <v>0.35</v>
      </c>
    </row>
    <row r="247" spans="1:24">
      <c r="A247" s="8">
        <v>244</v>
      </c>
      <c r="B247" s="513"/>
      <c r="C247" s="145" t="s">
        <v>1004</v>
      </c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6">
        <v>0.85</v>
      </c>
      <c r="W247" s="16">
        <v>0</v>
      </c>
      <c r="X247" s="101">
        <f t="shared" si="4"/>
        <v>0.85</v>
      </c>
    </row>
    <row r="248" spans="1:24">
      <c r="A248" s="8">
        <v>245</v>
      </c>
      <c r="B248" s="513"/>
      <c r="C248" s="145" t="s">
        <v>1005</v>
      </c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6">
        <v>0</v>
      </c>
      <c r="W248" s="16">
        <v>0.28999999999999998</v>
      </c>
      <c r="X248" s="101">
        <f t="shared" si="4"/>
        <v>0.28999999999999998</v>
      </c>
    </row>
    <row r="249" spans="1:24">
      <c r="A249" s="8">
        <v>246</v>
      </c>
      <c r="B249" s="513"/>
      <c r="C249" s="145" t="s">
        <v>1006</v>
      </c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6">
        <v>0.34</v>
      </c>
      <c r="W249" s="16">
        <v>0</v>
      </c>
      <c r="X249" s="101">
        <f t="shared" si="4"/>
        <v>0.34</v>
      </c>
    </row>
    <row r="250" spans="1:24">
      <c r="A250" s="8">
        <v>247</v>
      </c>
      <c r="B250" s="513"/>
      <c r="C250" s="145" t="s">
        <v>1007</v>
      </c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6">
        <v>0</v>
      </c>
      <c r="W250" s="16">
        <v>0.38</v>
      </c>
      <c r="X250" s="101">
        <f t="shared" si="4"/>
        <v>0.38</v>
      </c>
    </row>
    <row r="251" spans="1:24">
      <c r="A251" s="8">
        <v>248</v>
      </c>
      <c r="B251" s="513"/>
      <c r="C251" s="145" t="s">
        <v>1008</v>
      </c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6">
        <v>0.13</v>
      </c>
      <c r="W251" s="16">
        <v>0</v>
      </c>
      <c r="X251" s="101">
        <f t="shared" si="4"/>
        <v>0.13</v>
      </c>
    </row>
    <row r="252" spans="1:24" ht="30">
      <c r="A252" s="8">
        <v>249</v>
      </c>
      <c r="B252" s="513"/>
      <c r="C252" s="145" t="s">
        <v>1009</v>
      </c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6">
        <v>0.26</v>
      </c>
      <c r="W252" s="16">
        <v>0</v>
      </c>
      <c r="X252" s="101">
        <f t="shared" si="4"/>
        <v>0.26</v>
      </c>
    </row>
    <row r="253" spans="1:24">
      <c r="A253" s="8">
        <v>250</v>
      </c>
      <c r="B253" s="513"/>
      <c r="C253" s="145" t="s">
        <v>1010</v>
      </c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6">
        <v>0.437</v>
      </c>
      <c r="W253" s="16">
        <v>0</v>
      </c>
      <c r="X253" s="101">
        <f t="shared" ref="X253:X316" si="5">SUM(V253:W253)</f>
        <v>0.437</v>
      </c>
    </row>
    <row r="254" spans="1:24" ht="30">
      <c r="A254" s="8">
        <v>251</v>
      </c>
      <c r="B254" s="513"/>
      <c r="C254" s="145" t="s">
        <v>1011</v>
      </c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6">
        <v>0.49</v>
      </c>
      <c r="W254" s="16">
        <v>0</v>
      </c>
      <c r="X254" s="101">
        <f t="shared" si="5"/>
        <v>0.49</v>
      </c>
    </row>
    <row r="255" spans="1:24" ht="30">
      <c r="A255" s="8">
        <v>252</v>
      </c>
      <c r="B255" s="513"/>
      <c r="C255" s="145" t="s">
        <v>1012</v>
      </c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6">
        <v>0.99199999999999999</v>
      </c>
      <c r="W255" s="16">
        <v>0</v>
      </c>
      <c r="X255" s="101">
        <f t="shared" si="5"/>
        <v>0.99199999999999999</v>
      </c>
    </row>
    <row r="256" spans="1:24" ht="30">
      <c r="A256" s="8">
        <v>253</v>
      </c>
      <c r="B256" s="513"/>
      <c r="C256" s="145" t="s">
        <v>1013</v>
      </c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6">
        <v>0.49299999999999999</v>
      </c>
      <c r="W256" s="16">
        <v>0</v>
      </c>
      <c r="X256" s="101">
        <f t="shared" si="5"/>
        <v>0.49299999999999999</v>
      </c>
    </row>
    <row r="257" spans="1:24" ht="30">
      <c r="A257" s="8">
        <v>254</v>
      </c>
      <c r="B257" s="513"/>
      <c r="C257" s="145" t="s">
        <v>1014</v>
      </c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6">
        <v>0.17799999999999999</v>
      </c>
      <c r="W257" s="16">
        <v>0</v>
      </c>
      <c r="X257" s="101">
        <f t="shared" si="5"/>
        <v>0.17799999999999999</v>
      </c>
    </row>
    <row r="258" spans="1:24" ht="30">
      <c r="A258" s="8">
        <v>255</v>
      </c>
      <c r="B258" s="513"/>
      <c r="C258" s="145" t="s">
        <v>1015</v>
      </c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6">
        <v>0.27400000000000002</v>
      </c>
      <c r="W258" s="16">
        <v>0</v>
      </c>
      <c r="X258" s="101">
        <f t="shared" si="5"/>
        <v>0.27400000000000002</v>
      </c>
    </row>
    <row r="259" spans="1:24" ht="30">
      <c r="A259" s="8">
        <v>256</v>
      </c>
      <c r="B259" s="513"/>
      <c r="C259" s="145" t="s">
        <v>1016</v>
      </c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6">
        <v>1.429</v>
      </c>
      <c r="W259" s="16">
        <v>0</v>
      </c>
      <c r="X259" s="101">
        <f t="shared" si="5"/>
        <v>1.429</v>
      </c>
    </row>
    <row r="260" spans="1:24" ht="30">
      <c r="A260" s="8">
        <v>257</v>
      </c>
      <c r="B260" s="513"/>
      <c r="C260" s="145" t="s">
        <v>1017</v>
      </c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6">
        <v>0.52</v>
      </c>
      <c r="W260" s="16">
        <v>0.26</v>
      </c>
      <c r="X260" s="101">
        <f t="shared" si="5"/>
        <v>0.78</v>
      </c>
    </row>
    <row r="261" spans="1:24" ht="30">
      <c r="A261" s="8">
        <v>258</v>
      </c>
      <c r="B261" s="513"/>
      <c r="C261" s="145" t="s">
        <v>1018</v>
      </c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6">
        <v>0.33600000000000002</v>
      </c>
      <c r="W261" s="16">
        <v>0.76400000000000001</v>
      </c>
      <c r="X261" s="101">
        <f t="shared" si="5"/>
        <v>1.1000000000000001</v>
      </c>
    </row>
    <row r="262" spans="1:24" ht="30">
      <c r="A262" s="8">
        <v>259</v>
      </c>
      <c r="B262" s="513"/>
      <c r="C262" s="145" t="s">
        <v>1019</v>
      </c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6">
        <v>0.65500000000000003</v>
      </c>
      <c r="W262" s="16">
        <v>0</v>
      </c>
      <c r="X262" s="101">
        <f t="shared" si="5"/>
        <v>0.65500000000000003</v>
      </c>
    </row>
    <row r="263" spans="1:24" ht="30">
      <c r="A263" s="8">
        <v>260</v>
      </c>
      <c r="B263" s="513"/>
      <c r="C263" s="145" t="s">
        <v>1020</v>
      </c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6">
        <v>1.0740000000000001</v>
      </c>
      <c r="W263" s="16">
        <v>0</v>
      </c>
      <c r="X263" s="101">
        <f t="shared" si="5"/>
        <v>1.0740000000000001</v>
      </c>
    </row>
    <row r="264" spans="1:24">
      <c r="A264" s="8">
        <v>261</v>
      </c>
      <c r="B264" s="513"/>
      <c r="C264" s="145" t="s">
        <v>1021</v>
      </c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6">
        <v>0.93200000000000016</v>
      </c>
      <c r="W264" s="16">
        <v>0.43</v>
      </c>
      <c r="X264" s="101">
        <f t="shared" si="5"/>
        <v>1.3620000000000001</v>
      </c>
    </row>
    <row r="265" spans="1:24" ht="30">
      <c r="A265" s="8">
        <v>262</v>
      </c>
      <c r="B265" s="513"/>
      <c r="C265" s="145" t="s">
        <v>1022</v>
      </c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7">
        <v>8</v>
      </c>
      <c r="W265" s="17">
        <v>0</v>
      </c>
      <c r="X265" s="101">
        <f t="shared" si="5"/>
        <v>8</v>
      </c>
    </row>
    <row r="266" spans="1:24">
      <c r="A266" s="8">
        <v>263</v>
      </c>
      <c r="B266" s="513"/>
      <c r="C266" s="145" t="s">
        <v>1023</v>
      </c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7">
        <v>0.6</v>
      </c>
      <c r="W266" s="17">
        <v>5.4</v>
      </c>
      <c r="X266" s="101">
        <f t="shared" si="5"/>
        <v>6</v>
      </c>
    </row>
    <row r="267" spans="1:24" ht="30">
      <c r="A267" s="8">
        <v>264</v>
      </c>
      <c r="B267" s="513"/>
      <c r="C267" s="146" t="s">
        <v>1024</v>
      </c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32">
        <v>2.5</v>
      </c>
      <c r="W267" s="135">
        <v>0</v>
      </c>
      <c r="X267" s="101">
        <f t="shared" si="5"/>
        <v>2.5</v>
      </c>
    </row>
    <row r="268" spans="1:24">
      <c r="A268" s="8">
        <v>265</v>
      </c>
      <c r="B268" s="513"/>
      <c r="C268" s="145" t="s">
        <v>1025</v>
      </c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6">
        <v>1.458</v>
      </c>
      <c r="W268" s="136">
        <v>0</v>
      </c>
      <c r="X268" s="101">
        <f t="shared" si="5"/>
        <v>1.458</v>
      </c>
    </row>
    <row r="269" spans="1:24" ht="30">
      <c r="A269" s="8">
        <v>266</v>
      </c>
      <c r="B269" s="513"/>
      <c r="C269" s="145" t="s">
        <v>1026</v>
      </c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6">
        <v>2.028</v>
      </c>
      <c r="W269" s="136">
        <v>0</v>
      </c>
      <c r="X269" s="101">
        <f t="shared" si="5"/>
        <v>2.028</v>
      </c>
    </row>
    <row r="270" spans="1:24" ht="30">
      <c r="A270" s="8">
        <v>267</v>
      </c>
      <c r="B270" s="513"/>
      <c r="C270" s="145" t="s">
        <v>1027</v>
      </c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6">
        <v>4.9539999999999997</v>
      </c>
      <c r="W270" s="136">
        <v>0</v>
      </c>
      <c r="X270" s="101">
        <f t="shared" si="5"/>
        <v>4.9539999999999997</v>
      </c>
    </row>
    <row r="271" spans="1:24" ht="60">
      <c r="A271" s="8">
        <v>268</v>
      </c>
      <c r="B271" s="513"/>
      <c r="C271" s="145" t="s">
        <v>1028</v>
      </c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6">
        <v>0.6</v>
      </c>
      <c r="W271" s="136">
        <v>0</v>
      </c>
      <c r="X271" s="101">
        <f t="shared" si="5"/>
        <v>0.6</v>
      </c>
    </row>
    <row r="272" spans="1:24" ht="45">
      <c r="A272" s="8">
        <v>269</v>
      </c>
      <c r="B272" s="513"/>
      <c r="C272" s="145" t="s">
        <v>1029</v>
      </c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6">
        <v>0.65900000000000003</v>
      </c>
      <c r="W272" s="136">
        <v>0</v>
      </c>
      <c r="X272" s="101">
        <f t="shared" si="5"/>
        <v>0.65900000000000003</v>
      </c>
    </row>
    <row r="273" spans="1:24" ht="45">
      <c r="A273" s="8">
        <v>270</v>
      </c>
      <c r="B273" s="513"/>
      <c r="C273" s="145" t="s">
        <v>1030</v>
      </c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6">
        <v>0.92900000000000005</v>
      </c>
      <c r="W273" s="136">
        <v>0</v>
      </c>
      <c r="X273" s="101">
        <f t="shared" si="5"/>
        <v>0.92900000000000005</v>
      </c>
    </row>
    <row r="274" spans="1:24" ht="30">
      <c r="A274" s="8">
        <v>271</v>
      </c>
      <c r="B274" s="513"/>
      <c r="C274" s="145" t="s">
        <v>1031</v>
      </c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6">
        <v>1.0029999999999999</v>
      </c>
      <c r="W274" s="136">
        <v>0</v>
      </c>
      <c r="X274" s="101">
        <f t="shared" si="5"/>
        <v>1.0029999999999999</v>
      </c>
    </row>
    <row r="275" spans="1:24" ht="45">
      <c r="A275" s="8">
        <v>272</v>
      </c>
      <c r="B275" s="513"/>
      <c r="C275" s="145" t="s">
        <v>1032</v>
      </c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6">
        <v>0.313</v>
      </c>
      <c r="W275" s="136">
        <v>0</v>
      </c>
      <c r="X275" s="101">
        <f t="shared" si="5"/>
        <v>0.313</v>
      </c>
    </row>
    <row r="276" spans="1:24" ht="45">
      <c r="A276" s="8">
        <v>273</v>
      </c>
      <c r="B276" s="513"/>
      <c r="C276" s="145" t="s">
        <v>1033</v>
      </c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6">
        <v>0.38500000000000001</v>
      </c>
      <c r="W276" s="136">
        <v>0</v>
      </c>
      <c r="X276" s="101">
        <f t="shared" si="5"/>
        <v>0.38500000000000001</v>
      </c>
    </row>
    <row r="277" spans="1:24" ht="45">
      <c r="A277" s="8">
        <v>274</v>
      </c>
      <c r="B277" s="513"/>
      <c r="C277" s="145" t="s">
        <v>1034</v>
      </c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6">
        <v>0.2</v>
      </c>
      <c r="W277" s="136">
        <v>0</v>
      </c>
      <c r="X277" s="101">
        <f t="shared" si="5"/>
        <v>0.2</v>
      </c>
    </row>
    <row r="278" spans="1:24" ht="45">
      <c r="A278" s="8">
        <v>275</v>
      </c>
      <c r="B278" s="513"/>
      <c r="C278" s="145" t="s">
        <v>1035</v>
      </c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6">
        <v>1.85</v>
      </c>
      <c r="W278" s="136">
        <v>0</v>
      </c>
      <c r="X278" s="101">
        <f t="shared" si="5"/>
        <v>1.85</v>
      </c>
    </row>
    <row r="279" spans="1:24" ht="30">
      <c r="A279" s="8">
        <v>276</v>
      </c>
      <c r="B279" s="513"/>
      <c r="C279" s="145" t="s">
        <v>1036</v>
      </c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6">
        <v>2.0630000000000002</v>
      </c>
      <c r="W279" s="136">
        <v>0</v>
      </c>
      <c r="X279" s="101">
        <f t="shared" si="5"/>
        <v>2.0630000000000002</v>
      </c>
    </row>
    <row r="280" spans="1:24" ht="45">
      <c r="A280" s="8">
        <v>277</v>
      </c>
      <c r="B280" s="513"/>
      <c r="C280" s="145" t="s">
        <v>1037</v>
      </c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6">
        <v>0.313</v>
      </c>
      <c r="W280" s="136">
        <v>0</v>
      </c>
      <c r="X280" s="101">
        <f t="shared" si="5"/>
        <v>0.313</v>
      </c>
    </row>
    <row r="281" spans="1:24" ht="30">
      <c r="A281" s="8">
        <v>278</v>
      </c>
      <c r="B281" s="513"/>
      <c r="C281" s="145" t="s">
        <v>1038</v>
      </c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6">
        <v>0.84799999999999998</v>
      </c>
      <c r="W281" s="136">
        <v>0</v>
      </c>
      <c r="X281" s="101">
        <f t="shared" si="5"/>
        <v>0.84799999999999998</v>
      </c>
    </row>
    <row r="282" spans="1:24" ht="45">
      <c r="A282" s="8">
        <v>279</v>
      </c>
      <c r="B282" s="513"/>
      <c r="C282" s="145" t="s">
        <v>1039</v>
      </c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6">
        <v>0.17100000000000001</v>
      </c>
      <c r="W282" s="136">
        <v>0</v>
      </c>
      <c r="X282" s="101">
        <f t="shared" si="5"/>
        <v>0.17100000000000001</v>
      </c>
    </row>
    <row r="283" spans="1:24" ht="30">
      <c r="A283" s="8">
        <v>280</v>
      </c>
      <c r="B283" s="513"/>
      <c r="C283" s="145" t="s">
        <v>1040</v>
      </c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34">
        <v>0.57699999999999996</v>
      </c>
      <c r="W283" s="136">
        <v>0.86</v>
      </c>
      <c r="X283" s="101">
        <f t="shared" si="5"/>
        <v>1.4369999999999998</v>
      </c>
    </row>
    <row r="284" spans="1:24" ht="30">
      <c r="A284" s="8">
        <v>281</v>
      </c>
      <c r="B284" s="513"/>
      <c r="C284" s="145" t="s">
        <v>1041</v>
      </c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6">
        <v>0.751</v>
      </c>
      <c r="W284" s="136">
        <v>0</v>
      </c>
      <c r="X284" s="101">
        <f t="shared" si="5"/>
        <v>0.751</v>
      </c>
    </row>
    <row r="285" spans="1:24" ht="45">
      <c r="A285" s="8">
        <v>282</v>
      </c>
      <c r="B285" s="513"/>
      <c r="C285" s="145" t="s">
        <v>1042</v>
      </c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6">
        <v>0.371</v>
      </c>
      <c r="W285" s="136">
        <v>0</v>
      </c>
      <c r="X285" s="101">
        <f t="shared" si="5"/>
        <v>0.371</v>
      </c>
    </row>
    <row r="286" spans="1:24" ht="45">
      <c r="A286" s="8">
        <v>283</v>
      </c>
      <c r="B286" s="513"/>
      <c r="C286" s="145" t="s">
        <v>1043</v>
      </c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6">
        <v>0.71799999999999997</v>
      </c>
      <c r="W286" s="136">
        <v>0</v>
      </c>
      <c r="X286" s="101">
        <f t="shared" si="5"/>
        <v>0.71799999999999997</v>
      </c>
    </row>
    <row r="287" spans="1:24" ht="30">
      <c r="A287" s="8">
        <v>284</v>
      </c>
      <c r="B287" s="513"/>
      <c r="C287" s="145" t="s">
        <v>1044</v>
      </c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6">
        <v>0.48099999999999998</v>
      </c>
      <c r="W287" s="136">
        <v>0</v>
      </c>
      <c r="X287" s="101">
        <f t="shared" si="5"/>
        <v>0.48099999999999998</v>
      </c>
    </row>
    <row r="288" spans="1:24" ht="30">
      <c r="A288" s="8">
        <v>285</v>
      </c>
      <c r="B288" s="513"/>
      <c r="C288" s="145" t="s">
        <v>1045</v>
      </c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6">
        <v>0.124</v>
      </c>
      <c r="W288" s="136">
        <v>0</v>
      </c>
      <c r="X288" s="101">
        <f t="shared" si="5"/>
        <v>0.124</v>
      </c>
    </row>
    <row r="289" spans="1:24" ht="30">
      <c r="A289" s="8">
        <v>286</v>
      </c>
      <c r="B289" s="513"/>
      <c r="C289" s="145" t="s">
        <v>1046</v>
      </c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6">
        <v>0.156</v>
      </c>
      <c r="W289" s="136">
        <v>0</v>
      </c>
      <c r="X289" s="101">
        <f t="shared" si="5"/>
        <v>0.156</v>
      </c>
    </row>
    <row r="290" spans="1:24" ht="30">
      <c r="A290" s="8">
        <v>287</v>
      </c>
      <c r="B290" s="513"/>
      <c r="C290" s="145" t="s">
        <v>1047</v>
      </c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6">
        <v>0.66</v>
      </c>
      <c r="W290" s="136">
        <v>0</v>
      </c>
      <c r="X290" s="101">
        <f t="shared" si="5"/>
        <v>0.66</v>
      </c>
    </row>
    <row r="291" spans="1:24" ht="30">
      <c r="A291" s="8">
        <v>288</v>
      </c>
      <c r="B291" s="513"/>
      <c r="C291" s="145" t="s">
        <v>1048</v>
      </c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6">
        <v>3.536</v>
      </c>
      <c r="W291" s="136">
        <v>0</v>
      </c>
      <c r="X291" s="101">
        <f t="shared" si="5"/>
        <v>3.536</v>
      </c>
    </row>
    <row r="292" spans="1:24" ht="30">
      <c r="A292" s="8">
        <v>289</v>
      </c>
      <c r="B292" s="513"/>
      <c r="C292" s="145" t="s">
        <v>1049</v>
      </c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6">
        <v>0.85499999999999998</v>
      </c>
      <c r="W292" s="136">
        <v>0</v>
      </c>
      <c r="X292" s="101">
        <f t="shared" si="5"/>
        <v>0.85499999999999998</v>
      </c>
    </row>
    <row r="293" spans="1:24" ht="30">
      <c r="A293" s="8">
        <v>290</v>
      </c>
      <c r="B293" s="513"/>
      <c r="C293" s="145" t="s">
        <v>1050</v>
      </c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6">
        <v>0.33900000000000002</v>
      </c>
      <c r="W293" s="136">
        <v>0</v>
      </c>
      <c r="X293" s="101">
        <f t="shared" si="5"/>
        <v>0.33900000000000002</v>
      </c>
    </row>
    <row r="294" spans="1:24" ht="30">
      <c r="A294" s="8">
        <v>291</v>
      </c>
      <c r="B294" s="513"/>
      <c r="C294" s="145" t="s">
        <v>1051</v>
      </c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6">
        <v>0.92300000000000004</v>
      </c>
      <c r="W294" s="136">
        <v>0</v>
      </c>
      <c r="X294" s="101">
        <f t="shared" si="5"/>
        <v>0.92300000000000004</v>
      </c>
    </row>
    <row r="295" spans="1:24" ht="45">
      <c r="A295" s="8">
        <v>292</v>
      </c>
      <c r="B295" s="513"/>
      <c r="C295" s="145" t="s">
        <v>1052</v>
      </c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6">
        <v>1.992</v>
      </c>
      <c r="W295" s="136">
        <v>0</v>
      </c>
      <c r="X295" s="101">
        <f t="shared" si="5"/>
        <v>1.992</v>
      </c>
    </row>
    <row r="296" spans="1:24" ht="30">
      <c r="A296" s="8">
        <v>293</v>
      </c>
      <c r="B296" s="513"/>
      <c r="C296" s="145" t="s">
        <v>1053</v>
      </c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6">
        <v>2.8919999999999999</v>
      </c>
      <c r="W296" s="136">
        <v>0</v>
      </c>
      <c r="X296" s="101">
        <f t="shared" si="5"/>
        <v>2.8919999999999999</v>
      </c>
    </row>
    <row r="297" spans="1:24" ht="45">
      <c r="A297" s="8">
        <v>294</v>
      </c>
      <c r="B297" s="513"/>
      <c r="C297" s="145" t="s">
        <v>1054</v>
      </c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6">
        <v>0.84299999999999997</v>
      </c>
      <c r="W297" s="136">
        <v>0</v>
      </c>
      <c r="X297" s="101">
        <f t="shared" si="5"/>
        <v>0.84299999999999997</v>
      </c>
    </row>
    <row r="298" spans="1:24" ht="60">
      <c r="A298" s="8">
        <v>295</v>
      </c>
      <c r="B298" s="513"/>
      <c r="C298" s="145" t="s">
        <v>1055</v>
      </c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6">
        <v>0.65100000000000002</v>
      </c>
      <c r="W298" s="136">
        <v>0</v>
      </c>
      <c r="X298" s="101">
        <f t="shared" si="5"/>
        <v>0.65100000000000002</v>
      </c>
    </row>
    <row r="299" spans="1:24" ht="60">
      <c r="A299" s="8">
        <v>296</v>
      </c>
      <c r="B299" s="513"/>
      <c r="C299" s="145" t="s">
        <v>1056</v>
      </c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6">
        <v>0.53</v>
      </c>
      <c r="W299" s="136">
        <v>0</v>
      </c>
      <c r="X299" s="101">
        <f t="shared" si="5"/>
        <v>0.53</v>
      </c>
    </row>
    <row r="300" spans="1:24" ht="45">
      <c r="A300" s="8">
        <v>297</v>
      </c>
      <c r="B300" s="513"/>
      <c r="C300" s="145" t="s">
        <v>1057</v>
      </c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6">
        <v>0.95399999999999996</v>
      </c>
      <c r="W300" s="136">
        <v>0</v>
      </c>
      <c r="X300" s="101">
        <f t="shared" si="5"/>
        <v>0.95399999999999996</v>
      </c>
    </row>
    <row r="301" spans="1:24" ht="60">
      <c r="A301" s="8">
        <v>298</v>
      </c>
      <c r="B301" s="513"/>
      <c r="C301" s="145" t="s">
        <v>1058</v>
      </c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6">
        <v>5.702</v>
      </c>
      <c r="W301" s="136">
        <v>0</v>
      </c>
      <c r="X301" s="101">
        <f t="shared" si="5"/>
        <v>5.702</v>
      </c>
    </row>
    <row r="302" spans="1:24" ht="30">
      <c r="A302" s="8">
        <v>299</v>
      </c>
      <c r="B302" s="513"/>
      <c r="C302" s="145" t="s">
        <v>1059</v>
      </c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6">
        <v>7.0000000000000007E-2</v>
      </c>
      <c r="W302" s="136">
        <v>0</v>
      </c>
      <c r="X302" s="101">
        <f t="shared" si="5"/>
        <v>7.0000000000000007E-2</v>
      </c>
    </row>
    <row r="303" spans="1:24" ht="30">
      <c r="A303" s="8">
        <v>300</v>
      </c>
      <c r="B303" s="513"/>
      <c r="C303" s="145" t="s">
        <v>1060</v>
      </c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6">
        <v>0.42899999999999999</v>
      </c>
      <c r="W303" s="136">
        <v>0</v>
      </c>
      <c r="X303" s="101">
        <f t="shared" si="5"/>
        <v>0.42899999999999999</v>
      </c>
    </row>
    <row r="304" spans="1:24" ht="30">
      <c r="A304" s="8">
        <v>301</v>
      </c>
      <c r="B304" s="513"/>
      <c r="C304" s="145" t="s">
        <v>1061</v>
      </c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6">
        <v>0.33800000000000002</v>
      </c>
      <c r="W304" s="136">
        <v>0</v>
      </c>
      <c r="X304" s="101">
        <f t="shared" si="5"/>
        <v>0.33800000000000002</v>
      </c>
    </row>
    <row r="305" spans="1:24" ht="30">
      <c r="A305" s="8">
        <v>302</v>
      </c>
      <c r="B305" s="513"/>
      <c r="C305" s="145" t="s">
        <v>1062</v>
      </c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6">
        <v>0.755</v>
      </c>
      <c r="W305" s="136">
        <v>0</v>
      </c>
      <c r="X305" s="101">
        <f t="shared" si="5"/>
        <v>0.755</v>
      </c>
    </row>
    <row r="306" spans="1:24" ht="30">
      <c r="A306" s="8">
        <v>303</v>
      </c>
      <c r="B306" s="513"/>
      <c r="C306" s="145" t="s">
        <v>1063</v>
      </c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6">
        <v>0.32100000000000001</v>
      </c>
      <c r="W306" s="136">
        <v>0</v>
      </c>
      <c r="X306" s="101">
        <f t="shared" si="5"/>
        <v>0.32100000000000001</v>
      </c>
    </row>
    <row r="307" spans="1:24" ht="30">
      <c r="A307" s="8">
        <v>304</v>
      </c>
      <c r="B307" s="513"/>
      <c r="C307" s="145" t="s">
        <v>1064</v>
      </c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6">
        <v>0.64900000000000002</v>
      </c>
      <c r="W307" s="136">
        <v>0</v>
      </c>
      <c r="X307" s="101">
        <f t="shared" si="5"/>
        <v>0.64900000000000002</v>
      </c>
    </row>
    <row r="308" spans="1:24" ht="45">
      <c r="A308" s="8">
        <v>305</v>
      </c>
      <c r="B308" s="513"/>
      <c r="C308" s="145" t="s">
        <v>1065</v>
      </c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6">
        <v>0.46899999999999997</v>
      </c>
      <c r="W308" s="136">
        <v>0</v>
      </c>
      <c r="X308" s="101">
        <f t="shared" si="5"/>
        <v>0.46899999999999997</v>
      </c>
    </row>
    <row r="309" spans="1:24" ht="30">
      <c r="A309" s="8">
        <v>306</v>
      </c>
      <c r="B309" s="513"/>
      <c r="C309" s="145" t="s">
        <v>1066</v>
      </c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6">
        <v>0.40400000000000003</v>
      </c>
      <c r="W309" s="136">
        <v>0</v>
      </c>
      <c r="X309" s="101">
        <f t="shared" si="5"/>
        <v>0.40400000000000003</v>
      </c>
    </row>
    <row r="310" spans="1:24" ht="45">
      <c r="A310" s="8">
        <v>307</v>
      </c>
      <c r="B310" s="513"/>
      <c r="C310" s="145" t="s">
        <v>1067</v>
      </c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6">
        <v>0.254</v>
      </c>
      <c r="W310" s="136">
        <v>0</v>
      </c>
      <c r="X310" s="101">
        <f t="shared" si="5"/>
        <v>0.254</v>
      </c>
    </row>
    <row r="311" spans="1:24" ht="45">
      <c r="A311" s="8">
        <v>308</v>
      </c>
      <c r="B311" s="513"/>
      <c r="C311" s="145" t="s">
        <v>1068</v>
      </c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6">
        <v>0.13900000000000001</v>
      </c>
      <c r="W311" s="136">
        <v>0</v>
      </c>
      <c r="X311" s="101">
        <f t="shared" si="5"/>
        <v>0.13900000000000001</v>
      </c>
    </row>
    <row r="312" spans="1:24" ht="30">
      <c r="A312" s="8">
        <v>309</v>
      </c>
      <c r="B312" s="513"/>
      <c r="C312" s="145" t="s">
        <v>1069</v>
      </c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6">
        <v>0.23499999999999999</v>
      </c>
      <c r="W312" s="136">
        <v>0</v>
      </c>
      <c r="X312" s="101">
        <f t="shared" si="5"/>
        <v>0.23499999999999999</v>
      </c>
    </row>
    <row r="313" spans="1:24" ht="30">
      <c r="A313" s="8">
        <v>310</v>
      </c>
      <c r="B313" s="513"/>
      <c r="C313" s="145" t="s">
        <v>1070</v>
      </c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6">
        <v>0.70399999999999996</v>
      </c>
      <c r="W313" s="136">
        <v>0</v>
      </c>
      <c r="X313" s="101">
        <f t="shared" si="5"/>
        <v>0.70399999999999996</v>
      </c>
    </row>
    <row r="314" spans="1:24" ht="30">
      <c r="A314" s="8">
        <v>311</v>
      </c>
      <c r="B314" s="513"/>
      <c r="C314" s="145" t="s">
        <v>1071</v>
      </c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6">
        <v>6.4000000000000001E-2</v>
      </c>
      <c r="W314" s="136">
        <v>0</v>
      </c>
      <c r="X314" s="101">
        <f t="shared" si="5"/>
        <v>6.4000000000000001E-2</v>
      </c>
    </row>
    <row r="315" spans="1:24" ht="45">
      <c r="A315" s="8">
        <v>312</v>
      </c>
      <c r="B315" s="513"/>
      <c r="C315" s="145" t="s">
        <v>1072</v>
      </c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6">
        <v>0.20899999999999999</v>
      </c>
      <c r="W315" s="136">
        <v>0</v>
      </c>
      <c r="X315" s="101">
        <f t="shared" si="5"/>
        <v>0.20899999999999999</v>
      </c>
    </row>
    <row r="316" spans="1:24" ht="30">
      <c r="A316" s="8">
        <v>313</v>
      </c>
      <c r="B316" s="513"/>
      <c r="C316" s="145" t="s">
        <v>1073</v>
      </c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6">
        <v>1.0129999999999999</v>
      </c>
      <c r="W316" s="136">
        <v>0</v>
      </c>
      <c r="X316" s="101">
        <f t="shared" si="5"/>
        <v>1.0129999999999999</v>
      </c>
    </row>
    <row r="317" spans="1:24" ht="30">
      <c r="A317" s="8">
        <v>314</v>
      </c>
      <c r="B317" s="513"/>
      <c r="C317" s="145" t="s">
        <v>1074</v>
      </c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6">
        <v>1.0629999999999999</v>
      </c>
      <c r="W317" s="136">
        <v>0</v>
      </c>
      <c r="X317" s="101">
        <f t="shared" ref="X317:X380" si="6">SUM(V317:W317)</f>
        <v>1.0629999999999999</v>
      </c>
    </row>
    <row r="318" spans="1:24" ht="30">
      <c r="A318" s="8">
        <v>315</v>
      </c>
      <c r="B318" s="513"/>
      <c r="C318" s="145" t="s">
        <v>1075</v>
      </c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6">
        <v>0</v>
      </c>
      <c r="W318" s="17">
        <v>0.4</v>
      </c>
      <c r="X318" s="101">
        <f t="shared" si="6"/>
        <v>0.4</v>
      </c>
    </row>
    <row r="319" spans="1:24" ht="30">
      <c r="A319" s="8">
        <v>316</v>
      </c>
      <c r="B319" s="513"/>
      <c r="C319" s="145" t="s">
        <v>1076</v>
      </c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6">
        <v>7.1580000000000004</v>
      </c>
      <c r="W319" s="17">
        <v>0</v>
      </c>
      <c r="X319" s="101">
        <f t="shared" si="6"/>
        <v>7.1580000000000004</v>
      </c>
    </row>
    <row r="320" spans="1:24" ht="45">
      <c r="A320" s="8">
        <v>317</v>
      </c>
      <c r="B320" s="513"/>
      <c r="C320" s="145" t="s">
        <v>1077</v>
      </c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7">
        <v>0.83</v>
      </c>
      <c r="W320" s="17">
        <v>0</v>
      </c>
      <c r="X320" s="101">
        <f t="shared" si="6"/>
        <v>0.83</v>
      </c>
    </row>
    <row r="321" spans="1:24" ht="30">
      <c r="A321" s="8">
        <v>318</v>
      </c>
      <c r="B321" s="513"/>
      <c r="C321" s="145" t="s">
        <v>1078</v>
      </c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6">
        <v>0.28199999999999997</v>
      </c>
      <c r="W321" s="17">
        <v>0</v>
      </c>
      <c r="X321" s="101">
        <f t="shared" si="6"/>
        <v>0.28199999999999997</v>
      </c>
    </row>
    <row r="322" spans="1:24" ht="30">
      <c r="A322" s="8">
        <v>319</v>
      </c>
      <c r="B322" s="513"/>
      <c r="C322" s="145" t="s">
        <v>1079</v>
      </c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6">
        <v>0.309</v>
      </c>
      <c r="W322" s="17">
        <v>0</v>
      </c>
      <c r="X322" s="101">
        <f t="shared" si="6"/>
        <v>0.309</v>
      </c>
    </row>
    <row r="323" spans="1:24" ht="45">
      <c r="A323" s="8">
        <v>320</v>
      </c>
      <c r="B323" s="513"/>
      <c r="C323" s="145" t="s">
        <v>1080</v>
      </c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6">
        <v>0.34699999999999998</v>
      </c>
      <c r="W323" s="17">
        <v>0</v>
      </c>
      <c r="X323" s="101">
        <f t="shared" si="6"/>
        <v>0.34699999999999998</v>
      </c>
    </row>
    <row r="324" spans="1:24" ht="30">
      <c r="A324" s="8">
        <v>321</v>
      </c>
      <c r="B324" s="513"/>
      <c r="C324" s="145" t="s">
        <v>1081</v>
      </c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6">
        <v>0</v>
      </c>
      <c r="W324" s="17">
        <v>0.627</v>
      </c>
      <c r="X324" s="101">
        <f t="shared" si="6"/>
        <v>0.627</v>
      </c>
    </row>
    <row r="325" spans="1:24" ht="30">
      <c r="A325" s="8">
        <v>322</v>
      </c>
      <c r="B325" s="513"/>
      <c r="C325" s="145" t="s">
        <v>1082</v>
      </c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6">
        <v>1.175</v>
      </c>
      <c r="W325" s="17">
        <v>0</v>
      </c>
      <c r="X325" s="101">
        <f t="shared" si="6"/>
        <v>1.175</v>
      </c>
    </row>
    <row r="326" spans="1:24" ht="30">
      <c r="A326" s="8">
        <v>323</v>
      </c>
      <c r="B326" s="513"/>
      <c r="C326" s="145" t="s">
        <v>1083</v>
      </c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6">
        <v>0</v>
      </c>
      <c r="W326" s="17">
        <v>0.53300000000000003</v>
      </c>
      <c r="X326" s="101">
        <f t="shared" si="6"/>
        <v>0.53300000000000003</v>
      </c>
    </row>
    <row r="327" spans="1:24" ht="30">
      <c r="A327" s="8">
        <v>324</v>
      </c>
      <c r="B327" s="513"/>
      <c r="C327" s="145" t="s">
        <v>1084</v>
      </c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6">
        <v>0.13300000000000001</v>
      </c>
      <c r="W327" s="17">
        <v>0</v>
      </c>
      <c r="X327" s="101">
        <f t="shared" si="6"/>
        <v>0.13300000000000001</v>
      </c>
    </row>
    <row r="328" spans="1:24" ht="45">
      <c r="A328" s="8">
        <v>325</v>
      </c>
      <c r="B328" s="513"/>
      <c r="C328" s="145" t="s">
        <v>1085</v>
      </c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7">
        <v>0.34100000000000003</v>
      </c>
      <c r="W328" s="17">
        <v>0</v>
      </c>
      <c r="X328" s="101">
        <f t="shared" si="6"/>
        <v>0.34100000000000003</v>
      </c>
    </row>
    <row r="329" spans="1:24" ht="45">
      <c r="A329" s="8">
        <v>326</v>
      </c>
      <c r="B329" s="513"/>
      <c r="C329" s="145" t="s">
        <v>1086</v>
      </c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6">
        <v>0</v>
      </c>
      <c r="W329" s="17">
        <v>0.26900000000000002</v>
      </c>
      <c r="X329" s="101">
        <f t="shared" si="6"/>
        <v>0.26900000000000002</v>
      </c>
    </row>
    <row r="330" spans="1:24" ht="30">
      <c r="A330" s="8">
        <v>327</v>
      </c>
      <c r="B330" s="513"/>
      <c r="C330" s="145" t="s">
        <v>1087</v>
      </c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6">
        <v>0</v>
      </c>
      <c r="W330" s="17">
        <v>4.2859999999999996</v>
      </c>
      <c r="X330" s="101">
        <f t="shared" si="6"/>
        <v>4.2859999999999996</v>
      </c>
    </row>
    <row r="331" spans="1:24" ht="30">
      <c r="A331" s="8">
        <v>328</v>
      </c>
      <c r="B331" s="513"/>
      <c r="C331" s="145" t="s">
        <v>1088</v>
      </c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6">
        <v>0.6</v>
      </c>
      <c r="W331" s="17">
        <v>0</v>
      </c>
      <c r="X331" s="101">
        <f t="shared" si="6"/>
        <v>0.6</v>
      </c>
    </row>
    <row r="332" spans="1:24" ht="30">
      <c r="A332" s="8">
        <v>329</v>
      </c>
      <c r="B332" s="513"/>
      <c r="C332" s="145" t="s">
        <v>1089</v>
      </c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6">
        <v>0.33800000000000002</v>
      </c>
      <c r="W332" s="17">
        <v>0</v>
      </c>
      <c r="X332" s="101">
        <f t="shared" si="6"/>
        <v>0.33800000000000002</v>
      </c>
    </row>
    <row r="333" spans="1:24" ht="30">
      <c r="A333" s="8">
        <v>330</v>
      </c>
      <c r="B333" s="513"/>
      <c r="C333" s="145" t="s">
        <v>1090</v>
      </c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6">
        <v>1.3380000000000001</v>
      </c>
      <c r="W333" s="17">
        <v>0</v>
      </c>
      <c r="X333" s="101">
        <f t="shared" si="6"/>
        <v>1.3380000000000001</v>
      </c>
    </row>
    <row r="334" spans="1:24" ht="45">
      <c r="A334" s="8">
        <v>331</v>
      </c>
      <c r="B334" s="513"/>
      <c r="C334" s="146" t="s">
        <v>1091</v>
      </c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6">
        <v>1.83</v>
      </c>
      <c r="W334" s="17">
        <v>0</v>
      </c>
      <c r="X334" s="101">
        <f t="shared" si="6"/>
        <v>1.83</v>
      </c>
    </row>
    <row r="335" spans="1:24">
      <c r="A335" s="8">
        <v>332</v>
      </c>
      <c r="B335" s="513"/>
      <c r="C335" s="146" t="s">
        <v>1092</v>
      </c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6">
        <v>0.26500000000000001</v>
      </c>
      <c r="W335" s="17">
        <v>0</v>
      </c>
      <c r="X335" s="101">
        <f t="shared" si="6"/>
        <v>0.26500000000000001</v>
      </c>
    </row>
    <row r="336" spans="1:24" ht="30">
      <c r="A336" s="8">
        <v>333</v>
      </c>
      <c r="B336" s="513"/>
      <c r="C336" s="146" t="s">
        <v>1093</v>
      </c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6">
        <v>0.45</v>
      </c>
      <c r="W336" s="17">
        <v>0</v>
      </c>
      <c r="X336" s="101">
        <f t="shared" si="6"/>
        <v>0.45</v>
      </c>
    </row>
    <row r="337" spans="1:24" ht="30">
      <c r="A337" s="8">
        <v>334</v>
      </c>
      <c r="B337" s="513"/>
      <c r="C337" s="145" t="s">
        <v>1094</v>
      </c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6">
        <v>0</v>
      </c>
      <c r="W337" s="17">
        <v>0.27</v>
      </c>
      <c r="X337" s="101">
        <f t="shared" si="6"/>
        <v>0.27</v>
      </c>
    </row>
    <row r="338" spans="1:24">
      <c r="A338" s="8">
        <v>335</v>
      </c>
      <c r="B338" s="513"/>
      <c r="C338" s="145" t="s">
        <v>1095</v>
      </c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6">
        <v>0.42</v>
      </c>
      <c r="W338" s="17">
        <v>0</v>
      </c>
      <c r="X338" s="101">
        <f t="shared" si="6"/>
        <v>0.42</v>
      </c>
    </row>
    <row r="339" spans="1:24" ht="30">
      <c r="A339" s="8">
        <v>336</v>
      </c>
      <c r="B339" s="513"/>
      <c r="C339" s="145" t="s">
        <v>1096</v>
      </c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6">
        <v>0</v>
      </c>
      <c r="W339" s="17">
        <v>0.4</v>
      </c>
      <c r="X339" s="101">
        <f t="shared" si="6"/>
        <v>0.4</v>
      </c>
    </row>
    <row r="340" spans="1:24">
      <c r="A340" s="8">
        <v>337</v>
      </c>
      <c r="B340" s="513"/>
      <c r="C340" s="145" t="s">
        <v>1097</v>
      </c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6">
        <v>0</v>
      </c>
      <c r="W340" s="17">
        <v>0.49</v>
      </c>
      <c r="X340" s="101">
        <f t="shared" si="6"/>
        <v>0.49</v>
      </c>
    </row>
    <row r="341" spans="1:24">
      <c r="A341" s="8">
        <v>338</v>
      </c>
      <c r="B341" s="513"/>
      <c r="C341" s="145" t="s">
        <v>1098</v>
      </c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6">
        <v>0.25</v>
      </c>
      <c r="W341" s="17">
        <v>0</v>
      </c>
      <c r="X341" s="101">
        <f t="shared" si="6"/>
        <v>0.25</v>
      </c>
    </row>
    <row r="342" spans="1:24" ht="30">
      <c r="A342" s="8">
        <v>339</v>
      </c>
      <c r="B342" s="513"/>
      <c r="C342" s="145" t="s">
        <v>1099</v>
      </c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34">
        <v>0.08</v>
      </c>
      <c r="W342" s="16">
        <v>0</v>
      </c>
      <c r="X342" s="101">
        <f t="shared" si="6"/>
        <v>0.08</v>
      </c>
    </row>
    <row r="343" spans="1:24">
      <c r="A343" s="8">
        <v>340</v>
      </c>
      <c r="B343" s="513"/>
      <c r="C343" s="145" t="s">
        <v>1100</v>
      </c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34">
        <v>0</v>
      </c>
      <c r="W343" s="16">
        <v>3.75</v>
      </c>
      <c r="X343" s="101">
        <f t="shared" si="6"/>
        <v>3.75</v>
      </c>
    </row>
    <row r="344" spans="1:24">
      <c r="A344" s="8">
        <v>341</v>
      </c>
      <c r="B344" s="513"/>
      <c r="C344" s="145" t="s">
        <v>1101</v>
      </c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34">
        <v>0.3</v>
      </c>
      <c r="W344" s="16">
        <v>0.3</v>
      </c>
      <c r="X344" s="101">
        <f t="shared" si="6"/>
        <v>0.6</v>
      </c>
    </row>
    <row r="345" spans="1:24">
      <c r="A345" s="8">
        <v>342</v>
      </c>
      <c r="B345" s="513"/>
      <c r="C345" s="145" t="s">
        <v>1102</v>
      </c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34">
        <v>0</v>
      </c>
      <c r="W345" s="16">
        <v>3.75</v>
      </c>
      <c r="X345" s="101">
        <f t="shared" si="6"/>
        <v>3.75</v>
      </c>
    </row>
    <row r="346" spans="1:24" ht="30">
      <c r="A346" s="8">
        <v>343</v>
      </c>
      <c r="B346" s="513"/>
      <c r="C346" s="145" t="s">
        <v>1103</v>
      </c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34">
        <v>0.26500000000000001</v>
      </c>
      <c r="W346" s="16">
        <v>0</v>
      </c>
      <c r="X346" s="101">
        <f t="shared" si="6"/>
        <v>0.26500000000000001</v>
      </c>
    </row>
    <row r="347" spans="1:24" ht="30">
      <c r="A347" s="8">
        <v>344</v>
      </c>
      <c r="B347" s="513"/>
      <c r="C347" s="145" t="s">
        <v>1104</v>
      </c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34">
        <v>0.7</v>
      </c>
      <c r="W347" s="16">
        <v>0</v>
      </c>
      <c r="X347" s="101">
        <f t="shared" si="6"/>
        <v>0.7</v>
      </c>
    </row>
    <row r="348" spans="1:24">
      <c r="A348" s="8">
        <v>345</v>
      </c>
      <c r="B348" s="513"/>
      <c r="C348" s="149" t="s">
        <v>1105</v>
      </c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6">
        <v>0.36</v>
      </c>
      <c r="W348" s="16">
        <v>0</v>
      </c>
      <c r="X348" s="101">
        <f t="shared" si="6"/>
        <v>0.36</v>
      </c>
    </row>
    <row r="349" spans="1:24" ht="30">
      <c r="A349" s="8">
        <v>346</v>
      </c>
      <c r="B349" s="513"/>
      <c r="C349" s="150" t="s">
        <v>1106</v>
      </c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6">
        <v>0.61</v>
      </c>
      <c r="W349" s="16">
        <v>0</v>
      </c>
      <c r="X349" s="101">
        <f t="shared" si="6"/>
        <v>0.61</v>
      </c>
    </row>
    <row r="350" spans="1:24">
      <c r="A350" s="8">
        <v>347</v>
      </c>
      <c r="B350" s="513"/>
      <c r="C350" s="151" t="s">
        <v>1107</v>
      </c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6">
        <v>2.62</v>
      </c>
      <c r="W350" s="16">
        <v>0</v>
      </c>
      <c r="X350" s="101">
        <f t="shared" si="6"/>
        <v>2.62</v>
      </c>
    </row>
    <row r="351" spans="1:24" ht="30">
      <c r="A351" s="8">
        <v>348</v>
      </c>
      <c r="B351" s="513"/>
      <c r="C351" s="151" t="s">
        <v>1108</v>
      </c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6">
        <v>0.18</v>
      </c>
      <c r="W351" s="16">
        <v>0</v>
      </c>
      <c r="X351" s="101">
        <f t="shared" si="6"/>
        <v>0.18</v>
      </c>
    </row>
    <row r="352" spans="1:24" ht="30">
      <c r="A352" s="8">
        <v>349</v>
      </c>
      <c r="B352" s="513"/>
      <c r="C352" s="151" t="s">
        <v>1109</v>
      </c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6">
        <v>0.83</v>
      </c>
      <c r="W352" s="16">
        <v>0</v>
      </c>
      <c r="X352" s="101">
        <f t="shared" si="6"/>
        <v>0.83</v>
      </c>
    </row>
    <row r="353" spans="1:24" ht="30">
      <c r="A353" s="8">
        <v>350</v>
      </c>
      <c r="B353" s="513"/>
      <c r="C353" s="150" t="s">
        <v>1110</v>
      </c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6">
        <v>0.09</v>
      </c>
      <c r="W353" s="16">
        <v>0</v>
      </c>
      <c r="X353" s="101">
        <f t="shared" si="6"/>
        <v>0.09</v>
      </c>
    </row>
    <row r="354" spans="1:24" ht="30">
      <c r="A354" s="8">
        <v>351</v>
      </c>
      <c r="B354" s="513"/>
      <c r="C354" s="151" t="s">
        <v>1111</v>
      </c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6">
        <v>0.4</v>
      </c>
      <c r="W354" s="16">
        <v>0</v>
      </c>
      <c r="X354" s="101">
        <f t="shared" si="6"/>
        <v>0.4</v>
      </c>
    </row>
    <row r="355" spans="1:24" ht="30">
      <c r="A355" s="8">
        <v>352</v>
      </c>
      <c r="B355" s="513"/>
      <c r="C355" s="151" t="s">
        <v>1112</v>
      </c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6">
        <v>0.32</v>
      </c>
      <c r="W355" s="16">
        <v>0</v>
      </c>
      <c r="X355" s="101">
        <f t="shared" si="6"/>
        <v>0.32</v>
      </c>
    </row>
    <row r="356" spans="1:24" ht="30">
      <c r="A356" s="8">
        <v>353</v>
      </c>
      <c r="B356" s="513"/>
      <c r="C356" s="151" t="s">
        <v>1113</v>
      </c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6">
        <v>1.17</v>
      </c>
      <c r="W356" s="16">
        <v>0</v>
      </c>
      <c r="X356" s="101">
        <f t="shared" si="6"/>
        <v>1.17</v>
      </c>
    </row>
    <row r="357" spans="1:24">
      <c r="A357" s="8">
        <v>354</v>
      </c>
      <c r="B357" s="513"/>
      <c r="C357" s="151" t="s">
        <v>1114</v>
      </c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6">
        <v>1.8</v>
      </c>
      <c r="W357" s="16">
        <v>0</v>
      </c>
      <c r="X357" s="101">
        <f t="shared" si="6"/>
        <v>1.8</v>
      </c>
    </row>
    <row r="358" spans="1:24">
      <c r="A358" s="8">
        <v>355</v>
      </c>
      <c r="B358" s="513"/>
      <c r="C358" s="150" t="s">
        <v>1115</v>
      </c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6">
        <v>1.1000000000000001</v>
      </c>
      <c r="W358" s="16">
        <v>0</v>
      </c>
      <c r="X358" s="101">
        <f t="shared" si="6"/>
        <v>1.1000000000000001</v>
      </c>
    </row>
    <row r="359" spans="1:24" ht="30">
      <c r="A359" s="8">
        <v>356</v>
      </c>
      <c r="B359" s="513"/>
      <c r="C359" s="151" t="s">
        <v>1116</v>
      </c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6">
        <v>0.55000000000000004</v>
      </c>
      <c r="W359" s="16">
        <v>0</v>
      </c>
      <c r="X359" s="101">
        <f t="shared" si="6"/>
        <v>0.55000000000000004</v>
      </c>
    </row>
    <row r="360" spans="1:24" ht="45">
      <c r="A360" s="8">
        <v>357</v>
      </c>
      <c r="B360" s="513"/>
      <c r="C360" s="150" t="s">
        <v>1117</v>
      </c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6">
        <v>1.1000000000000001</v>
      </c>
      <c r="W360" s="16">
        <v>0</v>
      </c>
      <c r="X360" s="101">
        <f t="shared" si="6"/>
        <v>1.1000000000000001</v>
      </c>
    </row>
    <row r="361" spans="1:24">
      <c r="A361" s="8">
        <v>358</v>
      </c>
      <c r="B361" s="513"/>
      <c r="C361" s="150" t="s">
        <v>1118</v>
      </c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6">
        <v>0.28999999999999998</v>
      </c>
      <c r="W361" s="16">
        <v>0</v>
      </c>
      <c r="X361" s="101">
        <f t="shared" si="6"/>
        <v>0.28999999999999998</v>
      </c>
    </row>
    <row r="362" spans="1:24">
      <c r="A362" s="8">
        <v>359</v>
      </c>
      <c r="B362" s="513"/>
      <c r="C362" s="151" t="s">
        <v>1119</v>
      </c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6">
        <v>0.57999999999999996</v>
      </c>
      <c r="W362" s="16">
        <v>0</v>
      </c>
      <c r="X362" s="101">
        <f t="shared" si="6"/>
        <v>0.57999999999999996</v>
      </c>
    </row>
    <row r="363" spans="1:24" ht="30">
      <c r="A363" s="8">
        <v>360</v>
      </c>
      <c r="B363" s="513"/>
      <c r="C363" s="150" t="s">
        <v>1120</v>
      </c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6">
        <v>0.51</v>
      </c>
      <c r="W363" s="16">
        <v>0</v>
      </c>
      <c r="X363" s="101">
        <f t="shared" si="6"/>
        <v>0.51</v>
      </c>
    </row>
    <row r="364" spans="1:24">
      <c r="A364" s="8">
        <v>361</v>
      </c>
      <c r="B364" s="513"/>
      <c r="C364" s="151" t="s">
        <v>1121</v>
      </c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6">
        <v>0.64</v>
      </c>
      <c r="W364" s="16">
        <v>0</v>
      </c>
      <c r="X364" s="101">
        <f t="shared" si="6"/>
        <v>0.64</v>
      </c>
    </row>
    <row r="365" spans="1:24" ht="30">
      <c r="A365" s="8">
        <v>362</v>
      </c>
      <c r="B365" s="513"/>
      <c r="C365" s="151" t="s">
        <v>1122</v>
      </c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6">
        <v>0.35</v>
      </c>
      <c r="W365" s="16">
        <v>0</v>
      </c>
      <c r="X365" s="101">
        <f t="shared" si="6"/>
        <v>0.35</v>
      </c>
    </row>
    <row r="366" spans="1:24" ht="30">
      <c r="A366" s="8">
        <v>363</v>
      </c>
      <c r="B366" s="513"/>
      <c r="C366" s="151" t="s">
        <v>1123</v>
      </c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6">
        <v>0.2</v>
      </c>
      <c r="W366" s="16">
        <v>0</v>
      </c>
      <c r="X366" s="101">
        <f t="shared" si="6"/>
        <v>0.2</v>
      </c>
    </row>
    <row r="367" spans="1:24">
      <c r="A367" s="8">
        <v>364</v>
      </c>
      <c r="B367" s="513"/>
      <c r="C367" s="150" t="s">
        <v>1124</v>
      </c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6">
        <v>0.16</v>
      </c>
      <c r="W367" s="16">
        <v>0</v>
      </c>
      <c r="X367" s="101">
        <f t="shared" si="6"/>
        <v>0.16</v>
      </c>
    </row>
    <row r="368" spans="1:24">
      <c r="A368" s="8">
        <v>365</v>
      </c>
      <c r="B368" s="513"/>
      <c r="C368" s="151" t="s">
        <v>1125</v>
      </c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6">
        <v>0.55000000000000004</v>
      </c>
      <c r="W368" s="16">
        <v>0</v>
      </c>
      <c r="X368" s="101">
        <f t="shared" si="6"/>
        <v>0.55000000000000004</v>
      </c>
    </row>
    <row r="369" spans="1:24" ht="30">
      <c r="A369" s="8">
        <v>366</v>
      </c>
      <c r="B369" s="513"/>
      <c r="C369" s="151" t="s">
        <v>1126</v>
      </c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6">
        <v>0.74</v>
      </c>
      <c r="W369" s="16">
        <v>0</v>
      </c>
      <c r="X369" s="101">
        <f t="shared" si="6"/>
        <v>0.74</v>
      </c>
    </row>
    <row r="370" spans="1:24" ht="30">
      <c r="A370" s="8">
        <v>367</v>
      </c>
      <c r="B370" s="513"/>
      <c r="C370" s="151" t="s">
        <v>1127</v>
      </c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6">
        <v>0.27</v>
      </c>
      <c r="W370" s="16">
        <v>0</v>
      </c>
      <c r="X370" s="101">
        <f t="shared" si="6"/>
        <v>0.27</v>
      </c>
    </row>
    <row r="371" spans="1:24" ht="30">
      <c r="A371" s="8">
        <v>368</v>
      </c>
      <c r="B371" s="513"/>
      <c r="C371" s="151" t="s">
        <v>1128</v>
      </c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6">
        <v>0.24</v>
      </c>
      <c r="W371" s="16">
        <v>0</v>
      </c>
      <c r="X371" s="101">
        <f t="shared" si="6"/>
        <v>0.24</v>
      </c>
    </row>
    <row r="372" spans="1:24">
      <c r="A372" s="8">
        <v>369</v>
      </c>
      <c r="B372" s="513"/>
      <c r="C372" s="150" t="s">
        <v>1129</v>
      </c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6">
        <v>0.08</v>
      </c>
      <c r="W372" s="16">
        <v>0</v>
      </c>
      <c r="X372" s="101">
        <f t="shared" si="6"/>
        <v>0.08</v>
      </c>
    </row>
    <row r="373" spans="1:24" ht="30">
      <c r="A373" s="8">
        <v>370</v>
      </c>
      <c r="B373" s="513"/>
      <c r="C373" s="150" t="s">
        <v>1130</v>
      </c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6">
        <v>7.0000000000000007E-2</v>
      </c>
      <c r="W373" s="16">
        <v>0</v>
      </c>
      <c r="X373" s="101">
        <f t="shared" si="6"/>
        <v>7.0000000000000007E-2</v>
      </c>
    </row>
    <row r="374" spans="1:24">
      <c r="A374" s="8">
        <v>371</v>
      </c>
      <c r="B374" s="513"/>
      <c r="C374" s="151" t="s">
        <v>1131</v>
      </c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6">
        <v>0.44</v>
      </c>
      <c r="W374" s="16">
        <v>0</v>
      </c>
      <c r="X374" s="101">
        <f t="shared" si="6"/>
        <v>0.44</v>
      </c>
    </row>
    <row r="375" spans="1:24">
      <c r="A375" s="8">
        <v>372</v>
      </c>
      <c r="B375" s="513"/>
      <c r="C375" s="151" t="s">
        <v>1132</v>
      </c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6">
        <v>7.0000000000000007E-2</v>
      </c>
      <c r="W375" s="16">
        <v>0</v>
      </c>
      <c r="X375" s="101">
        <f t="shared" si="6"/>
        <v>7.0000000000000007E-2</v>
      </c>
    </row>
    <row r="376" spans="1:24">
      <c r="A376" s="8">
        <v>373</v>
      </c>
      <c r="B376" s="513"/>
      <c r="C376" s="151" t="s">
        <v>1133</v>
      </c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6">
        <v>0.98</v>
      </c>
      <c r="W376" s="16">
        <v>0</v>
      </c>
      <c r="X376" s="101">
        <f t="shared" si="6"/>
        <v>0.98</v>
      </c>
    </row>
    <row r="377" spans="1:24" ht="30">
      <c r="A377" s="8">
        <v>374</v>
      </c>
      <c r="B377" s="513"/>
      <c r="C377" s="151" t="s">
        <v>1134</v>
      </c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6">
        <v>0.15</v>
      </c>
      <c r="W377" s="16">
        <v>0</v>
      </c>
      <c r="X377" s="101">
        <f t="shared" si="6"/>
        <v>0.15</v>
      </c>
    </row>
    <row r="378" spans="1:24" ht="30">
      <c r="A378" s="8">
        <v>375</v>
      </c>
      <c r="B378" s="513"/>
      <c r="C378" s="151" t="s">
        <v>1135</v>
      </c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6">
        <v>0.16</v>
      </c>
      <c r="W378" s="16">
        <v>0</v>
      </c>
      <c r="X378" s="101">
        <f t="shared" si="6"/>
        <v>0.16</v>
      </c>
    </row>
    <row r="379" spans="1:24" ht="30">
      <c r="A379" s="8">
        <v>376</v>
      </c>
      <c r="B379" s="513"/>
      <c r="C379" s="151" t="s">
        <v>1136</v>
      </c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6">
        <v>0.27</v>
      </c>
      <c r="W379" s="16">
        <v>0</v>
      </c>
      <c r="X379" s="101">
        <f t="shared" si="6"/>
        <v>0.27</v>
      </c>
    </row>
    <row r="380" spans="1:24" ht="30">
      <c r="A380" s="8">
        <v>377</v>
      </c>
      <c r="B380" s="513"/>
      <c r="C380" s="151" t="s">
        <v>1137</v>
      </c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6">
        <v>0.5</v>
      </c>
      <c r="W380" s="16">
        <v>0</v>
      </c>
      <c r="X380" s="101">
        <f t="shared" si="6"/>
        <v>0.5</v>
      </c>
    </row>
    <row r="381" spans="1:24" ht="30">
      <c r="A381" s="8">
        <v>378</v>
      </c>
      <c r="B381" s="513"/>
      <c r="C381" s="151" t="s">
        <v>1138</v>
      </c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6">
        <v>0.74</v>
      </c>
      <c r="W381" s="16">
        <v>0</v>
      </c>
      <c r="X381" s="101">
        <f t="shared" ref="X381:X444" si="7">SUM(V381:W381)</f>
        <v>0.74</v>
      </c>
    </row>
    <row r="382" spans="1:24">
      <c r="A382" s="8">
        <v>379</v>
      </c>
      <c r="B382" s="513"/>
      <c r="C382" s="151" t="s">
        <v>1139</v>
      </c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6">
        <v>0.84</v>
      </c>
      <c r="W382" s="16">
        <v>0</v>
      </c>
      <c r="X382" s="101">
        <f t="shared" si="7"/>
        <v>0.84</v>
      </c>
    </row>
    <row r="383" spans="1:24">
      <c r="A383" s="8">
        <v>380</v>
      </c>
      <c r="B383" s="513"/>
      <c r="C383" s="150" t="str">
        <f>+'[1]1'!$B$7</f>
        <v>Approach Road To AIR Station</v>
      </c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6">
        <v>0.17</v>
      </c>
      <c r="W383" s="16">
        <v>0</v>
      </c>
      <c r="X383" s="101">
        <f t="shared" si="7"/>
        <v>0.17</v>
      </c>
    </row>
    <row r="384" spans="1:24">
      <c r="A384" s="8">
        <v>381</v>
      </c>
      <c r="B384" s="513"/>
      <c r="C384" s="151" t="s">
        <v>1140</v>
      </c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6">
        <v>1.72</v>
      </c>
      <c r="W384" s="16">
        <v>0</v>
      </c>
      <c r="X384" s="101">
        <f t="shared" si="7"/>
        <v>1.72</v>
      </c>
    </row>
    <row r="385" spans="1:24" ht="30">
      <c r="A385" s="8">
        <v>382</v>
      </c>
      <c r="B385" s="513"/>
      <c r="C385" s="151" t="s">
        <v>1141</v>
      </c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6">
        <v>0.11</v>
      </c>
      <c r="W385" s="16">
        <v>0</v>
      </c>
      <c r="X385" s="101">
        <f t="shared" si="7"/>
        <v>0.11</v>
      </c>
    </row>
    <row r="386" spans="1:24">
      <c r="A386" s="8">
        <v>383</v>
      </c>
      <c r="B386" s="513"/>
      <c r="C386" s="151" t="s">
        <v>1142</v>
      </c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6">
        <v>0.55000000000000004</v>
      </c>
      <c r="W386" s="16">
        <v>0</v>
      </c>
      <c r="X386" s="101">
        <f t="shared" si="7"/>
        <v>0.55000000000000004</v>
      </c>
    </row>
    <row r="387" spans="1:24" ht="30">
      <c r="A387" s="8">
        <v>384</v>
      </c>
      <c r="B387" s="513"/>
      <c r="C387" s="151" t="s">
        <v>1143</v>
      </c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6">
        <v>0.51</v>
      </c>
      <c r="W387" s="16">
        <v>0</v>
      </c>
      <c r="X387" s="101">
        <f t="shared" si="7"/>
        <v>0.51</v>
      </c>
    </row>
    <row r="388" spans="1:24" ht="30">
      <c r="A388" s="8">
        <v>385</v>
      </c>
      <c r="B388" s="513"/>
      <c r="C388" s="151" t="s">
        <v>1144</v>
      </c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6">
        <v>0.17</v>
      </c>
      <c r="W388" s="16">
        <v>0</v>
      </c>
      <c r="X388" s="101">
        <f t="shared" si="7"/>
        <v>0.17</v>
      </c>
    </row>
    <row r="389" spans="1:24" ht="30">
      <c r="A389" s="8">
        <v>386</v>
      </c>
      <c r="B389" s="513"/>
      <c r="C389" s="151" t="s">
        <v>1145</v>
      </c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6">
        <v>0.16</v>
      </c>
      <c r="W389" s="16">
        <v>0</v>
      </c>
      <c r="X389" s="101">
        <f t="shared" si="7"/>
        <v>0.16</v>
      </c>
    </row>
    <row r="390" spans="1:24">
      <c r="A390" s="8">
        <v>387</v>
      </c>
      <c r="B390" s="513"/>
      <c r="C390" s="151" t="s">
        <v>1146</v>
      </c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6">
        <v>1.18</v>
      </c>
      <c r="W390" s="16">
        <v>0</v>
      </c>
      <c r="X390" s="101">
        <f t="shared" si="7"/>
        <v>1.18</v>
      </c>
    </row>
    <row r="391" spans="1:24">
      <c r="A391" s="8">
        <v>388</v>
      </c>
      <c r="B391" s="513"/>
      <c r="C391" s="151" t="s">
        <v>1147</v>
      </c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6">
        <v>0.28000000000000003</v>
      </c>
      <c r="W391" s="16">
        <v>0</v>
      </c>
      <c r="X391" s="101">
        <f t="shared" si="7"/>
        <v>0.28000000000000003</v>
      </c>
    </row>
    <row r="392" spans="1:24">
      <c r="A392" s="8">
        <v>389</v>
      </c>
      <c r="B392" s="513"/>
      <c r="C392" s="151" t="s">
        <v>1148</v>
      </c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6">
        <v>0.32</v>
      </c>
      <c r="W392" s="16">
        <v>0</v>
      </c>
      <c r="X392" s="101">
        <f t="shared" si="7"/>
        <v>0.32</v>
      </c>
    </row>
    <row r="393" spans="1:24">
      <c r="A393" s="8">
        <v>390</v>
      </c>
      <c r="B393" s="513"/>
      <c r="C393" s="151" t="s">
        <v>1149</v>
      </c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6">
        <v>0.6</v>
      </c>
      <c r="W393" s="16">
        <v>0</v>
      </c>
      <c r="X393" s="101">
        <f t="shared" si="7"/>
        <v>0.6</v>
      </c>
    </row>
    <row r="394" spans="1:24" ht="30">
      <c r="A394" s="8">
        <v>391</v>
      </c>
      <c r="B394" s="513"/>
      <c r="C394" s="151" t="s">
        <v>1150</v>
      </c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6">
        <v>0.75</v>
      </c>
      <c r="W394" s="16">
        <v>0</v>
      </c>
      <c r="X394" s="101">
        <f t="shared" si="7"/>
        <v>0.75</v>
      </c>
    </row>
    <row r="395" spans="1:24">
      <c r="A395" s="8">
        <v>392</v>
      </c>
      <c r="B395" s="513"/>
      <c r="C395" s="151" t="s">
        <v>1151</v>
      </c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6">
        <v>0.61</v>
      </c>
      <c r="W395" s="16">
        <v>0</v>
      </c>
      <c r="X395" s="101">
        <f t="shared" si="7"/>
        <v>0.61</v>
      </c>
    </row>
    <row r="396" spans="1:24" ht="30">
      <c r="A396" s="8">
        <v>393</v>
      </c>
      <c r="B396" s="513"/>
      <c r="C396" s="151" t="s">
        <v>1152</v>
      </c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6">
        <v>0.21</v>
      </c>
      <c r="W396" s="16">
        <v>0</v>
      </c>
      <c r="X396" s="101">
        <f t="shared" si="7"/>
        <v>0.21</v>
      </c>
    </row>
    <row r="397" spans="1:24" ht="18">
      <c r="A397" s="8">
        <v>394</v>
      </c>
      <c r="B397" s="513"/>
      <c r="C397" s="150" t="s">
        <v>1153</v>
      </c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6">
        <v>2.2400000000000002</v>
      </c>
      <c r="W397" s="16">
        <v>0</v>
      </c>
      <c r="X397" s="101">
        <f t="shared" si="7"/>
        <v>2.2400000000000002</v>
      </c>
    </row>
    <row r="398" spans="1:24" ht="30">
      <c r="A398" s="8">
        <v>395</v>
      </c>
      <c r="B398" s="513"/>
      <c r="C398" s="151" t="s">
        <v>1154</v>
      </c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6">
        <v>0.28000000000000003</v>
      </c>
      <c r="W398" s="16">
        <v>0</v>
      </c>
      <c r="X398" s="101">
        <f t="shared" si="7"/>
        <v>0.28000000000000003</v>
      </c>
    </row>
    <row r="399" spans="1:24">
      <c r="A399" s="8">
        <v>396</v>
      </c>
      <c r="B399" s="513"/>
      <c r="C399" s="151" t="s">
        <v>1155</v>
      </c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6">
        <v>0.42</v>
      </c>
      <c r="W399" s="16">
        <v>0</v>
      </c>
      <c r="X399" s="101">
        <f t="shared" si="7"/>
        <v>0.42</v>
      </c>
    </row>
    <row r="400" spans="1:24">
      <c r="A400" s="8">
        <v>397</v>
      </c>
      <c r="B400" s="513"/>
      <c r="C400" s="151" t="s">
        <v>1156</v>
      </c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6">
        <v>1.2</v>
      </c>
      <c r="W400" s="16">
        <v>0</v>
      </c>
      <c r="X400" s="101">
        <f t="shared" si="7"/>
        <v>1.2</v>
      </c>
    </row>
    <row r="401" spans="1:24" ht="30">
      <c r="A401" s="8">
        <v>398</v>
      </c>
      <c r="B401" s="513"/>
      <c r="C401" s="151" t="s">
        <v>1157</v>
      </c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6">
        <v>0.24</v>
      </c>
      <c r="W401" s="16">
        <v>0</v>
      </c>
      <c r="X401" s="101">
        <f t="shared" si="7"/>
        <v>0.24</v>
      </c>
    </row>
    <row r="402" spans="1:24" ht="30">
      <c r="A402" s="8">
        <v>399</v>
      </c>
      <c r="B402" s="513"/>
      <c r="C402" s="151" t="s">
        <v>1158</v>
      </c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6">
        <v>0.17</v>
      </c>
      <c r="W402" s="16">
        <v>0</v>
      </c>
      <c r="X402" s="101">
        <f t="shared" si="7"/>
        <v>0.17</v>
      </c>
    </row>
    <row r="403" spans="1:24">
      <c r="A403" s="8">
        <v>400</v>
      </c>
      <c r="B403" s="513"/>
      <c r="C403" s="151" t="s">
        <v>1159</v>
      </c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6">
        <v>0.7</v>
      </c>
      <c r="W403" s="16">
        <v>0</v>
      </c>
      <c r="X403" s="101">
        <f t="shared" si="7"/>
        <v>0.7</v>
      </c>
    </row>
    <row r="404" spans="1:24">
      <c r="A404" s="8">
        <v>401</v>
      </c>
      <c r="B404" s="513"/>
      <c r="C404" s="150" t="s">
        <v>1160</v>
      </c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6">
        <v>0.93</v>
      </c>
      <c r="W404" s="16">
        <v>0</v>
      </c>
      <c r="X404" s="101">
        <f t="shared" si="7"/>
        <v>0.93</v>
      </c>
    </row>
    <row r="405" spans="1:24">
      <c r="A405" s="8">
        <v>402</v>
      </c>
      <c r="B405" s="513"/>
      <c r="C405" s="150" t="s">
        <v>1161</v>
      </c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6">
        <v>1.81</v>
      </c>
      <c r="W405" s="16">
        <v>0</v>
      </c>
      <c r="X405" s="101">
        <f t="shared" si="7"/>
        <v>1.81</v>
      </c>
    </row>
    <row r="406" spans="1:24" ht="30">
      <c r="A406" s="8">
        <v>403</v>
      </c>
      <c r="B406" s="513"/>
      <c r="C406" s="151" t="s">
        <v>1162</v>
      </c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6">
        <v>7.0000000000000007E-2</v>
      </c>
      <c r="W406" s="16">
        <v>0</v>
      </c>
      <c r="X406" s="101">
        <f t="shared" si="7"/>
        <v>7.0000000000000007E-2</v>
      </c>
    </row>
    <row r="407" spans="1:24" ht="30">
      <c r="A407" s="8">
        <v>404</v>
      </c>
      <c r="B407" s="513"/>
      <c r="C407" s="150" t="s">
        <v>1163</v>
      </c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6">
        <v>0.54</v>
      </c>
      <c r="W407" s="16">
        <v>0</v>
      </c>
      <c r="X407" s="101">
        <f t="shared" si="7"/>
        <v>0.54</v>
      </c>
    </row>
    <row r="408" spans="1:24">
      <c r="A408" s="8">
        <v>405</v>
      </c>
      <c r="B408" s="513"/>
      <c r="C408" s="150" t="s">
        <v>1164</v>
      </c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6">
        <v>0.16</v>
      </c>
      <c r="W408" s="16">
        <v>0</v>
      </c>
      <c r="X408" s="101">
        <f t="shared" si="7"/>
        <v>0.16</v>
      </c>
    </row>
    <row r="409" spans="1:24" ht="30">
      <c r="A409" s="8">
        <v>406</v>
      </c>
      <c r="B409" s="513"/>
      <c r="C409" s="151" t="s">
        <v>1165</v>
      </c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6">
        <v>0.44</v>
      </c>
      <c r="W409" s="16">
        <v>0</v>
      </c>
      <c r="X409" s="101">
        <f t="shared" si="7"/>
        <v>0.44</v>
      </c>
    </row>
    <row r="410" spans="1:24">
      <c r="A410" s="8">
        <v>407</v>
      </c>
      <c r="B410" s="513"/>
      <c r="C410" s="151" t="s">
        <v>1166</v>
      </c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6">
        <v>0.32</v>
      </c>
      <c r="W410" s="16">
        <v>0</v>
      </c>
      <c r="X410" s="101">
        <f t="shared" si="7"/>
        <v>0.32</v>
      </c>
    </row>
    <row r="411" spans="1:24">
      <c r="A411" s="8">
        <v>408</v>
      </c>
      <c r="B411" s="513"/>
      <c r="C411" s="151" t="s">
        <v>1167</v>
      </c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6">
        <v>0.38</v>
      </c>
      <c r="W411" s="16">
        <v>0</v>
      </c>
      <c r="X411" s="101">
        <f t="shared" si="7"/>
        <v>0.38</v>
      </c>
    </row>
    <row r="412" spans="1:24">
      <c r="A412" s="8">
        <v>409</v>
      </c>
      <c r="B412" s="513"/>
      <c r="C412" s="151" t="s">
        <v>1168</v>
      </c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6">
        <v>0.54</v>
      </c>
      <c r="W412" s="16">
        <v>0</v>
      </c>
      <c r="X412" s="101">
        <f t="shared" si="7"/>
        <v>0.54</v>
      </c>
    </row>
    <row r="413" spans="1:24">
      <c r="A413" s="8">
        <v>410</v>
      </c>
      <c r="B413" s="513"/>
      <c r="C413" s="151" t="s">
        <v>1169</v>
      </c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6">
        <v>0.39</v>
      </c>
      <c r="W413" s="16">
        <v>0</v>
      </c>
      <c r="X413" s="101">
        <f t="shared" si="7"/>
        <v>0.39</v>
      </c>
    </row>
    <row r="414" spans="1:24" ht="30">
      <c r="A414" s="8">
        <v>411</v>
      </c>
      <c r="B414" s="513"/>
      <c r="C414" s="151" t="s">
        <v>1170</v>
      </c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6">
        <v>0.27</v>
      </c>
      <c r="W414" s="16">
        <v>0</v>
      </c>
      <c r="X414" s="101">
        <f t="shared" si="7"/>
        <v>0.27</v>
      </c>
    </row>
    <row r="415" spans="1:24">
      <c r="A415" s="8">
        <v>412</v>
      </c>
      <c r="B415" s="513"/>
      <c r="C415" s="151" t="s">
        <v>1171</v>
      </c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6">
        <v>0.73</v>
      </c>
      <c r="W415" s="16">
        <v>0</v>
      </c>
      <c r="X415" s="101">
        <f t="shared" si="7"/>
        <v>0.73</v>
      </c>
    </row>
    <row r="416" spans="1:24">
      <c r="A416" s="8">
        <v>413</v>
      </c>
      <c r="B416" s="513"/>
      <c r="C416" s="151" t="s">
        <v>1172</v>
      </c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6">
        <v>0.44</v>
      </c>
      <c r="W416" s="16">
        <v>0</v>
      </c>
      <c r="X416" s="101">
        <f t="shared" si="7"/>
        <v>0.44</v>
      </c>
    </row>
    <row r="417" spans="1:24">
      <c r="A417" s="8">
        <v>414</v>
      </c>
      <c r="B417" s="513"/>
      <c r="C417" s="151" t="s">
        <v>1173</v>
      </c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6">
        <v>0.17</v>
      </c>
      <c r="W417" s="16">
        <v>0</v>
      </c>
      <c r="X417" s="101">
        <f t="shared" si="7"/>
        <v>0.17</v>
      </c>
    </row>
    <row r="418" spans="1:24">
      <c r="A418" s="8">
        <v>415</v>
      </c>
      <c r="B418" s="513"/>
      <c r="C418" s="151" t="s">
        <v>1174</v>
      </c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6">
        <v>0.5</v>
      </c>
      <c r="W418" s="16">
        <v>0</v>
      </c>
      <c r="X418" s="101">
        <f t="shared" si="7"/>
        <v>0.5</v>
      </c>
    </row>
    <row r="419" spans="1:24">
      <c r="A419" s="8">
        <v>416</v>
      </c>
      <c r="B419" s="513"/>
      <c r="C419" s="151" t="s">
        <v>1175</v>
      </c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6">
        <v>0.2</v>
      </c>
      <c r="W419" s="16">
        <v>0</v>
      </c>
      <c r="X419" s="101">
        <f t="shared" si="7"/>
        <v>0.2</v>
      </c>
    </row>
    <row r="420" spans="1:24">
      <c r="A420" s="8">
        <v>417</v>
      </c>
      <c r="B420" s="513"/>
      <c r="C420" s="151" t="s">
        <v>1176</v>
      </c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6">
        <v>0.28000000000000003</v>
      </c>
      <c r="W420" s="16">
        <v>0</v>
      </c>
      <c r="X420" s="101">
        <f t="shared" si="7"/>
        <v>0.28000000000000003</v>
      </c>
    </row>
    <row r="421" spans="1:24">
      <c r="A421" s="8">
        <v>418</v>
      </c>
      <c r="B421" s="513"/>
      <c r="C421" s="151" t="s">
        <v>1177</v>
      </c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6">
        <v>0.67</v>
      </c>
      <c r="W421" s="16">
        <v>0</v>
      </c>
      <c r="X421" s="101">
        <f t="shared" si="7"/>
        <v>0.67</v>
      </c>
    </row>
    <row r="422" spans="1:24" ht="30">
      <c r="A422" s="8">
        <v>419</v>
      </c>
      <c r="B422" s="513"/>
      <c r="C422" s="151" t="s">
        <v>1178</v>
      </c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6">
        <v>0.23</v>
      </c>
      <c r="W422" s="16">
        <v>0</v>
      </c>
      <c r="X422" s="101">
        <f t="shared" si="7"/>
        <v>0.23</v>
      </c>
    </row>
    <row r="423" spans="1:24">
      <c r="A423" s="8">
        <v>420</v>
      </c>
      <c r="B423" s="513"/>
      <c r="C423" s="151" t="s">
        <v>1179</v>
      </c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6">
        <v>0.55000000000000004</v>
      </c>
      <c r="W423" s="16">
        <v>0</v>
      </c>
      <c r="X423" s="101">
        <f t="shared" si="7"/>
        <v>0.55000000000000004</v>
      </c>
    </row>
    <row r="424" spans="1:24">
      <c r="A424" s="8">
        <v>421</v>
      </c>
      <c r="B424" s="513"/>
      <c r="C424" s="151" t="s">
        <v>1180</v>
      </c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6">
        <v>0.51</v>
      </c>
      <c r="W424" s="16">
        <v>0</v>
      </c>
      <c r="X424" s="101">
        <f t="shared" si="7"/>
        <v>0.51</v>
      </c>
    </row>
    <row r="425" spans="1:24" ht="30">
      <c r="A425" s="8">
        <v>422</v>
      </c>
      <c r="B425" s="513"/>
      <c r="C425" s="151" t="s">
        <v>1181</v>
      </c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6">
        <v>0.09</v>
      </c>
      <c r="W425" s="16">
        <v>0</v>
      </c>
      <c r="X425" s="101">
        <f t="shared" si="7"/>
        <v>0.09</v>
      </c>
    </row>
    <row r="426" spans="1:24">
      <c r="A426" s="8">
        <v>423</v>
      </c>
      <c r="B426" s="513"/>
      <c r="C426" s="151" t="s">
        <v>1182</v>
      </c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6">
        <v>0.34</v>
      </c>
      <c r="W426" s="16">
        <v>0</v>
      </c>
      <c r="X426" s="101">
        <f t="shared" si="7"/>
        <v>0.34</v>
      </c>
    </row>
    <row r="427" spans="1:24" ht="30">
      <c r="A427" s="8">
        <v>424</v>
      </c>
      <c r="B427" s="513"/>
      <c r="C427" s="151" t="s">
        <v>1183</v>
      </c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6">
        <v>0.78</v>
      </c>
      <c r="W427" s="16">
        <v>0</v>
      </c>
      <c r="X427" s="101">
        <f t="shared" si="7"/>
        <v>0.78</v>
      </c>
    </row>
    <row r="428" spans="1:24" ht="30">
      <c r="A428" s="8">
        <v>425</v>
      </c>
      <c r="B428" s="513"/>
      <c r="C428" s="151" t="s">
        <v>1184</v>
      </c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6">
        <v>0.88</v>
      </c>
      <c r="W428" s="16">
        <v>0.28000000000000003</v>
      </c>
      <c r="X428" s="101">
        <f t="shared" si="7"/>
        <v>1.1600000000000001</v>
      </c>
    </row>
    <row r="429" spans="1:24">
      <c r="A429" s="8">
        <v>426</v>
      </c>
      <c r="B429" s="513"/>
      <c r="C429" s="151" t="s">
        <v>1185</v>
      </c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6">
        <v>0.33</v>
      </c>
      <c r="W429" s="16">
        <v>0</v>
      </c>
      <c r="X429" s="101">
        <f t="shared" si="7"/>
        <v>0.33</v>
      </c>
    </row>
    <row r="430" spans="1:24" ht="30">
      <c r="A430" s="8">
        <v>427</v>
      </c>
      <c r="B430" s="513"/>
      <c r="C430" s="151" t="s">
        <v>1186</v>
      </c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6">
        <v>0.39</v>
      </c>
      <c r="W430" s="16">
        <v>0</v>
      </c>
      <c r="X430" s="101">
        <f t="shared" si="7"/>
        <v>0.39</v>
      </c>
    </row>
    <row r="431" spans="1:24" ht="30">
      <c r="A431" s="8">
        <v>428</v>
      </c>
      <c r="B431" s="513"/>
      <c r="C431" s="151" t="s">
        <v>1187</v>
      </c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6">
        <v>0.33</v>
      </c>
      <c r="W431" s="16">
        <v>0</v>
      </c>
      <c r="X431" s="101">
        <f t="shared" si="7"/>
        <v>0.33</v>
      </c>
    </row>
    <row r="432" spans="1:24" ht="30">
      <c r="A432" s="8">
        <v>429</v>
      </c>
      <c r="B432" s="513"/>
      <c r="C432" s="151" t="s">
        <v>1188</v>
      </c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6">
        <v>0.26</v>
      </c>
      <c r="W432" s="16">
        <v>0</v>
      </c>
      <c r="X432" s="101">
        <f t="shared" si="7"/>
        <v>0.26</v>
      </c>
    </row>
    <row r="433" spans="1:24">
      <c r="A433" s="8">
        <v>430</v>
      </c>
      <c r="B433" s="513"/>
      <c r="C433" s="151" t="s">
        <v>1189</v>
      </c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6">
        <v>1.8</v>
      </c>
      <c r="W433" s="16">
        <v>0</v>
      </c>
      <c r="X433" s="101">
        <f t="shared" si="7"/>
        <v>1.8</v>
      </c>
    </row>
    <row r="434" spans="1:24" ht="30">
      <c r="A434" s="8">
        <v>431</v>
      </c>
      <c r="B434" s="513"/>
      <c r="C434" s="151" t="s">
        <v>1190</v>
      </c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6">
        <v>0.18</v>
      </c>
      <c r="W434" s="16">
        <v>0</v>
      </c>
      <c r="X434" s="101">
        <f t="shared" si="7"/>
        <v>0.18</v>
      </c>
    </row>
    <row r="435" spans="1:24" ht="30">
      <c r="A435" s="8">
        <v>432</v>
      </c>
      <c r="B435" s="513"/>
      <c r="C435" s="151" t="s">
        <v>1191</v>
      </c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6">
        <v>0.14000000000000001</v>
      </c>
      <c r="W435" s="16">
        <v>0</v>
      </c>
      <c r="X435" s="101">
        <f t="shared" si="7"/>
        <v>0.14000000000000001</v>
      </c>
    </row>
    <row r="436" spans="1:24" ht="30">
      <c r="A436" s="8">
        <v>433</v>
      </c>
      <c r="B436" s="513"/>
      <c r="C436" s="150" t="s">
        <v>1192</v>
      </c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6">
        <v>0.24</v>
      </c>
      <c r="W436" s="16">
        <v>0</v>
      </c>
      <c r="X436" s="101">
        <f t="shared" si="7"/>
        <v>0.24</v>
      </c>
    </row>
    <row r="437" spans="1:24" ht="30">
      <c r="A437" s="8">
        <v>434</v>
      </c>
      <c r="B437" s="513"/>
      <c r="C437" s="150" t="s">
        <v>1193</v>
      </c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6">
        <v>0.2</v>
      </c>
      <c r="W437" s="16">
        <v>0</v>
      </c>
      <c r="X437" s="101">
        <f t="shared" si="7"/>
        <v>0.2</v>
      </c>
    </row>
    <row r="438" spans="1:24" ht="30">
      <c r="A438" s="8">
        <v>435</v>
      </c>
      <c r="B438" s="513"/>
      <c r="C438" s="150" t="s">
        <v>1194</v>
      </c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6">
        <v>0.18</v>
      </c>
      <c r="W438" s="16">
        <v>0</v>
      </c>
      <c r="X438" s="101">
        <f t="shared" si="7"/>
        <v>0.18</v>
      </c>
    </row>
    <row r="439" spans="1:24" ht="30">
      <c r="A439" s="8">
        <v>436</v>
      </c>
      <c r="B439" s="513"/>
      <c r="C439" s="150" t="s">
        <v>1195</v>
      </c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6">
        <v>0.12</v>
      </c>
      <c r="W439" s="16">
        <v>0</v>
      </c>
      <c r="X439" s="101">
        <f t="shared" si="7"/>
        <v>0.12</v>
      </c>
    </row>
    <row r="440" spans="1:24" ht="30">
      <c r="A440" s="8">
        <v>437</v>
      </c>
      <c r="B440" s="513"/>
      <c r="C440" s="150" t="s">
        <v>1196</v>
      </c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6">
        <v>0.21</v>
      </c>
      <c r="W440" s="16">
        <v>0</v>
      </c>
      <c r="X440" s="101">
        <f t="shared" si="7"/>
        <v>0.21</v>
      </c>
    </row>
    <row r="441" spans="1:24">
      <c r="A441" s="8">
        <v>438</v>
      </c>
      <c r="B441" s="513"/>
      <c r="C441" s="150" t="s">
        <v>1197</v>
      </c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6">
        <v>0.05</v>
      </c>
      <c r="W441" s="16">
        <v>0</v>
      </c>
      <c r="X441" s="101">
        <f t="shared" si="7"/>
        <v>0.05</v>
      </c>
    </row>
    <row r="442" spans="1:24">
      <c r="A442" s="8">
        <v>439</v>
      </c>
      <c r="B442" s="513"/>
      <c r="C442" s="150" t="s">
        <v>1198</v>
      </c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6">
        <v>7.0000000000000007E-2</v>
      </c>
      <c r="W442" s="16">
        <v>0</v>
      </c>
      <c r="X442" s="101">
        <f t="shared" si="7"/>
        <v>7.0000000000000007E-2</v>
      </c>
    </row>
    <row r="443" spans="1:24" ht="30">
      <c r="A443" s="8">
        <v>440</v>
      </c>
      <c r="B443" s="513"/>
      <c r="C443" s="150" t="s">
        <v>1199</v>
      </c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6">
        <v>0.39</v>
      </c>
      <c r="W443" s="16">
        <v>0</v>
      </c>
      <c r="X443" s="101">
        <f t="shared" si="7"/>
        <v>0.39</v>
      </c>
    </row>
    <row r="444" spans="1:24" ht="30">
      <c r="A444" s="8">
        <v>441</v>
      </c>
      <c r="B444" s="513"/>
      <c r="C444" s="150" t="s">
        <v>1200</v>
      </c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6">
        <v>0.49</v>
      </c>
      <c r="W444" s="16">
        <v>0</v>
      </c>
      <c r="X444" s="101">
        <f t="shared" si="7"/>
        <v>0.49</v>
      </c>
    </row>
    <row r="445" spans="1:24">
      <c r="A445" s="8">
        <v>442</v>
      </c>
      <c r="B445" s="513"/>
      <c r="C445" s="150" t="s">
        <v>1201</v>
      </c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6">
        <v>0.7</v>
      </c>
      <c r="W445" s="16">
        <v>0</v>
      </c>
      <c r="X445" s="101">
        <f t="shared" ref="X445:X508" si="8">SUM(V445:W445)</f>
        <v>0.7</v>
      </c>
    </row>
    <row r="446" spans="1:24" ht="30">
      <c r="A446" s="8">
        <v>443</v>
      </c>
      <c r="B446" s="513"/>
      <c r="C446" s="150" t="s">
        <v>1202</v>
      </c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6">
        <v>0.28000000000000003</v>
      </c>
      <c r="W446" s="16">
        <v>0</v>
      </c>
      <c r="X446" s="101">
        <f t="shared" si="8"/>
        <v>0.28000000000000003</v>
      </c>
    </row>
    <row r="447" spans="1:24" ht="30">
      <c r="A447" s="8">
        <v>444</v>
      </c>
      <c r="B447" s="513"/>
      <c r="C447" s="152" t="s">
        <v>1203</v>
      </c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38">
        <v>0.09</v>
      </c>
      <c r="W447" s="16">
        <v>0</v>
      </c>
      <c r="X447" s="101">
        <f t="shared" si="8"/>
        <v>0.09</v>
      </c>
    </row>
    <row r="448" spans="1:24">
      <c r="A448" s="8">
        <v>445</v>
      </c>
      <c r="B448" s="513"/>
      <c r="C448" s="152" t="s">
        <v>1204</v>
      </c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38">
        <v>0.6</v>
      </c>
      <c r="W448" s="16">
        <v>0</v>
      </c>
      <c r="X448" s="101">
        <f t="shared" si="8"/>
        <v>0.6</v>
      </c>
    </row>
    <row r="449" spans="1:24" ht="45">
      <c r="A449" s="8">
        <v>446</v>
      </c>
      <c r="B449" s="513"/>
      <c r="C449" s="152" t="s">
        <v>1205</v>
      </c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39">
        <v>0.4</v>
      </c>
      <c r="W449" s="16">
        <v>0</v>
      </c>
      <c r="X449" s="101">
        <f t="shared" si="8"/>
        <v>0.4</v>
      </c>
    </row>
    <row r="450" spans="1:24">
      <c r="A450" s="8">
        <v>447</v>
      </c>
      <c r="B450" s="513"/>
      <c r="C450" s="153" t="s">
        <v>1206</v>
      </c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38">
        <v>1.25</v>
      </c>
      <c r="W450" s="16">
        <v>0</v>
      </c>
      <c r="X450" s="101">
        <f t="shared" si="8"/>
        <v>1.25</v>
      </c>
    </row>
    <row r="451" spans="1:24">
      <c r="A451" s="8">
        <v>448</v>
      </c>
      <c r="B451" s="513"/>
      <c r="C451" s="152" t="s">
        <v>1207</v>
      </c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38">
        <v>0.5</v>
      </c>
      <c r="W451" s="16">
        <v>0</v>
      </c>
      <c r="X451" s="101">
        <f t="shared" si="8"/>
        <v>0.5</v>
      </c>
    </row>
    <row r="452" spans="1:24" ht="30">
      <c r="A452" s="8">
        <v>449</v>
      </c>
      <c r="B452" s="513"/>
      <c r="C452" s="152" t="s">
        <v>1208</v>
      </c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38">
        <v>0.25</v>
      </c>
      <c r="W452" s="16">
        <v>0</v>
      </c>
      <c r="X452" s="101">
        <f t="shared" si="8"/>
        <v>0.25</v>
      </c>
    </row>
    <row r="453" spans="1:24">
      <c r="A453" s="8">
        <v>450</v>
      </c>
      <c r="B453" s="513"/>
      <c r="C453" s="153" t="s">
        <v>1209</v>
      </c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38">
        <v>1.72</v>
      </c>
      <c r="W453" s="16">
        <v>0</v>
      </c>
      <c r="X453" s="101">
        <f t="shared" si="8"/>
        <v>1.72</v>
      </c>
    </row>
    <row r="454" spans="1:24">
      <c r="A454" s="8">
        <v>451</v>
      </c>
      <c r="B454" s="513"/>
      <c r="C454" s="153" t="s">
        <v>1210</v>
      </c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38">
        <v>1.6</v>
      </c>
      <c r="W454" s="16">
        <v>0</v>
      </c>
      <c r="X454" s="101">
        <f t="shared" si="8"/>
        <v>1.6</v>
      </c>
    </row>
    <row r="455" spans="1:24">
      <c r="A455" s="8">
        <v>452</v>
      </c>
      <c r="B455" s="513"/>
      <c r="C455" s="153" t="s">
        <v>1211</v>
      </c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38">
        <v>0.6</v>
      </c>
      <c r="W455" s="16">
        <v>0</v>
      </c>
      <c r="X455" s="101">
        <f t="shared" si="8"/>
        <v>0.6</v>
      </c>
    </row>
    <row r="456" spans="1:24">
      <c r="A456" s="8">
        <v>453</v>
      </c>
      <c r="B456" s="513"/>
      <c r="C456" s="152" t="s">
        <v>1212</v>
      </c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39">
        <v>0</v>
      </c>
      <c r="W456" s="138">
        <v>1.1000000000000001</v>
      </c>
      <c r="X456" s="101">
        <f t="shared" si="8"/>
        <v>1.1000000000000001</v>
      </c>
    </row>
    <row r="457" spans="1:24" ht="30">
      <c r="A457" s="8">
        <v>454</v>
      </c>
      <c r="B457" s="513"/>
      <c r="C457" s="152" t="s">
        <v>1213</v>
      </c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39">
        <v>1.6</v>
      </c>
      <c r="W457" s="138">
        <v>0</v>
      </c>
      <c r="X457" s="101">
        <f t="shared" si="8"/>
        <v>1.6</v>
      </c>
    </row>
    <row r="458" spans="1:24">
      <c r="A458" s="8">
        <v>455</v>
      </c>
      <c r="B458" s="513"/>
      <c r="C458" s="152" t="s">
        <v>1214</v>
      </c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39">
        <v>0.8</v>
      </c>
      <c r="W458" s="138">
        <v>0</v>
      </c>
      <c r="X458" s="101">
        <f t="shared" si="8"/>
        <v>0.8</v>
      </c>
    </row>
    <row r="459" spans="1:24">
      <c r="A459" s="8">
        <v>456</v>
      </c>
      <c r="B459" s="513"/>
      <c r="C459" s="152" t="s">
        <v>1215</v>
      </c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38">
        <v>0.3</v>
      </c>
      <c r="W459" s="138">
        <v>0</v>
      </c>
      <c r="X459" s="101">
        <f t="shared" si="8"/>
        <v>0.3</v>
      </c>
    </row>
    <row r="460" spans="1:24">
      <c r="A460" s="8">
        <v>457</v>
      </c>
      <c r="B460" s="513"/>
      <c r="C460" s="153" t="s">
        <v>1216</v>
      </c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38">
        <v>2.14</v>
      </c>
      <c r="W460" s="138">
        <v>0</v>
      </c>
      <c r="X460" s="101">
        <f t="shared" si="8"/>
        <v>2.14</v>
      </c>
    </row>
    <row r="461" spans="1:24">
      <c r="A461" s="8">
        <v>458</v>
      </c>
      <c r="B461" s="513"/>
      <c r="C461" s="153" t="s">
        <v>1217</v>
      </c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38">
        <v>0.35</v>
      </c>
      <c r="W461" s="138">
        <v>0</v>
      </c>
      <c r="X461" s="101">
        <f t="shared" si="8"/>
        <v>0.35</v>
      </c>
    </row>
    <row r="462" spans="1:24">
      <c r="A462" s="8">
        <v>459</v>
      </c>
      <c r="B462" s="513"/>
      <c r="C462" s="152" t="s">
        <v>1218</v>
      </c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38">
        <v>0.47</v>
      </c>
      <c r="W462" s="138">
        <v>0</v>
      </c>
      <c r="X462" s="101">
        <f t="shared" si="8"/>
        <v>0.47</v>
      </c>
    </row>
    <row r="463" spans="1:24" ht="30">
      <c r="A463" s="8">
        <v>460</v>
      </c>
      <c r="B463" s="513"/>
      <c r="C463" s="152" t="s">
        <v>1219</v>
      </c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39">
        <v>0.35</v>
      </c>
      <c r="W463" s="138">
        <v>0</v>
      </c>
      <c r="X463" s="101">
        <f t="shared" si="8"/>
        <v>0.35</v>
      </c>
    </row>
    <row r="464" spans="1:24" ht="30">
      <c r="A464" s="8">
        <v>461</v>
      </c>
      <c r="B464" s="513"/>
      <c r="C464" s="152" t="s">
        <v>1220</v>
      </c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39">
        <v>0.34</v>
      </c>
      <c r="W464" s="138">
        <v>0</v>
      </c>
      <c r="X464" s="101">
        <f t="shared" si="8"/>
        <v>0.34</v>
      </c>
    </row>
    <row r="465" spans="1:24">
      <c r="A465" s="8">
        <v>462</v>
      </c>
      <c r="B465" s="513"/>
      <c r="C465" s="152" t="s">
        <v>1221</v>
      </c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38">
        <v>0.11</v>
      </c>
      <c r="W465" s="138">
        <v>0</v>
      </c>
      <c r="X465" s="101">
        <f t="shared" si="8"/>
        <v>0.11</v>
      </c>
    </row>
    <row r="466" spans="1:24" ht="30">
      <c r="A466" s="8">
        <v>463</v>
      </c>
      <c r="B466" s="513"/>
      <c r="C466" s="152" t="s">
        <v>1222</v>
      </c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38">
        <v>0.57999999999999996</v>
      </c>
      <c r="W466" s="138">
        <v>1.17</v>
      </c>
      <c r="X466" s="101">
        <f t="shared" si="8"/>
        <v>1.75</v>
      </c>
    </row>
    <row r="467" spans="1:24" ht="30">
      <c r="A467" s="8">
        <v>464</v>
      </c>
      <c r="B467" s="513"/>
      <c r="C467" s="152" t="s">
        <v>1223</v>
      </c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38">
        <v>0.6</v>
      </c>
      <c r="W467" s="138">
        <v>0.03</v>
      </c>
      <c r="X467" s="101">
        <f t="shared" si="8"/>
        <v>0.63</v>
      </c>
    </row>
    <row r="468" spans="1:24">
      <c r="A468" s="8">
        <v>465</v>
      </c>
      <c r="B468" s="513"/>
      <c r="C468" s="152" t="s">
        <v>1224</v>
      </c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38">
        <v>0.16</v>
      </c>
      <c r="W468" s="138">
        <v>0</v>
      </c>
      <c r="X468" s="101">
        <f t="shared" si="8"/>
        <v>0.16</v>
      </c>
    </row>
    <row r="469" spans="1:24" ht="30">
      <c r="A469" s="8">
        <v>466</v>
      </c>
      <c r="B469" s="513"/>
      <c r="C469" s="154" t="s">
        <v>1225</v>
      </c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40">
        <v>1.86</v>
      </c>
      <c r="W469" s="138">
        <v>0</v>
      </c>
      <c r="X469" s="101">
        <f t="shared" si="8"/>
        <v>1.86</v>
      </c>
    </row>
    <row r="470" spans="1:24">
      <c r="A470" s="8">
        <v>467</v>
      </c>
      <c r="B470" s="513"/>
      <c r="C470" s="154" t="s">
        <v>1226</v>
      </c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40">
        <v>0.41</v>
      </c>
      <c r="W470" s="138">
        <v>0</v>
      </c>
      <c r="X470" s="101">
        <f t="shared" si="8"/>
        <v>0.41</v>
      </c>
    </row>
    <row r="471" spans="1:24" ht="30">
      <c r="A471" s="8">
        <v>468</v>
      </c>
      <c r="B471" s="513"/>
      <c r="C471" s="154" t="s">
        <v>1227</v>
      </c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40">
        <v>1.7</v>
      </c>
      <c r="W471" s="138">
        <v>0</v>
      </c>
      <c r="X471" s="101">
        <f t="shared" si="8"/>
        <v>1.7</v>
      </c>
    </row>
    <row r="472" spans="1:24">
      <c r="A472" s="8">
        <v>469</v>
      </c>
      <c r="B472" s="513"/>
      <c r="C472" s="154" t="s">
        <v>1228</v>
      </c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40">
        <v>0.16</v>
      </c>
      <c r="W472" s="138">
        <v>0</v>
      </c>
      <c r="X472" s="101">
        <f t="shared" si="8"/>
        <v>0.16</v>
      </c>
    </row>
    <row r="473" spans="1:24">
      <c r="A473" s="8">
        <v>470</v>
      </c>
      <c r="B473" s="513"/>
      <c r="C473" s="154" t="s">
        <v>1229</v>
      </c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40">
        <v>0.18</v>
      </c>
      <c r="W473" s="138">
        <v>0</v>
      </c>
      <c r="X473" s="101">
        <f t="shared" si="8"/>
        <v>0.18</v>
      </c>
    </row>
    <row r="474" spans="1:24" ht="30">
      <c r="A474" s="8">
        <v>471</v>
      </c>
      <c r="B474" s="513"/>
      <c r="C474" s="154" t="s">
        <v>1230</v>
      </c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40">
        <v>0.05</v>
      </c>
      <c r="W474" s="138">
        <v>0</v>
      </c>
      <c r="X474" s="101">
        <f t="shared" si="8"/>
        <v>0.05</v>
      </c>
    </row>
    <row r="475" spans="1:24" ht="30">
      <c r="A475" s="8">
        <v>472</v>
      </c>
      <c r="B475" s="513"/>
      <c r="C475" s="154" t="s">
        <v>1231</v>
      </c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40">
        <v>1.36</v>
      </c>
      <c r="W475" s="138">
        <v>0</v>
      </c>
      <c r="X475" s="101">
        <f t="shared" si="8"/>
        <v>1.36</v>
      </c>
    </row>
    <row r="476" spans="1:24">
      <c r="A476" s="8">
        <v>473</v>
      </c>
      <c r="B476" s="513"/>
      <c r="C476" s="154" t="s">
        <v>1232</v>
      </c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40">
        <v>1.05</v>
      </c>
      <c r="W476" s="138">
        <v>0</v>
      </c>
      <c r="X476" s="101">
        <f t="shared" si="8"/>
        <v>1.05</v>
      </c>
    </row>
    <row r="477" spans="1:24" ht="45">
      <c r="A477" s="8">
        <v>474</v>
      </c>
      <c r="B477" s="513"/>
      <c r="C477" s="154" t="s">
        <v>1233</v>
      </c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40">
        <v>1.3</v>
      </c>
      <c r="W477" s="138">
        <v>0</v>
      </c>
      <c r="X477" s="101">
        <f t="shared" si="8"/>
        <v>1.3</v>
      </c>
    </row>
    <row r="478" spans="1:24" ht="45">
      <c r="A478" s="8">
        <v>475</v>
      </c>
      <c r="B478" s="513"/>
      <c r="C478" s="154" t="s">
        <v>1234</v>
      </c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40">
        <v>0.42</v>
      </c>
      <c r="W478" s="138">
        <v>0</v>
      </c>
      <c r="X478" s="101">
        <f t="shared" si="8"/>
        <v>0.42</v>
      </c>
    </row>
    <row r="479" spans="1:24" ht="30">
      <c r="A479" s="8">
        <v>476</v>
      </c>
      <c r="B479" s="513"/>
      <c r="C479" s="154" t="s">
        <v>1235</v>
      </c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40">
        <v>0.15</v>
      </c>
      <c r="W479" s="138">
        <v>0</v>
      </c>
      <c r="X479" s="101">
        <f t="shared" si="8"/>
        <v>0.15</v>
      </c>
    </row>
    <row r="480" spans="1:24">
      <c r="A480" s="8">
        <v>477</v>
      </c>
      <c r="B480" s="513"/>
      <c r="C480" s="154" t="s">
        <v>1236</v>
      </c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40">
        <v>1.68</v>
      </c>
      <c r="W480" s="138">
        <v>0</v>
      </c>
      <c r="X480" s="101">
        <f t="shared" si="8"/>
        <v>1.68</v>
      </c>
    </row>
    <row r="481" spans="1:24">
      <c r="A481" s="8">
        <v>478</v>
      </c>
      <c r="B481" s="513"/>
      <c r="C481" s="154" t="s">
        <v>1237</v>
      </c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40">
        <v>2.2000000000000002</v>
      </c>
      <c r="W481" s="138">
        <v>0</v>
      </c>
      <c r="X481" s="101">
        <f t="shared" si="8"/>
        <v>2.2000000000000002</v>
      </c>
    </row>
    <row r="482" spans="1:24">
      <c r="A482" s="8">
        <v>479</v>
      </c>
      <c r="B482" s="513"/>
      <c r="C482" s="154" t="s">
        <v>1238</v>
      </c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40">
        <v>0.9</v>
      </c>
      <c r="W482" s="138">
        <v>0</v>
      </c>
      <c r="X482" s="101">
        <f t="shared" si="8"/>
        <v>0.9</v>
      </c>
    </row>
    <row r="483" spans="1:24" ht="30">
      <c r="A483" s="8">
        <v>480</v>
      </c>
      <c r="B483" s="513"/>
      <c r="C483" s="154" t="s">
        <v>1239</v>
      </c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40">
        <v>0.16</v>
      </c>
      <c r="W483" s="138">
        <v>0</v>
      </c>
      <c r="X483" s="101">
        <f t="shared" si="8"/>
        <v>0.16</v>
      </c>
    </row>
    <row r="484" spans="1:24">
      <c r="A484" s="8">
        <v>481</v>
      </c>
      <c r="B484" s="513"/>
      <c r="C484" s="154" t="s">
        <v>1240</v>
      </c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40">
        <v>0.13</v>
      </c>
      <c r="W484" s="138">
        <v>0</v>
      </c>
      <c r="X484" s="101">
        <f t="shared" si="8"/>
        <v>0.13</v>
      </c>
    </row>
    <row r="485" spans="1:24" ht="30">
      <c r="A485" s="8">
        <v>482</v>
      </c>
      <c r="B485" s="513"/>
      <c r="C485" s="154" t="s">
        <v>1241</v>
      </c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40">
        <v>0.25</v>
      </c>
      <c r="W485" s="138">
        <v>0</v>
      </c>
      <c r="X485" s="101">
        <f t="shared" si="8"/>
        <v>0.25</v>
      </c>
    </row>
    <row r="486" spans="1:24" ht="30">
      <c r="A486" s="8">
        <v>483</v>
      </c>
      <c r="B486" s="513"/>
      <c r="C486" s="154" t="s">
        <v>1242</v>
      </c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40">
        <v>0.12</v>
      </c>
      <c r="W486" s="138">
        <v>0</v>
      </c>
      <c r="X486" s="101">
        <f t="shared" si="8"/>
        <v>0.12</v>
      </c>
    </row>
    <row r="487" spans="1:24" ht="30">
      <c r="A487" s="8">
        <v>484</v>
      </c>
      <c r="B487" s="513"/>
      <c r="C487" s="154" t="s">
        <v>1243</v>
      </c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40">
        <v>0.7</v>
      </c>
      <c r="W487" s="138">
        <v>0</v>
      </c>
      <c r="X487" s="101">
        <f t="shared" si="8"/>
        <v>0.7</v>
      </c>
    </row>
    <row r="488" spans="1:24" ht="30">
      <c r="A488" s="8">
        <v>485</v>
      </c>
      <c r="B488" s="513"/>
      <c r="C488" s="154" t="s">
        <v>1244</v>
      </c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40">
        <v>0.05</v>
      </c>
      <c r="W488" s="138">
        <v>0</v>
      </c>
      <c r="X488" s="101">
        <f t="shared" si="8"/>
        <v>0.05</v>
      </c>
    </row>
    <row r="489" spans="1:24" ht="30">
      <c r="A489" s="8">
        <v>486</v>
      </c>
      <c r="B489" s="513"/>
      <c r="C489" s="154" t="s">
        <v>1245</v>
      </c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40">
        <v>7.0000000000000007E-2</v>
      </c>
      <c r="W489" s="138">
        <v>0</v>
      </c>
      <c r="X489" s="101">
        <f t="shared" si="8"/>
        <v>7.0000000000000007E-2</v>
      </c>
    </row>
    <row r="490" spans="1:24" ht="30">
      <c r="A490" s="8">
        <v>487</v>
      </c>
      <c r="B490" s="513"/>
      <c r="C490" s="154" t="s">
        <v>1246</v>
      </c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40">
        <v>0.25</v>
      </c>
      <c r="W490" s="138">
        <v>0</v>
      </c>
      <c r="X490" s="101">
        <f t="shared" si="8"/>
        <v>0.25</v>
      </c>
    </row>
    <row r="491" spans="1:24" ht="30">
      <c r="A491" s="8">
        <v>488</v>
      </c>
      <c r="B491" s="513"/>
      <c r="C491" s="154" t="s">
        <v>1247</v>
      </c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40">
        <v>0.67</v>
      </c>
      <c r="W491" s="138">
        <v>0</v>
      </c>
      <c r="X491" s="101">
        <f t="shared" si="8"/>
        <v>0.67</v>
      </c>
    </row>
    <row r="492" spans="1:24" ht="30">
      <c r="A492" s="8">
        <v>489</v>
      </c>
      <c r="B492" s="513"/>
      <c r="C492" s="154" t="s">
        <v>1248</v>
      </c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40">
        <v>0.66</v>
      </c>
      <c r="W492" s="138">
        <v>0</v>
      </c>
      <c r="X492" s="101">
        <f t="shared" si="8"/>
        <v>0.66</v>
      </c>
    </row>
    <row r="493" spans="1:24" ht="30">
      <c r="A493" s="8">
        <v>490</v>
      </c>
      <c r="B493" s="513"/>
      <c r="C493" s="154" t="s">
        <v>1249</v>
      </c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40">
        <v>0.28999999999999998</v>
      </c>
      <c r="W493" s="138">
        <v>0</v>
      </c>
      <c r="X493" s="101">
        <f t="shared" si="8"/>
        <v>0.28999999999999998</v>
      </c>
    </row>
    <row r="494" spans="1:24" ht="45">
      <c r="A494" s="8">
        <v>491</v>
      </c>
      <c r="B494" s="513"/>
      <c r="C494" s="154" t="s">
        <v>1250</v>
      </c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40">
        <v>0.35</v>
      </c>
      <c r="W494" s="138">
        <v>0</v>
      </c>
      <c r="X494" s="101">
        <f t="shared" si="8"/>
        <v>0.35</v>
      </c>
    </row>
    <row r="495" spans="1:24" ht="30">
      <c r="A495" s="8">
        <v>492</v>
      </c>
      <c r="B495" s="513"/>
      <c r="C495" s="154" t="s">
        <v>1251</v>
      </c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40">
        <v>0.25</v>
      </c>
      <c r="W495" s="138">
        <v>0</v>
      </c>
      <c r="X495" s="101">
        <f t="shared" si="8"/>
        <v>0.25</v>
      </c>
    </row>
    <row r="496" spans="1:24" ht="30">
      <c r="A496" s="8">
        <v>493</v>
      </c>
      <c r="B496" s="513"/>
      <c r="C496" s="154" t="s">
        <v>1252</v>
      </c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40">
        <v>1.31</v>
      </c>
      <c r="W496" s="138">
        <v>0</v>
      </c>
      <c r="X496" s="101">
        <f t="shared" si="8"/>
        <v>1.31</v>
      </c>
    </row>
    <row r="497" spans="1:24" ht="30">
      <c r="A497" s="8">
        <v>494</v>
      </c>
      <c r="B497" s="513"/>
      <c r="C497" s="154" t="s">
        <v>1253</v>
      </c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40">
        <v>1.4</v>
      </c>
      <c r="W497" s="138">
        <v>0</v>
      </c>
      <c r="X497" s="101">
        <f t="shared" si="8"/>
        <v>1.4</v>
      </c>
    </row>
    <row r="498" spans="1:24" ht="30">
      <c r="A498" s="8">
        <v>495</v>
      </c>
      <c r="B498" s="513"/>
      <c r="C498" s="154" t="s">
        <v>1254</v>
      </c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40">
        <v>0.67</v>
      </c>
      <c r="W498" s="138">
        <v>0</v>
      </c>
      <c r="X498" s="101">
        <f t="shared" si="8"/>
        <v>0.67</v>
      </c>
    </row>
    <row r="499" spans="1:24">
      <c r="A499" s="8">
        <v>496</v>
      </c>
      <c r="B499" s="513"/>
      <c r="C499" s="154" t="s">
        <v>1255</v>
      </c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40">
        <v>0.25</v>
      </c>
      <c r="W499" s="138">
        <v>0</v>
      </c>
      <c r="X499" s="101">
        <f t="shared" si="8"/>
        <v>0.25</v>
      </c>
    </row>
    <row r="500" spans="1:24">
      <c r="A500" s="8">
        <v>497</v>
      </c>
      <c r="B500" s="513"/>
      <c r="C500" s="155" t="s">
        <v>1256</v>
      </c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40">
        <v>2.21</v>
      </c>
      <c r="W500" s="138">
        <v>0</v>
      </c>
      <c r="X500" s="101">
        <f t="shared" si="8"/>
        <v>2.21</v>
      </c>
    </row>
    <row r="501" spans="1:24">
      <c r="A501" s="8">
        <v>498</v>
      </c>
      <c r="B501" s="513"/>
      <c r="C501" s="154" t="s">
        <v>1257</v>
      </c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40">
        <v>0.11</v>
      </c>
      <c r="W501" s="138">
        <v>0</v>
      </c>
      <c r="X501" s="101">
        <f t="shared" si="8"/>
        <v>0.11</v>
      </c>
    </row>
    <row r="502" spans="1:24" ht="30">
      <c r="A502" s="8">
        <v>499</v>
      </c>
      <c r="B502" s="513"/>
      <c r="C502" s="154" t="s">
        <v>1258</v>
      </c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40">
        <v>1.02</v>
      </c>
      <c r="W502" s="138">
        <v>0</v>
      </c>
      <c r="X502" s="101">
        <f t="shared" si="8"/>
        <v>1.02</v>
      </c>
    </row>
    <row r="503" spans="1:24">
      <c r="A503" s="8">
        <v>500</v>
      </c>
      <c r="B503" s="513"/>
      <c r="C503" s="154" t="s">
        <v>1259</v>
      </c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40">
        <v>0.16</v>
      </c>
      <c r="W503" s="138">
        <v>0</v>
      </c>
      <c r="X503" s="101">
        <f t="shared" si="8"/>
        <v>0.16</v>
      </c>
    </row>
    <row r="504" spans="1:24">
      <c r="A504" s="8">
        <v>501</v>
      </c>
      <c r="B504" s="513"/>
      <c r="C504" s="154" t="s">
        <v>1260</v>
      </c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40">
        <v>0.28000000000000003</v>
      </c>
      <c r="W504" s="138">
        <v>0</v>
      </c>
      <c r="X504" s="101">
        <f t="shared" si="8"/>
        <v>0.28000000000000003</v>
      </c>
    </row>
    <row r="505" spans="1:24" ht="30">
      <c r="A505" s="8">
        <v>502</v>
      </c>
      <c r="B505" s="513"/>
      <c r="C505" s="154" t="s">
        <v>1261</v>
      </c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40">
        <v>1.06</v>
      </c>
      <c r="W505" s="138">
        <v>0</v>
      </c>
      <c r="X505" s="101">
        <f t="shared" si="8"/>
        <v>1.06</v>
      </c>
    </row>
    <row r="506" spans="1:24" ht="30">
      <c r="A506" s="8">
        <v>503</v>
      </c>
      <c r="B506" s="513"/>
      <c r="C506" s="154" t="s">
        <v>1262</v>
      </c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40">
        <v>0.28999999999999998</v>
      </c>
      <c r="W506" s="138">
        <v>0</v>
      </c>
      <c r="X506" s="101">
        <f t="shared" si="8"/>
        <v>0.28999999999999998</v>
      </c>
    </row>
    <row r="507" spans="1:24" ht="45">
      <c r="A507" s="8">
        <v>504</v>
      </c>
      <c r="B507" s="513"/>
      <c r="C507" s="154" t="s">
        <v>1263</v>
      </c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40">
        <v>1.5</v>
      </c>
      <c r="W507" s="138">
        <v>0</v>
      </c>
      <c r="X507" s="101">
        <f t="shared" si="8"/>
        <v>1.5</v>
      </c>
    </row>
    <row r="508" spans="1:24">
      <c r="A508" s="8">
        <v>505</v>
      </c>
      <c r="B508" s="513"/>
      <c r="C508" s="154" t="s">
        <v>1264</v>
      </c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40">
        <v>4.04</v>
      </c>
      <c r="W508" s="138">
        <v>0</v>
      </c>
      <c r="X508" s="101">
        <f t="shared" si="8"/>
        <v>4.04</v>
      </c>
    </row>
    <row r="509" spans="1:24" ht="30">
      <c r="A509" s="8">
        <v>506</v>
      </c>
      <c r="B509" s="513"/>
      <c r="C509" s="154" t="s">
        <v>1265</v>
      </c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40">
        <v>2.6</v>
      </c>
      <c r="W509" s="138">
        <v>0</v>
      </c>
      <c r="X509" s="101">
        <f t="shared" ref="X509:X539" si="9">SUM(V509:W509)</f>
        <v>2.6</v>
      </c>
    </row>
    <row r="510" spans="1:24">
      <c r="A510" s="8">
        <v>507</v>
      </c>
      <c r="B510" s="513"/>
      <c r="C510" s="154" t="s">
        <v>1266</v>
      </c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40">
        <v>1.63</v>
      </c>
      <c r="W510" s="138">
        <v>0</v>
      </c>
      <c r="X510" s="101">
        <f t="shared" si="9"/>
        <v>1.63</v>
      </c>
    </row>
    <row r="511" spans="1:24">
      <c r="A511" s="8">
        <v>508</v>
      </c>
      <c r="B511" s="513"/>
      <c r="C511" s="154" t="s">
        <v>1267</v>
      </c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40">
        <v>0.08</v>
      </c>
      <c r="W511" s="138">
        <v>0</v>
      </c>
      <c r="X511" s="101">
        <f t="shared" si="9"/>
        <v>0.08</v>
      </c>
    </row>
    <row r="512" spans="1:24" ht="30">
      <c r="A512" s="8">
        <v>509</v>
      </c>
      <c r="B512" s="513"/>
      <c r="C512" s="154" t="s">
        <v>1268</v>
      </c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40">
        <v>0.22</v>
      </c>
      <c r="W512" s="138">
        <v>0</v>
      </c>
      <c r="X512" s="101">
        <f t="shared" si="9"/>
        <v>0.22</v>
      </c>
    </row>
    <row r="513" spans="1:24">
      <c r="A513" s="8">
        <v>510</v>
      </c>
      <c r="B513" s="513"/>
      <c r="C513" s="154" t="s">
        <v>1269</v>
      </c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40">
        <v>0.02</v>
      </c>
      <c r="W513" s="138">
        <v>0</v>
      </c>
      <c r="X513" s="101">
        <f t="shared" si="9"/>
        <v>0.02</v>
      </c>
    </row>
    <row r="514" spans="1:24">
      <c r="A514" s="8">
        <v>511</v>
      </c>
      <c r="B514" s="513"/>
      <c r="C514" s="154" t="s">
        <v>1270</v>
      </c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40">
        <v>0.19</v>
      </c>
      <c r="W514" s="138">
        <v>0</v>
      </c>
      <c r="X514" s="101">
        <f t="shared" si="9"/>
        <v>0.19</v>
      </c>
    </row>
    <row r="515" spans="1:24" ht="30">
      <c r="A515" s="8">
        <v>512</v>
      </c>
      <c r="B515" s="513"/>
      <c r="C515" s="154" t="s">
        <v>1271</v>
      </c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40">
        <v>0.12</v>
      </c>
      <c r="W515" s="138">
        <v>0</v>
      </c>
      <c r="X515" s="101">
        <f t="shared" si="9"/>
        <v>0.12</v>
      </c>
    </row>
    <row r="516" spans="1:24">
      <c r="A516" s="8">
        <v>513</v>
      </c>
      <c r="B516" s="513"/>
      <c r="C516" s="154" t="s">
        <v>1272</v>
      </c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40">
        <v>1.36</v>
      </c>
      <c r="W516" s="138">
        <v>0</v>
      </c>
      <c r="X516" s="101">
        <f t="shared" si="9"/>
        <v>1.36</v>
      </c>
    </row>
    <row r="517" spans="1:24" ht="30">
      <c r="A517" s="8">
        <v>514</v>
      </c>
      <c r="B517" s="513"/>
      <c r="C517" s="154" t="s">
        <v>1273</v>
      </c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40">
        <v>0.62</v>
      </c>
      <c r="W517" s="138">
        <v>0</v>
      </c>
      <c r="X517" s="101">
        <f t="shared" si="9"/>
        <v>0.62</v>
      </c>
    </row>
    <row r="518" spans="1:24">
      <c r="A518" s="8">
        <v>515</v>
      </c>
      <c r="B518" s="513"/>
      <c r="C518" s="154" t="s">
        <v>1274</v>
      </c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40">
        <v>0.59</v>
      </c>
      <c r="W518" s="138">
        <v>0</v>
      </c>
      <c r="X518" s="101">
        <f t="shared" si="9"/>
        <v>0.59</v>
      </c>
    </row>
    <row r="519" spans="1:24">
      <c r="A519" s="8">
        <v>516</v>
      </c>
      <c r="B519" s="513"/>
      <c r="C519" s="154" t="s">
        <v>1275</v>
      </c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40">
        <v>0.3</v>
      </c>
      <c r="W519" s="138">
        <v>0</v>
      </c>
      <c r="X519" s="101">
        <f t="shared" si="9"/>
        <v>0.3</v>
      </c>
    </row>
    <row r="520" spans="1:24" ht="30">
      <c r="A520" s="8">
        <v>517</v>
      </c>
      <c r="B520" s="513"/>
      <c r="C520" s="154" t="s">
        <v>1276</v>
      </c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40">
        <v>0.39</v>
      </c>
      <c r="W520" s="138">
        <v>0</v>
      </c>
      <c r="X520" s="101">
        <f t="shared" si="9"/>
        <v>0.39</v>
      </c>
    </row>
    <row r="521" spans="1:24" ht="30">
      <c r="A521" s="8">
        <v>518</v>
      </c>
      <c r="B521" s="513"/>
      <c r="C521" s="144" t="s">
        <v>1277</v>
      </c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7">
        <v>1.24</v>
      </c>
      <c r="W521" s="138">
        <v>0</v>
      </c>
      <c r="X521" s="101">
        <f t="shared" si="9"/>
        <v>1.24</v>
      </c>
    </row>
    <row r="522" spans="1:24">
      <c r="A522" s="8">
        <v>519</v>
      </c>
      <c r="B522" s="513"/>
      <c r="C522" s="144" t="s">
        <v>1278</v>
      </c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7">
        <v>0.42</v>
      </c>
      <c r="W522" s="138">
        <v>0</v>
      </c>
      <c r="X522" s="101">
        <f t="shared" si="9"/>
        <v>0.42</v>
      </c>
    </row>
    <row r="523" spans="1:24">
      <c r="A523" s="8">
        <v>520</v>
      </c>
      <c r="B523" s="513"/>
      <c r="C523" s="144" t="s">
        <v>1279</v>
      </c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7">
        <v>0.23</v>
      </c>
      <c r="W523" s="138">
        <v>0</v>
      </c>
      <c r="X523" s="101">
        <f t="shared" si="9"/>
        <v>0.23</v>
      </c>
    </row>
    <row r="524" spans="1:24" ht="30">
      <c r="A524" s="8">
        <v>521</v>
      </c>
      <c r="B524" s="513"/>
      <c r="C524" s="144" t="s">
        <v>1280</v>
      </c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7">
        <v>0.6</v>
      </c>
      <c r="W524" s="138">
        <v>0</v>
      </c>
      <c r="X524" s="101">
        <f t="shared" si="9"/>
        <v>0.6</v>
      </c>
    </row>
    <row r="525" spans="1:24" ht="30">
      <c r="A525" s="8">
        <v>522</v>
      </c>
      <c r="B525" s="513"/>
      <c r="C525" s="144" t="s">
        <v>1281</v>
      </c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7">
        <v>0.66</v>
      </c>
      <c r="W525" s="138">
        <v>0</v>
      </c>
      <c r="X525" s="101">
        <f t="shared" si="9"/>
        <v>0.66</v>
      </c>
    </row>
    <row r="526" spans="1:24" ht="30">
      <c r="A526" s="8">
        <v>523</v>
      </c>
      <c r="B526" s="513"/>
      <c r="C526" s="144" t="s">
        <v>1282</v>
      </c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7">
        <v>0.5</v>
      </c>
      <c r="W526" s="138">
        <v>0</v>
      </c>
      <c r="X526" s="101">
        <f t="shared" si="9"/>
        <v>0.5</v>
      </c>
    </row>
    <row r="527" spans="1:24" ht="30">
      <c r="A527" s="8">
        <v>524</v>
      </c>
      <c r="B527" s="513"/>
      <c r="C527" s="144" t="s">
        <v>1283</v>
      </c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7">
        <v>1.08</v>
      </c>
      <c r="W527" s="138">
        <v>0</v>
      </c>
      <c r="X527" s="101">
        <f t="shared" si="9"/>
        <v>1.08</v>
      </c>
    </row>
    <row r="528" spans="1:24" ht="30">
      <c r="A528" s="8">
        <v>525</v>
      </c>
      <c r="B528" s="513"/>
      <c r="C528" s="144" t="s">
        <v>1284</v>
      </c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7">
        <v>0.54</v>
      </c>
      <c r="W528" s="138">
        <v>0</v>
      </c>
      <c r="X528" s="101">
        <f t="shared" si="9"/>
        <v>0.54</v>
      </c>
    </row>
    <row r="529" spans="1:24" ht="30">
      <c r="A529" s="8">
        <v>526</v>
      </c>
      <c r="B529" s="513"/>
      <c r="C529" s="144" t="s">
        <v>1285</v>
      </c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7">
        <v>0.74</v>
      </c>
      <c r="W529" s="138">
        <v>0</v>
      </c>
      <c r="X529" s="101">
        <f t="shared" si="9"/>
        <v>0.74</v>
      </c>
    </row>
    <row r="530" spans="1:24" ht="30">
      <c r="A530" s="8">
        <v>527</v>
      </c>
      <c r="B530" s="513"/>
      <c r="C530" s="144" t="s">
        <v>1286</v>
      </c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7">
        <v>0.24</v>
      </c>
      <c r="W530" s="138">
        <v>0</v>
      </c>
      <c r="X530" s="101">
        <f t="shared" si="9"/>
        <v>0.24</v>
      </c>
    </row>
    <row r="531" spans="1:24" ht="30">
      <c r="A531" s="8">
        <v>528</v>
      </c>
      <c r="B531" s="513"/>
      <c r="C531" s="144" t="s">
        <v>1287</v>
      </c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7">
        <v>0.12</v>
      </c>
      <c r="W531" s="138">
        <v>0</v>
      </c>
      <c r="X531" s="101">
        <f t="shared" si="9"/>
        <v>0.12</v>
      </c>
    </row>
    <row r="532" spans="1:24" ht="30">
      <c r="A532" s="8">
        <v>529</v>
      </c>
      <c r="B532" s="513"/>
      <c r="C532" s="144" t="s">
        <v>1288</v>
      </c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7">
        <v>0.1</v>
      </c>
      <c r="W532" s="138">
        <v>0</v>
      </c>
      <c r="X532" s="101">
        <f t="shared" si="9"/>
        <v>0.1</v>
      </c>
    </row>
    <row r="533" spans="1:24">
      <c r="A533" s="8">
        <v>530</v>
      </c>
      <c r="B533" s="513"/>
      <c r="C533" s="144" t="s">
        <v>1289</v>
      </c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7">
        <v>0.17</v>
      </c>
      <c r="W533" s="138">
        <v>0</v>
      </c>
      <c r="X533" s="101">
        <f t="shared" si="9"/>
        <v>0.17</v>
      </c>
    </row>
    <row r="534" spans="1:24" ht="30">
      <c r="A534" s="8">
        <v>531</v>
      </c>
      <c r="B534" s="513"/>
      <c r="C534" s="144" t="s">
        <v>1290</v>
      </c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7">
        <v>2.71</v>
      </c>
      <c r="W534" s="138">
        <v>0</v>
      </c>
      <c r="X534" s="101">
        <f t="shared" si="9"/>
        <v>2.71</v>
      </c>
    </row>
    <row r="535" spans="1:24" ht="30">
      <c r="A535" s="8">
        <v>532</v>
      </c>
      <c r="B535" s="513"/>
      <c r="C535" s="144" t="s">
        <v>1291</v>
      </c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7">
        <v>0.44</v>
      </c>
      <c r="W535" s="138">
        <v>0</v>
      </c>
      <c r="X535" s="101">
        <f t="shared" si="9"/>
        <v>0.44</v>
      </c>
    </row>
    <row r="536" spans="1:24" ht="30">
      <c r="A536" s="8">
        <v>533</v>
      </c>
      <c r="B536" s="513"/>
      <c r="C536" s="144" t="s">
        <v>1292</v>
      </c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7">
        <v>0.2</v>
      </c>
      <c r="W536" s="138">
        <v>0</v>
      </c>
      <c r="X536" s="101">
        <f t="shared" si="9"/>
        <v>0.2</v>
      </c>
    </row>
    <row r="537" spans="1:24" ht="30">
      <c r="A537" s="8">
        <v>534</v>
      </c>
      <c r="B537" s="513"/>
      <c r="C537" s="144" t="s">
        <v>1293</v>
      </c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7">
        <v>0.87</v>
      </c>
      <c r="W537" s="138">
        <v>0</v>
      </c>
      <c r="X537" s="101">
        <f t="shared" si="9"/>
        <v>0.87</v>
      </c>
    </row>
    <row r="538" spans="1:24" ht="30">
      <c r="A538" s="8">
        <v>535</v>
      </c>
      <c r="B538" s="513"/>
      <c r="C538" s="144" t="s">
        <v>1294</v>
      </c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7">
        <v>0.7</v>
      </c>
      <c r="W538" s="138">
        <v>0</v>
      </c>
      <c r="X538" s="101">
        <f t="shared" si="9"/>
        <v>0.7</v>
      </c>
    </row>
    <row r="539" spans="1:24" ht="30">
      <c r="A539" s="8">
        <v>536</v>
      </c>
      <c r="B539" s="514"/>
      <c r="C539" s="143" t="s">
        <v>1295</v>
      </c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7">
        <v>0.37</v>
      </c>
      <c r="W539" s="138">
        <v>0</v>
      </c>
      <c r="X539" s="101">
        <f t="shared" si="9"/>
        <v>0.37</v>
      </c>
    </row>
    <row r="540" spans="1:24" ht="30" customHeight="1">
      <c r="A540" s="509" t="s">
        <v>1296</v>
      </c>
      <c r="B540" s="510"/>
      <c r="C540" s="511"/>
      <c r="D540" s="52">
        <f>SUM(D3:D539)</f>
        <v>26</v>
      </c>
      <c r="E540" s="52">
        <f t="shared" ref="E540:X540" si="10">SUM(E3:E539)</f>
        <v>0</v>
      </c>
      <c r="F540" s="52">
        <f t="shared" si="10"/>
        <v>26</v>
      </c>
      <c r="G540" s="52">
        <f t="shared" si="10"/>
        <v>18.25</v>
      </c>
      <c r="H540" s="52">
        <f t="shared" si="10"/>
        <v>0</v>
      </c>
      <c r="I540" s="52">
        <f t="shared" si="10"/>
        <v>18.25</v>
      </c>
      <c r="J540" s="52">
        <f t="shared" si="10"/>
        <v>0</v>
      </c>
      <c r="K540" s="52">
        <f t="shared" si="10"/>
        <v>0</v>
      </c>
      <c r="L540" s="52">
        <f t="shared" si="10"/>
        <v>0</v>
      </c>
      <c r="M540" s="52">
        <f t="shared" si="10"/>
        <v>33.18</v>
      </c>
      <c r="N540" s="52">
        <f t="shared" si="10"/>
        <v>0</v>
      </c>
      <c r="O540" s="52">
        <f t="shared" si="10"/>
        <v>33.18</v>
      </c>
      <c r="P540" s="52">
        <f t="shared" si="10"/>
        <v>25.108000000000001</v>
      </c>
      <c r="Q540" s="52">
        <f t="shared" si="10"/>
        <v>1.8670000000000002</v>
      </c>
      <c r="R540" s="52">
        <f t="shared" si="10"/>
        <v>26.974999999999998</v>
      </c>
      <c r="S540" s="52">
        <f t="shared" si="10"/>
        <v>14.956</v>
      </c>
      <c r="T540" s="52">
        <f t="shared" si="10"/>
        <v>29.294</v>
      </c>
      <c r="U540" s="52">
        <f t="shared" si="10"/>
        <v>44.249999999999993</v>
      </c>
      <c r="V540" s="52">
        <f t="shared" si="10"/>
        <v>349.86200000000025</v>
      </c>
      <c r="W540" s="52">
        <f t="shared" si="10"/>
        <v>38.202999999999996</v>
      </c>
      <c r="X540" s="52">
        <f t="shared" si="10"/>
        <v>388.06500000000034</v>
      </c>
    </row>
    <row r="541" spans="1:24">
      <c r="D541" s="491" t="s">
        <v>3</v>
      </c>
      <c r="E541" s="491"/>
      <c r="F541" s="491"/>
      <c r="G541" s="491" t="s">
        <v>4</v>
      </c>
      <c r="H541" s="491"/>
      <c r="I541" s="491"/>
      <c r="J541" s="491" t="s">
        <v>5</v>
      </c>
      <c r="K541" s="491"/>
      <c r="L541" s="491"/>
      <c r="M541" s="491" t="s">
        <v>6</v>
      </c>
      <c r="N541" s="491"/>
      <c r="O541" s="491"/>
      <c r="P541" s="491" t="s">
        <v>7</v>
      </c>
      <c r="Q541" s="491"/>
      <c r="R541" s="491"/>
      <c r="S541" s="491" t="s">
        <v>8</v>
      </c>
      <c r="T541" s="491"/>
      <c r="U541" s="491"/>
    </row>
    <row r="542" spans="1:24" ht="15" customHeight="1">
      <c r="A542" s="41">
        <v>1</v>
      </c>
      <c r="B542" s="507" t="s">
        <v>1349</v>
      </c>
      <c r="C542" s="158" t="s">
        <v>1298</v>
      </c>
      <c r="D542" s="4"/>
      <c r="E542" s="4"/>
      <c r="F542" s="4"/>
      <c r="G542" s="23">
        <v>75</v>
      </c>
      <c r="H542" s="23">
        <v>0</v>
      </c>
      <c r="I542" s="23">
        <v>75</v>
      </c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</row>
    <row r="543" spans="1:24">
      <c r="A543" s="41">
        <v>2</v>
      </c>
      <c r="B543" s="508"/>
      <c r="C543" s="167" t="s">
        <v>298</v>
      </c>
      <c r="D543" s="4"/>
      <c r="E543" s="4"/>
      <c r="F543" s="4"/>
      <c r="G543" s="41"/>
      <c r="H543" s="41"/>
      <c r="I543" s="41"/>
      <c r="J543" s="41"/>
      <c r="K543" s="41"/>
      <c r="L543" s="41"/>
      <c r="M543" s="23">
        <v>0</v>
      </c>
      <c r="N543" s="23">
        <v>14</v>
      </c>
      <c r="O543" s="23">
        <f>SUM(M543:N543)</f>
        <v>14</v>
      </c>
      <c r="P543" s="41"/>
      <c r="Q543" s="41"/>
      <c r="R543" s="41"/>
      <c r="S543" s="41"/>
      <c r="T543" s="41"/>
      <c r="U543" s="41"/>
    </row>
    <row r="544" spans="1:24">
      <c r="A544" s="41">
        <v>3</v>
      </c>
      <c r="B544" s="508"/>
      <c r="C544" s="167" t="s">
        <v>1300</v>
      </c>
      <c r="D544" s="4"/>
      <c r="E544" s="4"/>
      <c r="F544" s="4"/>
      <c r="G544" s="41"/>
      <c r="H544" s="41"/>
      <c r="I544" s="41"/>
      <c r="J544" s="41"/>
      <c r="K544" s="41"/>
      <c r="L544" s="41"/>
      <c r="M544" s="41">
        <v>10.75</v>
      </c>
      <c r="N544" s="23">
        <v>0</v>
      </c>
      <c r="O544" s="41">
        <f>SUM(M544:N544)</f>
        <v>10.75</v>
      </c>
      <c r="P544" s="41"/>
      <c r="Q544" s="41"/>
      <c r="R544" s="41"/>
      <c r="S544" s="41"/>
      <c r="T544" s="41"/>
      <c r="U544" s="41"/>
    </row>
    <row r="545" spans="1:21">
      <c r="A545" s="41">
        <v>4</v>
      </c>
      <c r="B545" s="508"/>
      <c r="C545" s="159" t="s">
        <v>1301</v>
      </c>
      <c r="D545" s="4"/>
      <c r="E545" s="4"/>
      <c r="F545" s="4"/>
      <c r="G545" s="41"/>
      <c r="H545" s="41"/>
      <c r="I545" s="41"/>
      <c r="J545" s="41"/>
      <c r="K545" s="41"/>
      <c r="L545" s="41"/>
      <c r="M545" s="41"/>
      <c r="N545" s="41"/>
      <c r="O545" s="41"/>
      <c r="P545" s="161">
        <v>1.3</v>
      </c>
      <c r="Q545" s="161">
        <v>0</v>
      </c>
      <c r="R545" s="168">
        <f>SUM(P545:Q545)</f>
        <v>1.3</v>
      </c>
      <c r="S545" s="41"/>
      <c r="T545" s="41"/>
      <c r="U545" s="41"/>
    </row>
    <row r="546" spans="1:21">
      <c r="A546" s="41">
        <v>5</v>
      </c>
      <c r="B546" s="508"/>
      <c r="C546" s="159" t="s">
        <v>1302</v>
      </c>
      <c r="D546" s="4"/>
      <c r="E546" s="4"/>
      <c r="F546" s="4"/>
      <c r="G546" s="41"/>
      <c r="H546" s="41"/>
      <c r="I546" s="41"/>
      <c r="J546" s="41"/>
      <c r="K546" s="41"/>
      <c r="L546" s="41"/>
      <c r="M546" s="41"/>
      <c r="N546" s="41"/>
      <c r="O546" s="41"/>
      <c r="P546" s="161">
        <v>1.1000000000000001</v>
      </c>
      <c r="Q546" s="161">
        <v>0</v>
      </c>
      <c r="R546" s="168">
        <f t="shared" ref="R546:R575" si="11">SUM(P546:Q546)</f>
        <v>1.1000000000000001</v>
      </c>
      <c r="S546" s="41"/>
      <c r="T546" s="41"/>
      <c r="U546" s="41"/>
    </row>
    <row r="547" spans="1:21">
      <c r="A547" s="41">
        <v>6</v>
      </c>
      <c r="B547" s="508"/>
      <c r="C547" s="159" t="s">
        <v>1303</v>
      </c>
      <c r="D547" s="4"/>
      <c r="E547" s="4"/>
      <c r="F547" s="4"/>
      <c r="G547" s="41"/>
      <c r="H547" s="41"/>
      <c r="I547" s="41"/>
      <c r="J547" s="41"/>
      <c r="K547" s="41"/>
      <c r="L547" s="41"/>
      <c r="M547" s="41"/>
      <c r="N547" s="41"/>
      <c r="O547" s="41"/>
      <c r="P547" s="161">
        <v>1.1000000000000001</v>
      </c>
      <c r="Q547" s="161">
        <v>0</v>
      </c>
      <c r="R547" s="168">
        <f t="shared" si="11"/>
        <v>1.1000000000000001</v>
      </c>
      <c r="S547" s="41"/>
      <c r="T547" s="41"/>
      <c r="U547" s="41"/>
    </row>
    <row r="548" spans="1:21" ht="28.5">
      <c r="A548" s="41">
        <v>7</v>
      </c>
      <c r="B548" s="508"/>
      <c r="C548" s="159" t="s">
        <v>1304</v>
      </c>
      <c r="D548" s="4"/>
      <c r="E548" s="4"/>
      <c r="F548" s="4"/>
      <c r="G548" s="41"/>
      <c r="H548" s="41"/>
      <c r="I548" s="41"/>
      <c r="J548" s="41"/>
      <c r="K548" s="41"/>
      <c r="L548" s="41"/>
      <c r="M548" s="41"/>
      <c r="N548" s="41"/>
      <c r="O548" s="41"/>
      <c r="P548" s="161">
        <v>1</v>
      </c>
      <c r="Q548" s="161">
        <v>0</v>
      </c>
      <c r="R548" s="168">
        <f t="shared" si="11"/>
        <v>1</v>
      </c>
      <c r="S548" s="41"/>
      <c r="T548" s="41"/>
      <c r="U548" s="41"/>
    </row>
    <row r="549" spans="1:21" ht="28.5">
      <c r="A549" s="41">
        <v>8</v>
      </c>
      <c r="B549" s="508"/>
      <c r="C549" s="159" t="s">
        <v>1305</v>
      </c>
      <c r="D549" s="4"/>
      <c r="E549" s="4"/>
      <c r="F549" s="4"/>
      <c r="G549" s="41"/>
      <c r="H549" s="41"/>
      <c r="I549" s="41"/>
      <c r="J549" s="41"/>
      <c r="K549" s="41"/>
      <c r="L549" s="41"/>
      <c r="M549" s="41"/>
      <c r="N549" s="41"/>
      <c r="O549" s="41"/>
      <c r="P549" s="161">
        <v>0.3</v>
      </c>
      <c r="Q549" s="161">
        <v>0</v>
      </c>
      <c r="R549" s="168">
        <f t="shared" si="11"/>
        <v>0.3</v>
      </c>
      <c r="S549" s="41"/>
      <c r="T549" s="41"/>
      <c r="U549" s="41"/>
    </row>
    <row r="550" spans="1:21">
      <c r="A550" s="41">
        <v>9</v>
      </c>
      <c r="B550" s="508"/>
      <c r="C550" s="159" t="s">
        <v>1306</v>
      </c>
      <c r="D550" s="4"/>
      <c r="E550" s="4"/>
      <c r="F550" s="4"/>
      <c r="G550" s="41"/>
      <c r="H550" s="41"/>
      <c r="I550" s="41"/>
      <c r="J550" s="41"/>
      <c r="K550" s="41"/>
      <c r="L550" s="41"/>
      <c r="M550" s="41"/>
      <c r="N550" s="41"/>
      <c r="O550" s="41"/>
      <c r="P550" s="161">
        <v>0.4</v>
      </c>
      <c r="Q550" s="161">
        <v>0</v>
      </c>
      <c r="R550" s="168">
        <f t="shared" si="11"/>
        <v>0.4</v>
      </c>
      <c r="S550" s="41"/>
      <c r="T550" s="41"/>
      <c r="U550" s="41"/>
    </row>
    <row r="551" spans="1:21">
      <c r="A551" s="41">
        <v>10</v>
      </c>
      <c r="B551" s="508"/>
      <c r="C551" s="159" t="s">
        <v>1307</v>
      </c>
      <c r="D551" s="4"/>
      <c r="E551" s="4"/>
      <c r="F551" s="4"/>
      <c r="G551" s="41"/>
      <c r="H551" s="41"/>
      <c r="I551" s="41"/>
      <c r="J551" s="41"/>
      <c r="K551" s="41"/>
      <c r="L551" s="41"/>
      <c r="M551" s="41"/>
      <c r="N551" s="41"/>
      <c r="O551" s="41"/>
      <c r="P551" s="161">
        <v>0.8</v>
      </c>
      <c r="Q551" s="161">
        <v>0</v>
      </c>
      <c r="R551" s="168">
        <f t="shared" si="11"/>
        <v>0.8</v>
      </c>
      <c r="S551" s="41"/>
      <c r="T551" s="41"/>
      <c r="U551" s="41"/>
    </row>
    <row r="552" spans="1:21">
      <c r="A552" s="41">
        <v>11</v>
      </c>
      <c r="B552" s="508"/>
      <c r="C552" s="159" t="s">
        <v>1308</v>
      </c>
      <c r="D552" s="4"/>
      <c r="E552" s="4"/>
      <c r="F552" s="4"/>
      <c r="G552" s="41"/>
      <c r="H552" s="41"/>
      <c r="I552" s="41"/>
      <c r="J552" s="41"/>
      <c r="K552" s="41"/>
      <c r="L552" s="41"/>
      <c r="M552" s="41"/>
      <c r="N552" s="41"/>
      <c r="O552" s="41"/>
      <c r="P552" s="161">
        <v>0.6</v>
      </c>
      <c r="Q552" s="161">
        <v>0</v>
      </c>
      <c r="R552" s="168">
        <f t="shared" si="11"/>
        <v>0.6</v>
      </c>
      <c r="S552" s="41"/>
      <c r="T552" s="41"/>
      <c r="U552" s="41"/>
    </row>
    <row r="553" spans="1:21">
      <c r="A553" s="41">
        <v>12</v>
      </c>
      <c r="B553" s="508"/>
      <c r="C553" s="159" t="s">
        <v>1309</v>
      </c>
      <c r="D553" s="4"/>
      <c r="E553" s="4"/>
      <c r="F553" s="4"/>
      <c r="G553" s="41"/>
      <c r="H553" s="41"/>
      <c r="I553" s="41"/>
      <c r="J553" s="41"/>
      <c r="K553" s="41"/>
      <c r="L553" s="41"/>
      <c r="M553" s="41"/>
      <c r="N553" s="41"/>
      <c r="O553" s="41"/>
      <c r="P553" s="161">
        <v>0.15</v>
      </c>
      <c r="Q553" s="161">
        <v>0</v>
      </c>
      <c r="R553" s="168">
        <f t="shared" si="11"/>
        <v>0.15</v>
      </c>
      <c r="S553" s="41"/>
      <c r="T553" s="41"/>
      <c r="U553" s="41"/>
    </row>
    <row r="554" spans="1:21">
      <c r="A554" s="41">
        <v>13</v>
      </c>
      <c r="B554" s="508"/>
      <c r="C554" s="159" t="s">
        <v>1310</v>
      </c>
      <c r="D554" s="4"/>
      <c r="E554" s="4"/>
      <c r="F554" s="4"/>
      <c r="G554" s="41"/>
      <c r="H554" s="41"/>
      <c r="I554" s="41"/>
      <c r="J554" s="41"/>
      <c r="K554" s="41"/>
      <c r="L554" s="41"/>
      <c r="M554" s="41"/>
      <c r="N554" s="41"/>
      <c r="O554" s="41"/>
      <c r="P554" s="161">
        <v>0.3</v>
      </c>
      <c r="Q554" s="161">
        <v>0</v>
      </c>
      <c r="R554" s="168">
        <f t="shared" si="11"/>
        <v>0.3</v>
      </c>
      <c r="S554" s="41"/>
      <c r="T554" s="41"/>
      <c r="U554" s="41"/>
    </row>
    <row r="555" spans="1:21">
      <c r="A555" s="41">
        <v>14</v>
      </c>
      <c r="B555" s="508"/>
      <c r="C555" s="159" t="s">
        <v>1311</v>
      </c>
      <c r="D555" s="4"/>
      <c r="E555" s="4"/>
      <c r="F555" s="4"/>
      <c r="G555" s="41"/>
      <c r="H555" s="41"/>
      <c r="I555" s="41"/>
      <c r="J555" s="41"/>
      <c r="K555" s="41"/>
      <c r="L555" s="41"/>
      <c r="M555" s="41"/>
      <c r="N555" s="41"/>
      <c r="O555" s="41"/>
      <c r="P555" s="161">
        <v>0.64</v>
      </c>
      <c r="Q555" s="161">
        <v>0</v>
      </c>
      <c r="R555" s="168">
        <f t="shared" si="11"/>
        <v>0.64</v>
      </c>
      <c r="S555" s="41"/>
      <c r="T555" s="41"/>
      <c r="U555" s="41"/>
    </row>
    <row r="556" spans="1:21">
      <c r="A556" s="41">
        <v>15</v>
      </c>
      <c r="B556" s="508"/>
      <c r="C556" s="159" t="s">
        <v>1312</v>
      </c>
      <c r="D556" s="4"/>
      <c r="E556" s="4"/>
      <c r="F556" s="4"/>
      <c r="G556" s="41"/>
      <c r="H556" s="41"/>
      <c r="I556" s="41"/>
      <c r="J556" s="41"/>
      <c r="K556" s="41"/>
      <c r="L556" s="41"/>
      <c r="M556" s="41"/>
      <c r="N556" s="41"/>
      <c r="O556" s="41"/>
      <c r="P556" s="161">
        <v>2.14</v>
      </c>
      <c r="Q556" s="161">
        <v>0</v>
      </c>
      <c r="R556" s="168">
        <f t="shared" si="11"/>
        <v>2.14</v>
      </c>
      <c r="S556" s="41"/>
      <c r="T556" s="41"/>
      <c r="U556" s="41"/>
    </row>
    <row r="557" spans="1:21">
      <c r="A557" s="41">
        <v>16</v>
      </c>
      <c r="B557" s="508"/>
      <c r="C557" s="159" t="s">
        <v>1313</v>
      </c>
      <c r="D557" s="4"/>
      <c r="E557" s="4"/>
      <c r="F557" s="4"/>
      <c r="G557" s="41"/>
      <c r="H557" s="41"/>
      <c r="I557" s="41"/>
      <c r="J557" s="41"/>
      <c r="K557" s="41"/>
      <c r="L557" s="41"/>
      <c r="M557" s="41"/>
      <c r="N557" s="41"/>
      <c r="O557" s="41"/>
      <c r="P557" s="161">
        <v>0.8</v>
      </c>
      <c r="Q557" s="161">
        <v>0</v>
      </c>
      <c r="R557" s="168">
        <f t="shared" si="11"/>
        <v>0.8</v>
      </c>
      <c r="S557" s="41"/>
      <c r="T557" s="41"/>
      <c r="U557" s="41"/>
    </row>
    <row r="558" spans="1:21" ht="28.5">
      <c r="A558" s="41">
        <v>17</v>
      </c>
      <c r="B558" s="508"/>
      <c r="C558" s="159" t="s">
        <v>1314</v>
      </c>
      <c r="D558" s="4"/>
      <c r="E558" s="4"/>
      <c r="F558" s="4"/>
      <c r="G558" s="41"/>
      <c r="H558" s="41"/>
      <c r="I558" s="41"/>
      <c r="J558" s="41"/>
      <c r="K558" s="41"/>
      <c r="L558" s="41"/>
      <c r="M558" s="41"/>
      <c r="N558" s="41"/>
      <c r="O558" s="41"/>
      <c r="P558" s="161">
        <v>1.2</v>
      </c>
      <c r="Q558" s="161">
        <v>0</v>
      </c>
      <c r="R558" s="168">
        <f t="shared" si="11"/>
        <v>1.2</v>
      </c>
      <c r="S558" s="41"/>
      <c r="T558" s="41"/>
      <c r="U558" s="41"/>
    </row>
    <row r="559" spans="1:21">
      <c r="A559" s="41">
        <v>18</v>
      </c>
      <c r="B559" s="508"/>
      <c r="C559" s="159" t="s">
        <v>1315</v>
      </c>
      <c r="D559" s="4"/>
      <c r="E559" s="4"/>
      <c r="F559" s="4"/>
      <c r="G559" s="41"/>
      <c r="H559" s="41"/>
      <c r="I559" s="41"/>
      <c r="J559" s="41"/>
      <c r="K559" s="41"/>
      <c r="L559" s="41"/>
      <c r="M559" s="41"/>
      <c r="N559" s="41"/>
      <c r="O559" s="41"/>
      <c r="P559" s="162">
        <v>3</v>
      </c>
      <c r="Q559" s="162">
        <v>0</v>
      </c>
      <c r="R559" s="168">
        <f t="shared" si="11"/>
        <v>3</v>
      </c>
      <c r="S559" s="41"/>
      <c r="T559" s="41"/>
      <c r="U559" s="41"/>
    </row>
    <row r="560" spans="1:21">
      <c r="A560" s="41">
        <v>19</v>
      </c>
      <c r="B560" s="508"/>
      <c r="C560" s="159" t="s">
        <v>1316</v>
      </c>
      <c r="D560" s="4"/>
      <c r="E560" s="4"/>
      <c r="F560" s="4"/>
      <c r="G560" s="41"/>
      <c r="H560" s="41"/>
      <c r="I560" s="41"/>
      <c r="J560" s="41"/>
      <c r="K560" s="41"/>
      <c r="L560" s="41"/>
      <c r="M560" s="41"/>
      <c r="N560" s="41"/>
      <c r="O560" s="41"/>
      <c r="P560" s="161">
        <v>2.7</v>
      </c>
      <c r="Q560" s="161">
        <v>0</v>
      </c>
      <c r="R560" s="168">
        <f t="shared" si="11"/>
        <v>2.7</v>
      </c>
      <c r="S560" s="41"/>
      <c r="T560" s="41"/>
      <c r="U560" s="41"/>
    </row>
    <row r="561" spans="1:21">
      <c r="A561" s="41">
        <v>20</v>
      </c>
      <c r="B561" s="508"/>
      <c r="C561" s="159" t="s">
        <v>1317</v>
      </c>
      <c r="D561" s="4"/>
      <c r="E561" s="4"/>
      <c r="F561" s="4"/>
      <c r="G561" s="41"/>
      <c r="H561" s="41"/>
      <c r="I561" s="41"/>
      <c r="J561" s="41"/>
      <c r="K561" s="41"/>
      <c r="L561" s="41"/>
      <c r="M561" s="41"/>
      <c r="N561" s="41"/>
      <c r="O561" s="41"/>
      <c r="P561" s="161">
        <v>2.8</v>
      </c>
      <c r="Q561" s="161">
        <v>0</v>
      </c>
      <c r="R561" s="168">
        <f t="shared" si="11"/>
        <v>2.8</v>
      </c>
      <c r="S561" s="41"/>
      <c r="T561" s="41"/>
      <c r="U561" s="41"/>
    </row>
    <row r="562" spans="1:21">
      <c r="A562" s="41">
        <v>21</v>
      </c>
      <c r="B562" s="508"/>
      <c r="C562" s="159" t="s">
        <v>1318</v>
      </c>
      <c r="D562" s="4"/>
      <c r="E562" s="4"/>
      <c r="F562" s="4"/>
      <c r="G562" s="41"/>
      <c r="H562" s="41"/>
      <c r="I562" s="41"/>
      <c r="J562" s="41"/>
      <c r="K562" s="41"/>
      <c r="L562" s="41"/>
      <c r="M562" s="41"/>
      <c r="N562" s="41"/>
      <c r="O562" s="41"/>
      <c r="P562" s="161">
        <v>1.5</v>
      </c>
      <c r="Q562" s="161">
        <v>0</v>
      </c>
      <c r="R562" s="168">
        <f t="shared" si="11"/>
        <v>1.5</v>
      </c>
      <c r="S562" s="41"/>
      <c r="T562" s="41"/>
      <c r="U562" s="41"/>
    </row>
    <row r="563" spans="1:21">
      <c r="A563" s="41">
        <v>22</v>
      </c>
      <c r="B563" s="508"/>
      <c r="C563" s="159" t="s">
        <v>1319</v>
      </c>
      <c r="D563" s="4"/>
      <c r="E563" s="4"/>
      <c r="F563" s="4"/>
      <c r="G563" s="41"/>
      <c r="H563" s="41"/>
      <c r="I563" s="41"/>
      <c r="J563" s="41"/>
      <c r="K563" s="41"/>
      <c r="L563" s="41"/>
      <c r="M563" s="41"/>
      <c r="N563" s="41"/>
      <c r="O563" s="41"/>
      <c r="P563" s="161">
        <v>6.4000000000000001E-2</v>
      </c>
      <c r="Q563" s="161">
        <v>0.34</v>
      </c>
      <c r="R563" s="168">
        <f t="shared" si="11"/>
        <v>0.40400000000000003</v>
      </c>
      <c r="S563" s="41"/>
      <c r="T563" s="41"/>
      <c r="U563" s="41"/>
    </row>
    <row r="564" spans="1:21">
      <c r="A564" s="41">
        <v>23</v>
      </c>
      <c r="B564" s="508"/>
      <c r="C564" s="159" t="s">
        <v>1320</v>
      </c>
      <c r="D564" s="4"/>
      <c r="E564" s="4"/>
      <c r="F564" s="4"/>
      <c r="G564" s="41"/>
      <c r="H564" s="41"/>
      <c r="I564" s="41"/>
      <c r="J564" s="41"/>
      <c r="K564" s="41"/>
      <c r="L564" s="41"/>
      <c r="M564" s="41"/>
      <c r="N564" s="41"/>
      <c r="O564" s="41"/>
      <c r="P564" s="161">
        <v>0.12</v>
      </c>
      <c r="Q564" s="161">
        <v>0.38</v>
      </c>
      <c r="R564" s="168">
        <f t="shared" si="11"/>
        <v>0.5</v>
      </c>
      <c r="S564" s="41"/>
      <c r="T564" s="41"/>
      <c r="U564" s="41"/>
    </row>
    <row r="565" spans="1:21">
      <c r="A565" s="41">
        <v>24</v>
      </c>
      <c r="B565" s="508"/>
      <c r="C565" s="159" t="s">
        <v>1321</v>
      </c>
      <c r="D565" s="4"/>
      <c r="E565" s="4"/>
      <c r="F565" s="4"/>
      <c r="G565" s="41"/>
      <c r="H565" s="41"/>
      <c r="I565" s="41"/>
      <c r="J565" s="41"/>
      <c r="K565" s="41"/>
      <c r="L565" s="41"/>
      <c r="M565" s="41"/>
      <c r="N565" s="41"/>
      <c r="O565" s="41"/>
      <c r="P565" s="162">
        <v>0.7</v>
      </c>
      <c r="Q565" s="162">
        <v>0</v>
      </c>
      <c r="R565" s="168">
        <f t="shared" si="11"/>
        <v>0.7</v>
      </c>
      <c r="S565" s="41"/>
      <c r="T565" s="41"/>
      <c r="U565" s="41"/>
    </row>
    <row r="566" spans="1:21">
      <c r="A566" s="41">
        <v>25</v>
      </c>
      <c r="B566" s="508"/>
      <c r="C566" s="159" t="s">
        <v>1322</v>
      </c>
      <c r="D566" s="4"/>
      <c r="E566" s="4"/>
      <c r="F566" s="4"/>
      <c r="G566" s="41"/>
      <c r="H566" s="41"/>
      <c r="I566" s="41"/>
      <c r="J566" s="41"/>
      <c r="K566" s="41"/>
      <c r="L566" s="41"/>
      <c r="M566" s="41"/>
      <c r="N566" s="41"/>
      <c r="O566" s="41"/>
      <c r="P566" s="162">
        <v>0.7</v>
      </c>
      <c r="Q566" s="162">
        <v>0</v>
      </c>
      <c r="R566" s="168">
        <f t="shared" si="11"/>
        <v>0.7</v>
      </c>
      <c r="S566" s="41"/>
      <c r="T566" s="41"/>
      <c r="U566" s="41"/>
    </row>
    <row r="567" spans="1:21">
      <c r="A567" s="41">
        <v>26</v>
      </c>
      <c r="B567" s="508"/>
      <c r="C567" s="159" t="s">
        <v>1323</v>
      </c>
      <c r="D567" s="4"/>
      <c r="E567" s="4"/>
      <c r="F567" s="4"/>
      <c r="G567" s="41"/>
      <c r="H567" s="41"/>
      <c r="I567" s="41"/>
      <c r="J567" s="41"/>
      <c r="K567" s="41"/>
      <c r="L567" s="41"/>
      <c r="M567" s="41"/>
      <c r="N567" s="41"/>
      <c r="O567" s="41"/>
      <c r="P567" s="162">
        <v>0.3</v>
      </c>
      <c r="Q567" s="162">
        <v>0</v>
      </c>
      <c r="R567" s="168">
        <f t="shared" si="11"/>
        <v>0.3</v>
      </c>
      <c r="S567" s="41"/>
      <c r="T567" s="41"/>
      <c r="U567" s="41"/>
    </row>
    <row r="568" spans="1:21" ht="28.5">
      <c r="A568" s="41">
        <v>27</v>
      </c>
      <c r="B568" s="508"/>
      <c r="C568" s="159" t="s">
        <v>1324</v>
      </c>
      <c r="D568" s="4"/>
      <c r="E568" s="4"/>
      <c r="F568" s="4"/>
      <c r="G568" s="41"/>
      <c r="H568" s="41"/>
      <c r="I568" s="41"/>
      <c r="J568" s="41"/>
      <c r="K568" s="41"/>
      <c r="L568" s="41"/>
      <c r="M568" s="41"/>
      <c r="N568" s="41"/>
      <c r="O568" s="41"/>
      <c r="P568" s="162">
        <v>0.13</v>
      </c>
      <c r="Q568" s="162">
        <v>0</v>
      </c>
      <c r="R568" s="168">
        <f t="shared" si="11"/>
        <v>0.13</v>
      </c>
      <c r="S568" s="41"/>
      <c r="T568" s="41"/>
      <c r="U568" s="41"/>
    </row>
    <row r="569" spans="1:21">
      <c r="A569" s="41">
        <v>28</v>
      </c>
      <c r="B569" s="508"/>
      <c r="C569" s="159" t="s">
        <v>1325</v>
      </c>
      <c r="D569" s="4"/>
      <c r="E569" s="4"/>
      <c r="F569" s="4"/>
      <c r="G569" s="41"/>
      <c r="H569" s="41"/>
      <c r="I569" s="41"/>
      <c r="J569" s="41"/>
      <c r="K569" s="41"/>
      <c r="L569" s="41"/>
      <c r="M569" s="41"/>
      <c r="N569" s="41"/>
      <c r="O569" s="41"/>
      <c r="P569" s="162">
        <v>0.75</v>
      </c>
      <c r="Q569" s="162">
        <v>0</v>
      </c>
      <c r="R569" s="168">
        <f t="shared" si="11"/>
        <v>0.75</v>
      </c>
      <c r="S569" s="41"/>
      <c r="T569" s="41"/>
      <c r="U569" s="41"/>
    </row>
    <row r="570" spans="1:21">
      <c r="A570" s="41">
        <v>29</v>
      </c>
      <c r="B570" s="508"/>
      <c r="C570" s="159" t="s">
        <v>1326</v>
      </c>
      <c r="D570" s="4"/>
      <c r="E570" s="4"/>
      <c r="F570" s="4"/>
      <c r="G570" s="41"/>
      <c r="H570" s="41"/>
      <c r="I570" s="41"/>
      <c r="J570" s="41"/>
      <c r="K570" s="41"/>
      <c r="L570" s="41"/>
      <c r="M570" s="41"/>
      <c r="N570" s="41"/>
      <c r="O570" s="41"/>
      <c r="P570" s="162">
        <v>0.5</v>
      </c>
      <c r="Q570" s="162">
        <v>0</v>
      </c>
      <c r="R570" s="168">
        <f t="shared" si="11"/>
        <v>0.5</v>
      </c>
      <c r="S570" s="41"/>
      <c r="T570" s="41"/>
      <c r="U570" s="41"/>
    </row>
    <row r="571" spans="1:21">
      <c r="A571" s="41">
        <v>30</v>
      </c>
      <c r="B571" s="508"/>
      <c r="C571" s="159" t="s">
        <v>1327</v>
      </c>
      <c r="D571" s="4"/>
      <c r="E571" s="4"/>
      <c r="F571" s="4"/>
      <c r="G571" s="41"/>
      <c r="H571" s="41"/>
      <c r="I571" s="41"/>
      <c r="J571" s="41"/>
      <c r="K571" s="41"/>
      <c r="L571" s="41"/>
      <c r="M571" s="41"/>
      <c r="N571" s="41"/>
      <c r="O571" s="41"/>
      <c r="P571" s="162">
        <v>0.35</v>
      </c>
      <c r="Q571" s="162">
        <v>0</v>
      </c>
      <c r="R571" s="168">
        <f t="shared" si="11"/>
        <v>0.35</v>
      </c>
      <c r="S571" s="41"/>
      <c r="T571" s="41"/>
      <c r="U571" s="41"/>
    </row>
    <row r="572" spans="1:21" ht="42.75">
      <c r="A572" s="41">
        <v>31</v>
      </c>
      <c r="B572" s="508"/>
      <c r="C572" s="158" t="s">
        <v>1328</v>
      </c>
      <c r="D572" s="4"/>
      <c r="E572" s="4"/>
      <c r="F572" s="4"/>
      <c r="G572" s="41"/>
      <c r="H572" s="41"/>
      <c r="I572" s="41"/>
      <c r="J572" s="41"/>
      <c r="K572" s="41"/>
      <c r="L572" s="41"/>
      <c r="M572" s="41"/>
      <c r="N572" s="41"/>
      <c r="O572" s="41"/>
      <c r="P572" s="161">
        <v>0.95</v>
      </c>
      <c r="Q572" s="161">
        <v>7.0000000000000007E-2</v>
      </c>
      <c r="R572" s="168">
        <f t="shared" si="11"/>
        <v>1.02</v>
      </c>
      <c r="S572" s="41"/>
      <c r="T572" s="41"/>
      <c r="U572" s="41"/>
    </row>
    <row r="573" spans="1:21" ht="28.5">
      <c r="A573" s="41">
        <v>32</v>
      </c>
      <c r="B573" s="508"/>
      <c r="C573" s="160" t="s">
        <v>1329</v>
      </c>
      <c r="D573" s="4"/>
      <c r="E573" s="4"/>
      <c r="F573" s="4"/>
      <c r="G573" s="41"/>
      <c r="H573" s="41"/>
      <c r="I573" s="41"/>
      <c r="J573" s="41"/>
      <c r="K573" s="41"/>
      <c r="L573" s="41"/>
      <c r="M573" s="41"/>
      <c r="N573" s="41"/>
      <c r="O573" s="41"/>
      <c r="P573" s="161">
        <v>0</v>
      </c>
      <c r="Q573" s="161">
        <v>0.7</v>
      </c>
      <c r="R573" s="168">
        <f t="shared" si="11"/>
        <v>0.7</v>
      </c>
      <c r="S573" s="41"/>
      <c r="T573" s="41"/>
      <c r="U573" s="41"/>
    </row>
    <row r="574" spans="1:21">
      <c r="A574" s="41">
        <v>33</v>
      </c>
      <c r="B574" s="508"/>
      <c r="C574" s="160" t="s">
        <v>1330</v>
      </c>
      <c r="D574" s="4"/>
      <c r="E574" s="4"/>
      <c r="F574" s="4"/>
      <c r="G574" s="41"/>
      <c r="H574" s="41"/>
      <c r="I574" s="41"/>
      <c r="J574" s="41"/>
      <c r="K574" s="41"/>
      <c r="L574" s="41"/>
      <c r="M574" s="41"/>
      <c r="N574" s="41"/>
      <c r="O574" s="41"/>
      <c r="P574" s="161">
        <v>0</v>
      </c>
      <c r="Q574" s="161">
        <v>1.52</v>
      </c>
      <c r="R574" s="168">
        <f t="shared" si="11"/>
        <v>1.52</v>
      </c>
      <c r="S574" s="41"/>
      <c r="T574" s="41"/>
      <c r="U574" s="41"/>
    </row>
    <row r="575" spans="1:21" ht="28.5">
      <c r="A575" s="41">
        <v>34</v>
      </c>
      <c r="B575" s="508"/>
      <c r="C575" s="160" t="s">
        <v>1331</v>
      </c>
      <c r="D575" s="4"/>
      <c r="E575" s="4"/>
      <c r="F575" s="4"/>
      <c r="G575" s="41"/>
      <c r="H575" s="41"/>
      <c r="I575" s="41"/>
      <c r="J575" s="41"/>
      <c r="K575" s="41"/>
      <c r="L575" s="41"/>
      <c r="M575" s="41"/>
      <c r="N575" s="41"/>
      <c r="O575" s="41"/>
      <c r="P575" s="161">
        <v>0</v>
      </c>
      <c r="Q575" s="161">
        <v>0.45</v>
      </c>
      <c r="R575" s="168">
        <f t="shared" si="11"/>
        <v>0.45</v>
      </c>
      <c r="S575" s="41"/>
      <c r="T575" s="41"/>
      <c r="U575" s="41"/>
    </row>
    <row r="576" spans="1:21">
      <c r="A576" s="41">
        <v>35</v>
      </c>
      <c r="B576" s="508"/>
      <c r="C576" s="163" t="s">
        <v>1332</v>
      </c>
      <c r="D576" s="4"/>
      <c r="E576" s="4"/>
      <c r="F576" s="4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164">
        <v>3.8</v>
      </c>
      <c r="T576" s="164">
        <v>2.2000000000000002</v>
      </c>
      <c r="U576" s="23">
        <f>SUM(S576:T576)</f>
        <v>6</v>
      </c>
    </row>
    <row r="577" spans="1:21">
      <c r="A577" s="41">
        <v>36</v>
      </c>
      <c r="B577" s="508"/>
      <c r="C577" s="163" t="s">
        <v>1333</v>
      </c>
      <c r="D577" s="4"/>
      <c r="E577" s="4"/>
      <c r="F577" s="4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164">
        <v>0</v>
      </c>
      <c r="T577" s="164">
        <v>8.3000000000000007</v>
      </c>
      <c r="U577" s="23">
        <f t="shared" ref="U577:U591" si="12">SUM(S577:T577)</f>
        <v>8.3000000000000007</v>
      </c>
    </row>
    <row r="578" spans="1:21" ht="28.5">
      <c r="A578" s="41">
        <v>37</v>
      </c>
      <c r="B578" s="508"/>
      <c r="C578" s="163" t="s">
        <v>1334</v>
      </c>
      <c r="D578" s="4"/>
      <c r="E578" s="4"/>
      <c r="F578" s="4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164">
        <v>2</v>
      </c>
      <c r="T578" s="164">
        <v>0</v>
      </c>
      <c r="U578" s="23">
        <f t="shared" si="12"/>
        <v>2</v>
      </c>
    </row>
    <row r="579" spans="1:21">
      <c r="A579" s="41">
        <v>38</v>
      </c>
      <c r="B579" s="508"/>
      <c r="C579" s="163" t="s">
        <v>1335</v>
      </c>
      <c r="D579" s="4"/>
      <c r="E579" s="4"/>
      <c r="F579" s="4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164">
        <v>3</v>
      </c>
      <c r="T579" s="164">
        <v>0</v>
      </c>
      <c r="U579" s="23">
        <f t="shared" si="12"/>
        <v>3</v>
      </c>
    </row>
    <row r="580" spans="1:21">
      <c r="A580" s="41">
        <v>39</v>
      </c>
      <c r="B580" s="508"/>
      <c r="C580" s="163" t="s">
        <v>1336</v>
      </c>
      <c r="D580" s="4"/>
      <c r="E580" s="4"/>
      <c r="F580" s="4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164">
        <v>30.4</v>
      </c>
      <c r="T580" s="164">
        <v>0</v>
      </c>
      <c r="U580" s="23">
        <f t="shared" si="12"/>
        <v>30.4</v>
      </c>
    </row>
    <row r="581" spans="1:21">
      <c r="A581" s="41">
        <v>40</v>
      </c>
      <c r="B581" s="508"/>
      <c r="C581" s="163" t="s">
        <v>1337</v>
      </c>
      <c r="D581" s="4"/>
      <c r="E581" s="4"/>
      <c r="F581" s="4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164">
        <v>6.5</v>
      </c>
      <c r="T581" s="164">
        <v>0</v>
      </c>
      <c r="U581" s="23">
        <f t="shared" si="12"/>
        <v>6.5</v>
      </c>
    </row>
    <row r="582" spans="1:21">
      <c r="A582" s="41">
        <v>41</v>
      </c>
      <c r="B582" s="508"/>
      <c r="C582" s="163" t="s">
        <v>1338</v>
      </c>
      <c r="D582" s="4"/>
      <c r="E582" s="4"/>
      <c r="F582" s="4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164">
        <v>3.65</v>
      </c>
      <c r="T582" s="164">
        <v>0.05</v>
      </c>
      <c r="U582" s="23">
        <f t="shared" si="12"/>
        <v>3.6999999999999997</v>
      </c>
    </row>
    <row r="583" spans="1:21" ht="28.5">
      <c r="A583" s="41">
        <v>42</v>
      </c>
      <c r="B583" s="508"/>
      <c r="C583" s="163" t="s">
        <v>1339</v>
      </c>
      <c r="D583" s="4"/>
      <c r="E583" s="4"/>
      <c r="F583" s="4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164">
        <v>1.8</v>
      </c>
      <c r="T583" s="164">
        <v>0</v>
      </c>
      <c r="U583" s="23">
        <f t="shared" si="12"/>
        <v>1.8</v>
      </c>
    </row>
    <row r="584" spans="1:21">
      <c r="A584" s="41">
        <v>43</v>
      </c>
      <c r="B584" s="508"/>
      <c r="C584" s="159" t="s">
        <v>1340</v>
      </c>
      <c r="D584" s="4"/>
      <c r="E584" s="4"/>
      <c r="F584" s="4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161">
        <v>10.38</v>
      </c>
      <c r="T584" s="161">
        <v>0</v>
      </c>
      <c r="U584" s="23">
        <f t="shared" si="12"/>
        <v>10.38</v>
      </c>
    </row>
    <row r="585" spans="1:21">
      <c r="A585" s="41">
        <v>44</v>
      </c>
      <c r="B585" s="508"/>
      <c r="C585" s="158" t="s">
        <v>1341</v>
      </c>
      <c r="D585" s="4"/>
      <c r="E585" s="4"/>
      <c r="F585" s="4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161">
        <v>0</v>
      </c>
      <c r="T585" s="161">
        <v>8</v>
      </c>
      <c r="U585" s="23">
        <f t="shared" si="12"/>
        <v>8</v>
      </c>
    </row>
    <row r="586" spans="1:21">
      <c r="A586" s="41">
        <v>45</v>
      </c>
      <c r="B586" s="508"/>
      <c r="C586" s="159" t="s">
        <v>1342</v>
      </c>
      <c r="D586" s="4"/>
      <c r="E586" s="4"/>
      <c r="F586" s="4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161">
        <v>0</v>
      </c>
      <c r="T586" s="161">
        <v>5.47</v>
      </c>
      <c r="U586" s="23">
        <f t="shared" si="12"/>
        <v>5.47</v>
      </c>
    </row>
    <row r="587" spans="1:21" ht="28.5">
      <c r="A587" s="41">
        <v>46</v>
      </c>
      <c r="B587" s="508"/>
      <c r="C587" s="165" t="s">
        <v>1343</v>
      </c>
      <c r="D587" s="4"/>
      <c r="E587" s="4"/>
      <c r="F587" s="4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166">
        <v>1.8</v>
      </c>
      <c r="T587" s="166">
        <v>0</v>
      </c>
      <c r="U587" s="23">
        <f t="shared" si="12"/>
        <v>1.8</v>
      </c>
    </row>
    <row r="588" spans="1:21" ht="28.5">
      <c r="A588" s="41">
        <v>47</v>
      </c>
      <c r="B588" s="508"/>
      <c r="C588" s="165" t="s">
        <v>1344</v>
      </c>
      <c r="D588" s="4"/>
      <c r="E588" s="4"/>
      <c r="F588" s="4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166">
        <v>3.1</v>
      </c>
      <c r="T588" s="166">
        <v>0</v>
      </c>
      <c r="U588" s="23">
        <f t="shared" si="12"/>
        <v>3.1</v>
      </c>
    </row>
    <row r="589" spans="1:21">
      <c r="A589" s="41">
        <v>48</v>
      </c>
      <c r="B589" s="508"/>
      <c r="C589" s="159" t="s">
        <v>1345</v>
      </c>
      <c r="D589" s="4"/>
      <c r="E589" s="4"/>
      <c r="F589" s="4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162">
        <v>1</v>
      </c>
      <c r="T589" s="162">
        <v>0</v>
      </c>
      <c r="U589" s="23">
        <f t="shared" si="12"/>
        <v>1</v>
      </c>
    </row>
    <row r="590" spans="1:21">
      <c r="A590" s="41">
        <v>49</v>
      </c>
      <c r="B590" s="508"/>
      <c r="C590" s="158" t="s">
        <v>1346</v>
      </c>
      <c r="D590" s="4"/>
      <c r="E590" s="4"/>
      <c r="F590" s="4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161">
        <v>30.4</v>
      </c>
      <c r="T590" s="161">
        <v>0</v>
      </c>
      <c r="U590" s="23">
        <f t="shared" si="12"/>
        <v>30.4</v>
      </c>
    </row>
    <row r="591" spans="1:21">
      <c r="A591" s="41">
        <v>50</v>
      </c>
      <c r="B591" s="508"/>
      <c r="C591" s="169" t="s">
        <v>1347</v>
      </c>
      <c r="D591" s="4"/>
      <c r="E591" s="4"/>
      <c r="F591" s="4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161">
        <v>10.5</v>
      </c>
      <c r="T591" s="161">
        <v>0</v>
      </c>
      <c r="U591" s="23">
        <f t="shared" si="12"/>
        <v>10.5</v>
      </c>
    </row>
    <row r="592" spans="1:21">
      <c r="A592" s="378"/>
      <c r="B592" s="380"/>
      <c r="C592" s="169" t="s">
        <v>1519</v>
      </c>
      <c r="D592" s="4"/>
      <c r="E592" s="4"/>
      <c r="F592" s="4"/>
      <c r="G592" s="378"/>
      <c r="H592" s="378"/>
      <c r="I592" s="378"/>
      <c r="J592" s="378"/>
      <c r="K592" s="378"/>
      <c r="L592" s="378"/>
      <c r="M592" s="378"/>
      <c r="N592" s="378"/>
      <c r="O592" s="378"/>
      <c r="P592" s="378"/>
      <c r="Q592" s="378"/>
      <c r="R592" s="378"/>
      <c r="S592" s="161">
        <v>0</v>
      </c>
      <c r="T592" s="161">
        <v>8</v>
      </c>
      <c r="U592" s="382">
        <f>SUM(S592:T592)</f>
        <v>8</v>
      </c>
    </row>
    <row r="593" spans="1:21" ht="21" customHeight="1">
      <c r="A593" s="504" t="s">
        <v>1348</v>
      </c>
      <c r="B593" s="504"/>
      <c r="C593" s="504"/>
      <c r="D593" s="72">
        <v>0</v>
      </c>
      <c r="E593" s="72">
        <v>0</v>
      </c>
      <c r="F593" s="72">
        <v>0</v>
      </c>
      <c r="G593" s="52">
        <f>SUM(G542:G591)</f>
        <v>75</v>
      </c>
      <c r="H593" s="52">
        <f t="shared" ref="H593:I593" si="13">SUM(H542:H591)</f>
        <v>0</v>
      </c>
      <c r="I593" s="52">
        <f t="shared" si="13"/>
        <v>75</v>
      </c>
      <c r="J593" s="52">
        <v>0</v>
      </c>
      <c r="K593" s="52">
        <v>0</v>
      </c>
      <c r="L593" s="52">
        <v>0</v>
      </c>
      <c r="M593" s="52">
        <f>SUM(M543:M591)</f>
        <v>10.75</v>
      </c>
      <c r="N593" s="52">
        <f t="shared" ref="N593:O593" si="14">SUM(N543:N591)</f>
        <v>14</v>
      </c>
      <c r="O593" s="52">
        <f t="shared" si="14"/>
        <v>24.75</v>
      </c>
      <c r="P593" s="52">
        <f>SUM(P545:P591)</f>
        <v>26.394000000000002</v>
      </c>
      <c r="Q593" s="52">
        <f t="shared" ref="Q593:R593" si="15">SUM(Q545:Q591)</f>
        <v>3.46</v>
      </c>
      <c r="R593" s="52">
        <f t="shared" si="15"/>
        <v>29.853999999999999</v>
      </c>
      <c r="S593" s="52">
        <f>SUM(S576:S592)</f>
        <v>108.32999999999998</v>
      </c>
      <c r="T593" s="52">
        <f t="shared" ref="T593:U593" si="16">SUM(T576:T592)</f>
        <v>32.019999999999996</v>
      </c>
      <c r="U593" s="52">
        <f t="shared" si="16"/>
        <v>140.35</v>
      </c>
    </row>
    <row r="594" spans="1:21">
      <c r="D594" s="491" t="s">
        <v>3</v>
      </c>
      <c r="E594" s="491"/>
      <c r="F594" s="491"/>
      <c r="G594" s="491" t="s">
        <v>4</v>
      </c>
      <c r="H594" s="491"/>
      <c r="I594" s="491"/>
      <c r="J594" s="491" t="s">
        <v>5</v>
      </c>
      <c r="K594" s="491"/>
      <c r="L594" s="491"/>
      <c r="M594" s="491" t="s">
        <v>6</v>
      </c>
      <c r="N594" s="491"/>
      <c r="O594" s="491"/>
      <c r="P594" s="491" t="s">
        <v>7</v>
      </c>
      <c r="Q594" s="491"/>
      <c r="R594" s="491"/>
      <c r="S594" s="491" t="s">
        <v>8</v>
      </c>
      <c r="T594" s="491"/>
      <c r="U594" s="491"/>
    </row>
    <row r="595" spans="1:21" ht="36" customHeight="1">
      <c r="A595" s="6">
        <v>1</v>
      </c>
      <c r="B595" s="506" t="s">
        <v>1407</v>
      </c>
      <c r="C595" s="171" t="s">
        <v>1350</v>
      </c>
      <c r="D595" s="23">
        <v>24</v>
      </c>
      <c r="E595" s="23">
        <v>0</v>
      </c>
      <c r="F595" s="23">
        <f>SUM(D595:E595)</f>
        <v>24</v>
      </c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33.75" customHeight="1">
      <c r="A596" s="6">
        <v>2</v>
      </c>
      <c r="B596" s="506"/>
      <c r="C596" s="170" t="s">
        <v>1351</v>
      </c>
      <c r="D596" s="23">
        <v>46.5</v>
      </c>
      <c r="E596" s="23">
        <v>10.5</v>
      </c>
      <c r="F596" s="23">
        <f>SUM(D596:E596)</f>
        <v>57</v>
      </c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47.25">
      <c r="A597" s="6">
        <v>3</v>
      </c>
      <c r="B597" s="506"/>
      <c r="C597" s="174" t="s">
        <v>1352</v>
      </c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12">
        <v>1.4</v>
      </c>
      <c r="Q597" s="12">
        <v>0</v>
      </c>
      <c r="R597" s="23">
        <f>SUM(P597:Q597)</f>
        <v>1.4</v>
      </c>
      <c r="S597" s="4"/>
      <c r="T597" s="4"/>
      <c r="U597" s="4"/>
    </row>
    <row r="598" spans="1:21" ht="15.75">
      <c r="A598" s="6">
        <v>4</v>
      </c>
      <c r="B598" s="506"/>
      <c r="C598" s="44" t="s">
        <v>1353</v>
      </c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12">
        <v>1.2</v>
      </c>
      <c r="Q598" s="12">
        <v>0</v>
      </c>
      <c r="R598" s="23">
        <f t="shared" ref="R598:R637" si="17">SUM(P598:Q598)</f>
        <v>1.2</v>
      </c>
      <c r="S598" s="4"/>
      <c r="T598" s="4"/>
      <c r="U598" s="4"/>
    </row>
    <row r="599" spans="1:21" ht="15.75">
      <c r="A599" s="6">
        <v>5</v>
      </c>
      <c r="B599" s="506"/>
      <c r="C599" s="44" t="s">
        <v>1354</v>
      </c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12">
        <v>0.46</v>
      </c>
      <c r="Q599" s="12">
        <v>0</v>
      </c>
      <c r="R599" s="23">
        <f t="shared" si="17"/>
        <v>0.46</v>
      </c>
      <c r="S599" s="4"/>
      <c r="T599" s="4"/>
      <c r="U599" s="4"/>
    </row>
    <row r="600" spans="1:21" ht="15.75">
      <c r="A600" s="6">
        <v>6</v>
      </c>
      <c r="B600" s="506"/>
      <c r="C600" s="44" t="s">
        <v>1355</v>
      </c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12">
        <v>0.27</v>
      </c>
      <c r="Q600" s="12">
        <v>0</v>
      </c>
      <c r="R600" s="23">
        <f t="shared" si="17"/>
        <v>0.27</v>
      </c>
      <c r="S600" s="4"/>
      <c r="T600" s="4"/>
      <c r="U600" s="4"/>
    </row>
    <row r="601" spans="1:21" ht="47.25">
      <c r="A601" s="6">
        <v>7</v>
      </c>
      <c r="B601" s="506"/>
      <c r="C601" s="44" t="s">
        <v>1356</v>
      </c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12">
        <v>17</v>
      </c>
      <c r="Q601" s="12">
        <v>0</v>
      </c>
      <c r="R601" s="23">
        <f t="shared" si="17"/>
        <v>17</v>
      </c>
      <c r="S601" s="4"/>
      <c r="T601" s="4"/>
      <c r="U601" s="4"/>
    </row>
    <row r="602" spans="1:21" ht="47.25">
      <c r="A602" s="6">
        <v>8</v>
      </c>
      <c r="B602" s="506"/>
      <c r="C602" s="44" t="s">
        <v>1357</v>
      </c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12">
        <v>10.4</v>
      </c>
      <c r="Q602" s="12">
        <v>0</v>
      </c>
      <c r="R602" s="23">
        <f t="shared" si="17"/>
        <v>10.4</v>
      </c>
      <c r="S602" s="4"/>
      <c r="T602" s="4"/>
      <c r="U602" s="4"/>
    </row>
    <row r="603" spans="1:21" ht="31.5">
      <c r="A603" s="6">
        <v>9</v>
      </c>
      <c r="B603" s="506"/>
      <c r="C603" s="44" t="s">
        <v>1358</v>
      </c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12">
        <v>1.4</v>
      </c>
      <c r="Q603" s="12">
        <v>0</v>
      </c>
      <c r="R603" s="23">
        <f t="shared" si="17"/>
        <v>1.4</v>
      </c>
      <c r="S603" s="4"/>
      <c r="T603" s="4"/>
      <c r="U603" s="4"/>
    </row>
    <row r="604" spans="1:21" ht="31.5">
      <c r="A604" s="6">
        <v>10</v>
      </c>
      <c r="B604" s="506"/>
      <c r="C604" s="44" t="s">
        <v>1359</v>
      </c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12">
        <v>0.315</v>
      </c>
      <c r="Q604" s="12">
        <v>0</v>
      </c>
      <c r="R604" s="23">
        <f t="shared" si="17"/>
        <v>0.315</v>
      </c>
      <c r="S604" s="4"/>
      <c r="T604" s="4"/>
      <c r="U604" s="4"/>
    </row>
    <row r="605" spans="1:21" ht="30">
      <c r="A605" s="6">
        <v>11</v>
      </c>
      <c r="B605" s="506"/>
      <c r="C605" s="175" t="s">
        <v>1360</v>
      </c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12">
        <v>1.18</v>
      </c>
      <c r="Q605" s="12">
        <v>0</v>
      </c>
      <c r="R605" s="23">
        <f t="shared" si="17"/>
        <v>1.18</v>
      </c>
      <c r="S605" s="4"/>
      <c r="T605" s="4"/>
      <c r="U605" s="4"/>
    </row>
    <row r="606" spans="1:21" ht="30">
      <c r="A606" s="6">
        <v>12</v>
      </c>
      <c r="B606" s="506"/>
      <c r="C606" s="175" t="s">
        <v>1361</v>
      </c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12">
        <v>0.21</v>
      </c>
      <c r="Q606" s="12">
        <v>0</v>
      </c>
      <c r="R606" s="23">
        <f t="shared" si="17"/>
        <v>0.21</v>
      </c>
      <c r="S606" s="4"/>
      <c r="T606" s="4"/>
      <c r="U606" s="4"/>
    </row>
    <row r="607" spans="1:21" ht="30">
      <c r="A607" s="6">
        <v>13</v>
      </c>
      <c r="B607" s="506"/>
      <c r="C607" s="175" t="s">
        <v>1362</v>
      </c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12">
        <v>0.17</v>
      </c>
      <c r="Q607" s="12">
        <v>0</v>
      </c>
      <c r="R607" s="23">
        <f t="shared" si="17"/>
        <v>0.17</v>
      </c>
      <c r="S607" s="4"/>
      <c r="T607" s="4"/>
      <c r="U607" s="4"/>
    </row>
    <row r="608" spans="1:21" ht="45">
      <c r="A608" s="6">
        <v>14</v>
      </c>
      <c r="B608" s="506"/>
      <c r="C608" s="175" t="s">
        <v>1363</v>
      </c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12">
        <v>0.23</v>
      </c>
      <c r="Q608" s="12">
        <v>0</v>
      </c>
      <c r="R608" s="23">
        <f t="shared" si="17"/>
        <v>0.23</v>
      </c>
      <c r="S608" s="4"/>
      <c r="T608" s="4"/>
      <c r="U608" s="4"/>
    </row>
    <row r="609" spans="1:21" ht="30">
      <c r="A609" s="6">
        <v>15</v>
      </c>
      <c r="B609" s="506"/>
      <c r="C609" s="175" t="s">
        <v>1364</v>
      </c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12">
        <v>0.84</v>
      </c>
      <c r="Q609" s="12">
        <v>0</v>
      </c>
      <c r="R609" s="23">
        <f t="shared" si="17"/>
        <v>0.84</v>
      </c>
      <c r="S609" s="4"/>
      <c r="T609" s="4"/>
      <c r="U609" s="4"/>
    </row>
    <row r="610" spans="1:21" ht="15.75">
      <c r="A610" s="6">
        <v>16</v>
      </c>
      <c r="B610" s="506"/>
      <c r="C610" s="44" t="s">
        <v>1365</v>
      </c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12">
        <v>2.2999999999999998</v>
      </c>
      <c r="Q610" s="12">
        <v>0</v>
      </c>
      <c r="R610" s="23">
        <f t="shared" si="17"/>
        <v>2.2999999999999998</v>
      </c>
      <c r="S610" s="4"/>
      <c r="T610" s="4"/>
      <c r="U610" s="4"/>
    </row>
    <row r="611" spans="1:21" ht="15.75">
      <c r="A611" s="6">
        <v>17</v>
      </c>
      <c r="B611" s="506"/>
      <c r="C611" s="44" t="s">
        <v>1366</v>
      </c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12">
        <v>0.36</v>
      </c>
      <c r="Q611" s="12">
        <v>0</v>
      </c>
      <c r="R611" s="23">
        <f t="shared" si="17"/>
        <v>0.36</v>
      </c>
      <c r="S611" s="4"/>
      <c r="T611" s="4"/>
      <c r="U611" s="4"/>
    </row>
    <row r="612" spans="1:21" ht="31.5">
      <c r="A612" s="6">
        <v>18</v>
      </c>
      <c r="B612" s="506"/>
      <c r="C612" s="44" t="s">
        <v>1367</v>
      </c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12">
        <v>0.2</v>
      </c>
      <c r="Q612" s="12">
        <v>0</v>
      </c>
      <c r="R612" s="23">
        <f t="shared" si="17"/>
        <v>0.2</v>
      </c>
      <c r="S612" s="4"/>
      <c r="T612" s="4"/>
      <c r="U612" s="4"/>
    </row>
    <row r="613" spans="1:21" ht="31.5">
      <c r="A613" s="6">
        <v>19</v>
      </c>
      <c r="B613" s="506"/>
      <c r="C613" s="44" t="s">
        <v>1368</v>
      </c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12">
        <v>0.14000000000000001</v>
      </c>
      <c r="Q613" s="12">
        <v>0</v>
      </c>
      <c r="R613" s="23">
        <f t="shared" si="17"/>
        <v>0.14000000000000001</v>
      </c>
      <c r="S613" s="4"/>
      <c r="T613" s="4"/>
      <c r="U613" s="4"/>
    </row>
    <row r="614" spans="1:21" ht="31.5">
      <c r="A614" s="6">
        <v>20</v>
      </c>
      <c r="B614" s="506"/>
      <c r="C614" s="44" t="s">
        <v>1369</v>
      </c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12">
        <v>0.1</v>
      </c>
      <c r="Q614" s="12">
        <v>0</v>
      </c>
      <c r="R614" s="23">
        <f t="shared" si="17"/>
        <v>0.1</v>
      </c>
      <c r="S614" s="4"/>
      <c r="T614" s="4"/>
      <c r="U614" s="4"/>
    </row>
    <row r="615" spans="1:21" ht="47.25">
      <c r="A615" s="6">
        <v>21</v>
      </c>
      <c r="B615" s="506"/>
      <c r="C615" s="44" t="s">
        <v>1370</v>
      </c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12">
        <v>0.91</v>
      </c>
      <c r="Q615" s="12">
        <v>0</v>
      </c>
      <c r="R615" s="23">
        <f t="shared" si="17"/>
        <v>0.91</v>
      </c>
      <c r="S615" s="4"/>
      <c r="T615" s="4"/>
      <c r="U615" s="4"/>
    </row>
    <row r="616" spans="1:21" ht="31.5">
      <c r="A616" s="6">
        <v>22</v>
      </c>
      <c r="B616" s="506"/>
      <c r="C616" s="44" t="s">
        <v>1371</v>
      </c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12">
        <v>0.11</v>
      </c>
      <c r="Q616" s="12">
        <v>0</v>
      </c>
      <c r="R616" s="23">
        <f t="shared" si="17"/>
        <v>0.11</v>
      </c>
      <c r="S616" s="4"/>
      <c r="T616" s="4"/>
      <c r="U616" s="4"/>
    </row>
    <row r="617" spans="1:21" ht="31.5">
      <c r="A617" s="6">
        <v>23</v>
      </c>
      <c r="B617" s="506"/>
      <c r="C617" s="44" t="s">
        <v>1372</v>
      </c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12">
        <v>0.14000000000000001</v>
      </c>
      <c r="Q617" s="12">
        <v>0</v>
      </c>
      <c r="R617" s="23">
        <f t="shared" si="17"/>
        <v>0.14000000000000001</v>
      </c>
      <c r="S617" s="4"/>
      <c r="T617" s="4"/>
      <c r="U617" s="4"/>
    </row>
    <row r="618" spans="1:21" ht="31.5">
      <c r="A618" s="6">
        <v>24</v>
      </c>
      <c r="B618" s="506"/>
      <c r="C618" s="44" t="s">
        <v>1373</v>
      </c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12">
        <v>0.13</v>
      </c>
      <c r="Q618" s="12">
        <v>0</v>
      </c>
      <c r="R618" s="23">
        <f t="shared" si="17"/>
        <v>0.13</v>
      </c>
      <c r="S618" s="4"/>
      <c r="T618" s="4"/>
      <c r="U618" s="4"/>
    </row>
    <row r="619" spans="1:21" ht="31.5">
      <c r="A619" s="6">
        <v>25</v>
      </c>
      <c r="B619" s="506"/>
      <c r="C619" s="48" t="s">
        <v>1374</v>
      </c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12">
        <v>0.16</v>
      </c>
      <c r="Q619" s="12">
        <v>0</v>
      </c>
      <c r="R619" s="23">
        <f t="shared" si="17"/>
        <v>0.16</v>
      </c>
      <c r="S619" s="4"/>
      <c r="T619" s="4"/>
      <c r="U619" s="4"/>
    </row>
    <row r="620" spans="1:21" ht="15.75">
      <c r="A620" s="6">
        <v>26</v>
      </c>
      <c r="B620" s="506"/>
      <c r="C620" s="48" t="s">
        <v>1375</v>
      </c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64">
        <v>0.65</v>
      </c>
      <c r="Q620" s="64">
        <v>0</v>
      </c>
      <c r="R620" s="23">
        <f t="shared" si="17"/>
        <v>0.65</v>
      </c>
      <c r="S620" s="4"/>
      <c r="T620" s="4"/>
      <c r="U620" s="4"/>
    </row>
    <row r="621" spans="1:21" ht="15.75">
      <c r="A621" s="6">
        <v>27</v>
      </c>
      <c r="B621" s="506"/>
      <c r="C621" s="48" t="s">
        <v>1376</v>
      </c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64">
        <v>0.35</v>
      </c>
      <c r="Q621" s="64">
        <v>0</v>
      </c>
      <c r="R621" s="23">
        <f t="shared" si="17"/>
        <v>0.35</v>
      </c>
      <c r="S621" s="4"/>
      <c r="T621" s="4"/>
      <c r="U621" s="4"/>
    </row>
    <row r="622" spans="1:21" ht="31.5">
      <c r="A622" s="6">
        <v>28</v>
      </c>
      <c r="B622" s="506"/>
      <c r="C622" s="48" t="s">
        <v>1377</v>
      </c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64">
        <v>0.28999999999999998</v>
      </c>
      <c r="Q622" s="64">
        <v>0</v>
      </c>
      <c r="R622" s="23">
        <f t="shared" si="17"/>
        <v>0.28999999999999998</v>
      </c>
      <c r="S622" s="4"/>
      <c r="T622" s="4"/>
      <c r="U622" s="4"/>
    </row>
    <row r="623" spans="1:21" ht="31.5">
      <c r="A623" s="6">
        <v>29</v>
      </c>
      <c r="B623" s="506"/>
      <c r="C623" s="44" t="s">
        <v>1378</v>
      </c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12">
        <v>0.27</v>
      </c>
      <c r="Q623" s="12">
        <v>0</v>
      </c>
      <c r="R623" s="23">
        <f t="shared" si="17"/>
        <v>0.27</v>
      </c>
      <c r="S623" s="4"/>
      <c r="T623" s="4"/>
      <c r="U623" s="4"/>
    </row>
    <row r="624" spans="1:21" ht="31.5">
      <c r="A624" s="6">
        <v>30</v>
      </c>
      <c r="B624" s="506"/>
      <c r="C624" s="44" t="s">
        <v>1379</v>
      </c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12">
        <v>0.28999999999999998</v>
      </c>
      <c r="Q624" s="12">
        <v>0</v>
      </c>
      <c r="R624" s="23">
        <f t="shared" si="17"/>
        <v>0.28999999999999998</v>
      </c>
      <c r="S624" s="4"/>
      <c r="T624" s="4"/>
      <c r="U624" s="4"/>
    </row>
    <row r="625" spans="1:21" ht="31.5">
      <c r="A625" s="6">
        <v>31</v>
      </c>
      <c r="B625" s="506"/>
      <c r="C625" s="44" t="s">
        <v>1380</v>
      </c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12">
        <v>0.64</v>
      </c>
      <c r="Q625" s="12">
        <v>0</v>
      </c>
      <c r="R625" s="23">
        <f t="shared" si="17"/>
        <v>0.64</v>
      </c>
      <c r="S625" s="4"/>
      <c r="T625" s="4"/>
      <c r="U625" s="4"/>
    </row>
    <row r="626" spans="1:21" ht="31.5">
      <c r="A626" s="6">
        <v>32</v>
      </c>
      <c r="B626" s="506"/>
      <c r="C626" s="44" t="s">
        <v>1381</v>
      </c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12">
        <v>0.15</v>
      </c>
      <c r="Q626" s="12">
        <v>0</v>
      </c>
      <c r="R626" s="23">
        <f t="shared" si="17"/>
        <v>0.15</v>
      </c>
      <c r="S626" s="4"/>
      <c r="T626" s="4"/>
      <c r="U626" s="4"/>
    </row>
    <row r="627" spans="1:21" ht="47.25">
      <c r="A627" s="6">
        <v>33</v>
      </c>
      <c r="B627" s="506"/>
      <c r="C627" s="44" t="s">
        <v>1382</v>
      </c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12">
        <v>0.19</v>
      </c>
      <c r="Q627" s="12">
        <v>0</v>
      </c>
      <c r="R627" s="23">
        <f t="shared" si="17"/>
        <v>0.19</v>
      </c>
      <c r="S627" s="4"/>
      <c r="T627" s="4"/>
      <c r="U627" s="4"/>
    </row>
    <row r="628" spans="1:21" ht="47.25">
      <c r="A628" s="6">
        <v>34</v>
      </c>
      <c r="B628" s="506"/>
      <c r="C628" s="44" t="s">
        <v>1383</v>
      </c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12">
        <v>0.4</v>
      </c>
      <c r="Q628" s="12">
        <v>0</v>
      </c>
      <c r="R628" s="23">
        <f t="shared" si="17"/>
        <v>0.4</v>
      </c>
      <c r="S628" s="4"/>
      <c r="T628" s="4"/>
      <c r="U628" s="4"/>
    </row>
    <row r="629" spans="1:21" ht="31.5">
      <c r="A629" s="6">
        <v>35</v>
      </c>
      <c r="B629" s="506"/>
      <c r="C629" s="44" t="s">
        <v>1384</v>
      </c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12">
        <v>0.16</v>
      </c>
      <c r="Q629" s="12">
        <v>0</v>
      </c>
      <c r="R629" s="23">
        <f t="shared" si="17"/>
        <v>0.16</v>
      </c>
      <c r="S629" s="4"/>
      <c r="T629" s="4"/>
      <c r="U629" s="4"/>
    </row>
    <row r="630" spans="1:21" ht="31.5">
      <c r="A630" s="6">
        <v>36</v>
      </c>
      <c r="B630" s="506"/>
      <c r="C630" s="44" t="s">
        <v>1385</v>
      </c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12">
        <v>0.3</v>
      </c>
      <c r="Q630" s="12">
        <v>0</v>
      </c>
      <c r="R630" s="23">
        <f t="shared" si="17"/>
        <v>0.3</v>
      </c>
      <c r="S630" s="4"/>
      <c r="T630" s="4"/>
      <c r="U630" s="4"/>
    </row>
    <row r="631" spans="1:21" ht="47.25">
      <c r="A631" s="6">
        <v>37</v>
      </c>
      <c r="B631" s="506"/>
      <c r="C631" s="44" t="s">
        <v>1386</v>
      </c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12">
        <v>0.64</v>
      </c>
      <c r="Q631" s="12">
        <v>0</v>
      </c>
      <c r="R631" s="23">
        <f t="shared" si="17"/>
        <v>0.64</v>
      </c>
      <c r="S631" s="4"/>
      <c r="T631" s="4"/>
      <c r="U631" s="4"/>
    </row>
    <row r="632" spans="1:21" ht="31.5">
      <c r="A632" s="6">
        <v>38</v>
      </c>
      <c r="B632" s="506"/>
      <c r="C632" s="44" t="s">
        <v>1387</v>
      </c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12">
        <v>0</v>
      </c>
      <c r="Q632" s="12">
        <v>0.15</v>
      </c>
      <c r="R632" s="23">
        <f t="shared" si="17"/>
        <v>0.15</v>
      </c>
      <c r="S632" s="4"/>
      <c r="T632" s="4"/>
      <c r="U632" s="4"/>
    </row>
    <row r="633" spans="1:21" ht="31.5">
      <c r="A633" s="6">
        <v>39</v>
      </c>
      <c r="B633" s="506"/>
      <c r="C633" s="48" t="s">
        <v>1388</v>
      </c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12">
        <v>0.22</v>
      </c>
      <c r="Q633" s="12">
        <v>0</v>
      </c>
      <c r="R633" s="23">
        <f t="shared" si="17"/>
        <v>0.22</v>
      </c>
      <c r="S633" s="4"/>
      <c r="T633" s="4"/>
      <c r="U633" s="4"/>
    </row>
    <row r="634" spans="1:21" ht="31.5">
      <c r="A634" s="6">
        <v>40</v>
      </c>
      <c r="B634" s="506"/>
      <c r="C634" s="48" t="s">
        <v>1389</v>
      </c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12">
        <v>9.5000000000000001E-2</v>
      </c>
      <c r="Q634" s="12">
        <v>0</v>
      </c>
      <c r="R634" s="23">
        <f t="shared" si="17"/>
        <v>9.5000000000000001E-2</v>
      </c>
      <c r="S634" s="4"/>
      <c r="T634" s="4"/>
      <c r="U634" s="4"/>
    </row>
    <row r="635" spans="1:21" ht="31.5">
      <c r="A635" s="6">
        <v>41</v>
      </c>
      <c r="B635" s="506"/>
      <c r="C635" s="44" t="s">
        <v>1390</v>
      </c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12">
        <v>0.25</v>
      </c>
      <c r="Q635" s="12">
        <v>0</v>
      </c>
      <c r="R635" s="23">
        <f t="shared" si="17"/>
        <v>0.25</v>
      </c>
      <c r="S635" s="4"/>
      <c r="T635" s="4"/>
      <c r="U635" s="4"/>
    </row>
    <row r="636" spans="1:21" ht="31.5">
      <c r="A636" s="6">
        <v>42</v>
      </c>
      <c r="B636" s="506"/>
      <c r="C636" s="44" t="s">
        <v>1391</v>
      </c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12">
        <v>0.6</v>
      </c>
      <c r="Q636" s="12">
        <v>0</v>
      </c>
      <c r="R636" s="23">
        <f t="shared" si="17"/>
        <v>0.6</v>
      </c>
      <c r="S636" s="4"/>
      <c r="T636" s="4"/>
      <c r="U636" s="4"/>
    </row>
    <row r="637" spans="1:21" ht="15.75">
      <c r="A637" s="6">
        <v>43</v>
      </c>
      <c r="B637" s="506"/>
      <c r="C637" s="44" t="s">
        <v>1392</v>
      </c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12">
        <v>0.2</v>
      </c>
      <c r="Q637" s="12">
        <v>0</v>
      </c>
      <c r="R637" s="23">
        <f t="shared" si="17"/>
        <v>0.2</v>
      </c>
      <c r="S637" s="4"/>
      <c r="T637" s="4"/>
      <c r="U637" s="4"/>
    </row>
    <row r="638" spans="1:21" ht="15.75">
      <c r="A638" s="6">
        <v>44</v>
      </c>
      <c r="B638" s="506"/>
      <c r="C638" s="173" t="s">
        <v>1393</v>
      </c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12">
        <v>8.32</v>
      </c>
      <c r="T638" s="12">
        <v>0</v>
      </c>
      <c r="U638" s="7">
        <f>SUM(S638:T638)</f>
        <v>8.32</v>
      </c>
    </row>
    <row r="639" spans="1:21" ht="15.75">
      <c r="A639" s="6">
        <v>45</v>
      </c>
      <c r="B639" s="506"/>
      <c r="C639" s="173" t="s">
        <v>1394</v>
      </c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12">
        <v>3.05</v>
      </c>
      <c r="T639" s="12">
        <v>0</v>
      </c>
      <c r="U639" s="7">
        <f t="shared" ref="U639:U650" si="18">SUM(S639:T639)</f>
        <v>3.05</v>
      </c>
    </row>
    <row r="640" spans="1:21" ht="15.75">
      <c r="A640" s="6">
        <v>46</v>
      </c>
      <c r="B640" s="506"/>
      <c r="C640" s="173" t="s">
        <v>1395</v>
      </c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12">
        <v>4.8899999999999997</v>
      </c>
      <c r="T640" s="12">
        <v>0</v>
      </c>
      <c r="U640" s="7">
        <f t="shared" si="18"/>
        <v>4.8899999999999997</v>
      </c>
    </row>
    <row r="641" spans="1:24" ht="15.75">
      <c r="A641" s="6">
        <v>47</v>
      </c>
      <c r="B641" s="506"/>
      <c r="C641" s="173" t="s">
        <v>1396</v>
      </c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12">
        <v>3.02</v>
      </c>
      <c r="T641" s="12">
        <v>0</v>
      </c>
      <c r="U641" s="7">
        <f t="shared" si="18"/>
        <v>3.02</v>
      </c>
    </row>
    <row r="642" spans="1:24" ht="15.75">
      <c r="A642" s="6">
        <v>48</v>
      </c>
      <c r="B642" s="506"/>
      <c r="C642" s="173" t="s">
        <v>1397</v>
      </c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12">
        <v>12</v>
      </c>
      <c r="T642" s="12">
        <v>0</v>
      </c>
      <c r="U642" s="7">
        <f t="shared" si="18"/>
        <v>12</v>
      </c>
    </row>
    <row r="643" spans="1:24" ht="15.75">
      <c r="A643" s="6">
        <v>49</v>
      </c>
      <c r="B643" s="506"/>
      <c r="C643" s="173" t="s">
        <v>1398</v>
      </c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12">
        <v>8.5</v>
      </c>
      <c r="T643" s="12">
        <v>0</v>
      </c>
      <c r="U643" s="7">
        <f t="shared" si="18"/>
        <v>8.5</v>
      </c>
    </row>
    <row r="644" spans="1:24" ht="15.75">
      <c r="A644" s="6">
        <v>50</v>
      </c>
      <c r="B644" s="506"/>
      <c r="C644" s="173" t="s">
        <v>1399</v>
      </c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12">
        <v>9</v>
      </c>
      <c r="T644" s="12">
        <v>0</v>
      </c>
      <c r="U644" s="7">
        <f t="shared" si="18"/>
        <v>9</v>
      </c>
    </row>
    <row r="645" spans="1:24" ht="15.75">
      <c r="A645" s="6">
        <v>51</v>
      </c>
      <c r="B645" s="506"/>
      <c r="C645" s="173" t="s">
        <v>1400</v>
      </c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12">
        <v>21.87</v>
      </c>
      <c r="T645" s="12">
        <v>0</v>
      </c>
      <c r="U645" s="7">
        <f t="shared" si="18"/>
        <v>21.87</v>
      </c>
    </row>
    <row r="646" spans="1:24" ht="31.5">
      <c r="A646" s="6">
        <v>52</v>
      </c>
      <c r="B646" s="506"/>
      <c r="C646" s="170" t="s">
        <v>1401</v>
      </c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12">
        <v>0</v>
      </c>
      <c r="T646" s="12">
        <v>9</v>
      </c>
      <c r="U646" s="7">
        <f t="shared" si="18"/>
        <v>9</v>
      </c>
    </row>
    <row r="647" spans="1:24" ht="31.5">
      <c r="A647" s="6">
        <v>53</v>
      </c>
      <c r="B647" s="506"/>
      <c r="C647" s="170" t="s">
        <v>1402</v>
      </c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12">
        <v>0</v>
      </c>
      <c r="T647" s="12">
        <v>7</v>
      </c>
      <c r="U647" s="7">
        <f t="shared" si="18"/>
        <v>7</v>
      </c>
    </row>
    <row r="648" spans="1:24" ht="31.5">
      <c r="A648" s="6">
        <v>54</v>
      </c>
      <c r="B648" s="506"/>
      <c r="C648" s="44" t="s">
        <v>1403</v>
      </c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12">
        <v>0</v>
      </c>
      <c r="T648" s="12">
        <v>11.5</v>
      </c>
      <c r="U648" s="7">
        <f t="shared" si="18"/>
        <v>11.5</v>
      </c>
    </row>
    <row r="649" spans="1:24" ht="15.75">
      <c r="A649" s="6">
        <v>55</v>
      </c>
      <c r="B649" s="506"/>
      <c r="C649" s="173" t="s">
        <v>1404</v>
      </c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12">
        <v>0</v>
      </c>
      <c r="T649" s="12">
        <v>8</v>
      </c>
      <c r="U649" s="7">
        <f t="shared" si="18"/>
        <v>8</v>
      </c>
    </row>
    <row r="650" spans="1:24" ht="15.75">
      <c r="A650" s="6">
        <v>56</v>
      </c>
      <c r="B650" s="506"/>
      <c r="C650" s="172" t="s">
        <v>1405</v>
      </c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176">
        <v>0</v>
      </c>
      <c r="T650" s="176">
        <v>14</v>
      </c>
      <c r="U650" s="177">
        <f t="shared" si="18"/>
        <v>14</v>
      </c>
    </row>
    <row r="651" spans="1:24" ht="20.25" customHeight="1">
      <c r="A651" s="505" t="s">
        <v>1406</v>
      </c>
      <c r="B651" s="505"/>
      <c r="C651" s="505"/>
      <c r="D651" s="52">
        <f>SUM(D595:D650)</f>
        <v>70.5</v>
      </c>
      <c r="E651" s="52">
        <f t="shared" ref="E651:O651" si="19">SUM(E595:E650)</f>
        <v>10.5</v>
      </c>
      <c r="F651" s="52">
        <f t="shared" si="19"/>
        <v>81</v>
      </c>
      <c r="G651" s="52">
        <f t="shared" si="19"/>
        <v>0</v>
      </c>
      <c r="H651" s="52">
        <f t="shared" si="19"/>
        <v>0</v>
      </c>
      <c r="I651" s="52">
        <f t="shared" si="19"/>
        <v>0</v>
      </c>
      <c r="J651" s="52">
        <f t="shared" si="19"/>
        <v>0</v>
      </c>
      <c r="K651" s="52">
        <f t="shared" si="19"/>
        <v>0</v>
      </c>
      <c r="L651" s="52">
        <f t="shared" si="19"/>
        <v>0</v>
      </c>
      <c r="M651" s="52">
        <f t="shared" si="19"/>
        <v>0</v>
      </c>
      <c r="N651" s="52">
        <f t="shared" si="19"/>
        <v>0</v>
      </c>
      <c r="O651" s="52">
        <f t="shared" si="19"/>
        <v>0</v>
      </c>
      <c r="P651" s="52">
        <f>SUM(P597:P650)</f>
        <v>45.319999999999986</v>
      </c>
      <c r="Q651" s="52">
        <f t="shared" ref="Q651:R651" si="20">SUM(Q597:Q650)</f>
        <v>0.15</v>
      </c>
      <c r="R651" s="52">
        <f t="shared" si="20"/>
        <v>45.469999999999985</v>
      </c>
      <c r="S651" s="52">
        <f>SUM(S638:S650)</f>
        <v>70.650000000000006</v>
      </c>
      <c r="T651" s="52">
        <f>SUM(T638:T650)</f>
        <v>49.5</v>
      </c>
      <c r="U651" s="52">
        <f>SUM(U638:U650)</f>
        <v>120.15</v>
      </c>
    </row>
    <row r="653" spans="1:24">
      <c r="A653" s="4"/>
      <c r="B653" s="518" t="s">
        <v>2727</v>
      </c>
      <c r="C653" s="4"/>
      <c r="D653" s="491" t="s">
        <v>3</v>
      </c>
      <c r="E653" s="491"/>
      <c r="F653" s="491"/>
      <c r="G653" s="491" t="s">
        <v>4</v>
      </c>
      <c r="H653" s="491"/>
      <c r="I653" s="491"/>
      <c r="J653" s="491" t="s">
        <v>5</v>
      </c>
      <c r="K653" s="491"/>
      <c r="L653" s="491"/>
      <c r="M653" s="491" t="s">
        <v>6</v>
      </c>
      <c r="N653" s="491"/>
      <c r="O653" s="491"/>
      <c r="P653" s="491" t="s">
        <v>7</v>
      </c>
      <c r="Q653" s="491"/>
      <c r="R653" s="491"/>
      <c r="S653" s="491" t="s">
        <v>8</v>
      </c>
      <c r="T653" s="491"/>
      <c r="U653" s="491"/>
      <c r="V653" s="491" t="s">
        <v>16</v>
      </c>
      <c r="W653" s="491"/>
      <c r="X653" s="491"/>
    </row>
    <row r="654" spans="1:24" ht="33.75" customHeight="1">
      <c r="A654" s="256">
        <v>1</v>
      </c>
      <c r="B654" s="519"/>
      <c r="C654" s="314" t="s">
        <v>1350</v>
      </c>
      <c r="D654" s="257">
        <v>116</v>
      </c>
      <c r="E654" s="12">
        <v>0</v>
      </c>
      <c r="F654" s="298">
        <f>SUM(D654:E654)</f>
        <v>116</v>
      </c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" customHeight="1">
      <c r="A655" s="256">
        <v>2</v>
      </c>
      <c r="B655" s="519"/>
      <c r="C655" s="48" t="s">
        <v>2709</v>
      </c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12">
        <v>0.54</v>
      </c>
      <c r="Q655" s="12">
        <v>0</v>
      </c>
      <c r="R655" s="258">
        <f>SUM(P655:Q655)</f>
        <v>0.54</v>
      </c>
      <c r="S655" s="4"/>
      <c r="T655" s="4"/>
      <c r="U655" s="4"/>
      <c r="V655" s="4"/>
      <c r="W655" s="4"/>
      <c r="X655" s="4"/>
    </row>
    <row r="656" spans="1:24" ht="31.5">
      <c r="A656" s="256">
        <v>3</v>
      </c>
      <c r="B656" s="519"/>
      <c r="C656" s="48" t="s">
        <v>2710</v>
      </c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12">
        <v>0.26</v>
      </c>
      <c r="Q656" s="12">
        <v>0</v>
      </c>
      <c r="R656" s="258"/>
      <c r="S656" s="4"/>
      <c r="T656" s="4"/>
      <c r="U656" s="4"/>
      <c r="V656" s="4"/>
      <c r="W656" s="4"/>
      <c r="X656" s="4"/>
    </row>
    <row r="657" spans="1:24" ht="31.5">
      <c r="A657" s="256">
        <v>4</v>
      </c>
      <c r="B657" s="519"/>
      <c r="C657" s="48" t="s">
        <v>2711</v>
      </c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12">
        <v>0.15</v>
      </c>
      <c r="Q657" s="12">
        <v>0</v>
      </c>
      <c r="R657" s="258"/>
      <c r="S657" s="4"/>
      <c r="T657" s="4"/>
      <c r="U657" s="4"/>
      <c r="V657" s="4"/>
      <c r="W657" s="4"/>
      <c r="X657" s="4"/>
    </row>
    <row r="658" spans="1:24" ht="31.5">
      <c r="A658" s="256">
        <v>5</v>
      </c>
      <c r="B658" s="519"/>
      <c r="C658" s="48" t="s">
        <v>2712</v>
      </c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12">
        <v>0.75</v>
      </c>
      <c r="Q658" s="12">
        <v>0</v>
      </c>
      <c r="R658" s="258"/>
      <c r="S658" s="4"/>
      <c r="T658" s="4"/>
      <c r="U658" s="4"/>
      <c r="V658" s="4"/>
      <c r="W658" s="4"/>
      <c r="X658" s="4"/>
    </row>
    <row r="659" spans="1:24" ht="31.5">
      <c r="A659" s="256">
        <v>6</v>
      </c>
      <c r="B659" s="519"/>
      <c r="C659" s="48" t="s">
        <v>2713</v>
      </c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12">
        <v>0.39</v>
      </c>
      <c r="Q659" s="12">
        <v>0</v>
      </c>
      <c r="R659" s="258"/>
      <c r="S659" s="4"/>
      <c r="T659" s="4"/>
      <c r="U659" s="4"/>
      <c r="V659" s="4"/>
      <c r="W659" s="4"/>
      <c r="X659" s="4"/>
    </row>
    <row r="660" spans="1:24" ht="31.5">
      <c r="A660" s="256">
        <v>7</v>
      </c>
      <c r="B660" s="519"/>
      <c r="C660" s="48" t="s">
        <v>2714</v>
      </c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12">
        <v>0.78</v>
      </c>
      <c r="Q660" s="12">
        <v>0</v>
      </c>
      <c r="R660" s="258"/>
      <c r="S660" s="4"/>
      <c r="T660" s="4"/>
      <c r="U660" s="4"/>
      <c r="V660" s="4"/>
      <c r="W660" s="4"/>
      <c r="X660" s="4"/>
    </row>
    <row r="661" spans="1:24" ht="31.5">
      <c r="A661" s="256">
        <v>8</v>
      </c>
      <c r="B661" s="519"/>
      <c r="C661" s="48" t="s">
        <v>2715</v>
      </c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12">
        <v>0.24</v>
      </c>
      <c r="Q661" s="12">
        <v>0</v>
      </c>
      <c r="R661" s="258"/>
      <c r="S661" s="4"/>
      <c r="T661" s="4"/>
      <c r="U661" s="4"/>
      <c r="V661" s="4"/>
      <c r="W661" s="4"/>
      <c r="X661" s="4"/>
    </row>
    <row r="662" spans="1:24" ht="31.5">
      <c r="A662" s="256">
        <v>9</v>
      </c>
      <c r="B662" s="519"/>
      <c r="C662" s="48" t="s">
        <v>2716</v>
      </c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12">
        <v>0.24</v>
      </c>
      <c r="Q662" s="12">
        <v>0</v>
      </c>
      <c r="R662" s="258"/>
      <c r="S662" s="4"/>
      <c r="T662" s="4"/>
      <c r="U662" s="4"/>
      <c r="V662" s="4"/>
      <c r="W662" s="4"/>
      <c r="X662" s="4"/>
    </row>
    <row r="663" spans="1:24" ht="31.5">
      <c r="A663" s="256">
        <v>10</v>
      </c>
      <c r="B663" s="519"/>
      <c r="C663" s="48" t="s">
        <v>2717</v>
      </c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12">
        <v>0.33</v>
      </c>
      <c r="Q663" s="12">
        <v>0</v>
      </c>
      <c r="R663" s="258"/>
      <c r="S663" s="4"/>
      <c r="T663" s="4"/>
      <c r="U663" s="4"/>
      <c r="V663" s="4"/>
      <c r="W663" s="4"/>
      <c r="X663" s="4"/>
    </row>
    <row r="664" spans="1:24" ht="31.5">
      <c r="A664" s="256">
        <v>11</v>
      </c>
      <c r="B664" s="519"/>
      <c r="C664" s="48" t="s">
        <v>2718</v>
      </c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12">
        <v>0.4</v>
      </c>
      <c r="Q664" s="12">
        <v>0</v>
      </c>
      <c r="R664" s="258"/>
      <c r="S664" s="4"/>
      <c r="T664" s="4"/>
      <c r="U664" s="4"/>
      <c r="V664" s="4"/>
      <c r="W664" s="4"/>
      <c r="X664" s="4"/>
    </row>
    <row r="665" spans="1:24" ht="31.5">
      <c r="A665" s="256">
        <v>12</v>
      </c>
      <c r="B665" s="519"/>
      <c r="C665" s="48" t="s">
        <v>2719</v>
      </c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12">
        <v>3.12</v>
      </c>
      <c r="Q665" s="12">
        <v>0</v>
      </c>
      <c r="R665" s="258"/>
      <c r="S665" s="4"/>
      <c r="T665" s="4"/>
      <c r="U665" s="4"/>
      <c r="V665" s="4"/>
      <c r="W665" s="4"/>
      <c r="X665" s="4"/>
    </row>
    <row r="666" spans="1:24" ht="47.25">
      <c r="A666" s="256">
        <v>13</v>
      </c>
      <c r="B666" s="519"/>
      <c r="C666" s="48" t="s">
        <v>2720</v>
      </c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12">
        <v>1.47</v>
      </c>
      <c r="Q666" s="12">
        <v>0</v>
      </c>
      <c r="R666" s="258"/>
      <c r="S666" s="4"/>
      <c r="T666" s="4"/>
      <c r="U666" s="4"/>
      <c r="V666" s="4"/>
      <c r="W666" s="4"/>
      <c r="X666" s="4"/>
    </row>
    <row r="667" spans="1:24" ht="31.5">
      <c r="A667" s="256">
        <v>14</v>
      </c>
      <c r="B667" s="519"/>
      <c r="C667" s="48" t="s">
        <v>2721</v>
      </c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12">
        <v>0.7</v>
      </c>
      <c r="Q667" s="12">
        <v>0</v>
      </c>
      <c r="R667" s="258"/>
      <c r="S667" s="4"/>
      <c r="T667" s="4"/>
      <c r="U667" s="4"/>
      <c r="V667" s="4"/>
      <c r="W667" s="4"/>
      <c r="X667" s="4"/>
    </row>
    <row r="668" spans="1:24" ht="47.25">
      <c r="A668" s="256">
        <v>15</v>
      </c>
      <c r="B668" s="519"/>
      <c r="C668" s="48" t="s">
        <v>2722</v>
      </c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12">
        <v>0.35</v>
      </c>
      <c r="Q668" s="12">
        <v>0</v>
      </c>
      <c r="R668" s="258"/>
      <c r="S668" s="4"/>
      <c r="T668" s="4"/>
      <c r="U668" s="4"/>
      <c r="V668" s="4"/>
      <c r="W668" s="4"/>
      <c r="X668" s="4"/>
    </row>
    <row r="669" spans="1:24">
      <c r="A669" s="363"/>
      <c r="B669" s="519"/>
      <c r="C669" s="49" t="s">
        <v>3071</v>
      </c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383">
        <v>0.7</v>
      </c>
      <c r="Q669" s="383"/>
      <c r="R669" s="364"/>
      <c r="S669" s="4"/>
      <c r="T669" s="4"/>
      <c r="U669" s="4"/>
      <c r="V669" s="4"/>
      <c r="W669" s="4"/>
      <c r="X669" s="4"/>
    </row>
    <row r="670" spans="1:24" ht="30">
      <c r="A670" s="363"/>
      <c r="B670" s="519"/>
      <c r="C670" s="49" t="s">
        <v>3072</v>
      </c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383">
        <v>0.3</v>
      </c>
      <c r="Q670" s="383"/>
      <c r="R670" s="364"/>
      <c r="S670" s="4"/>
      <c r="T670" s="4"/>
      <c r="U670" s="4"/>
      <c r="V670" s="4"/>
      <c r="W670" s="4"/>
      <c r="X670" s="4"/>
    </row>
    <row r="671" spans="1:24" ht="30">
      <c r="A671" s="363"/>
      <c r="B671" s="519"/>
      <c r="C671" s="49" t="s">
        <v>3073</v>
      </c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383">
        <v>0.26</v>
      </c>
      <c r="Q671" s="383"/>
      <c r="R671" s="364"/>
      <c r="S671" s="4"/>
      <c r="T671" s="4"/>
      <c r="U671" s="4"/>
      <c r="V671" s="4"/>
      <c r="W671" s="4"/>
      <c r="X671" s="4"/>
    </row>
    <row r="672" spans="1:24" ht="30">
      <c r="A672" s="363"/>
      <c r="B672" s="519"/>
      <c r="C672" s="49" t="s">
        <v>3074</v>
      </c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383">
        <v>0.11</v>
      </c>
      <c r="Q672" s="383"/>
      <c r="R672" s="364"/>
      <c r="S672" s="4"/>
      <c r="T672" s="4"/>
      <c r="U672" s="4"/>
      <c r="V672" s="4"/>
      <c r="W672" s="4"/>
      <c r="X672" s="4"/>
    </row>
    <row r="673" spans="1:24">
      <c r="A673" s="363"/>
      <c r="B673" s="519"/>
      <c r="C673" s="49" t="s">
        <v>3075</v>
      </c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383">
        <v>0.82</v>
      </c>
      <c r="Q673" s="383"/>
      <c r="R673" s="364"/>
      <c r="S673" s="4"/>
      <c r="T673" s="4"/>
      <c r="U673" s="4"/>
      <c r="V673" s="4"/>
      <c r="W673" s="4"/>
      <c r="X673" s="4"/>
    </row>
    <row r="674" spans="1:24" ht="45">
      <c r="A674" s="363"/>
      <c r="B674" s="519"/>
      <c r="C674" s="49" t="s">
        <v>3076</v>
      </c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383">
        <v>0.78</v>
      </c>
      <c r="Q674" s="383"/>
      <c r="R674" s="364"/>
      <c r="S674" s="4"/>
      <c r="T674" s="4"/>
      <c r="U674" s="4"/>
      <c r="V674" s="4"/>
      <c r="W674" s="4"/>
      <c r="X674" s="4"/>
    </row>
    <row r="675" spans="1:24" ht="30">
      <c r="A675" s="363"/>
      <c r="B675" s="519"/>
      <c r="C675" s="49" t="s">
        <v>3077</v>
      </c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383">
        <v>1.1399999999999999</v>
      </c>
      <c r="Q675" s="383"/>
      <c r="R675" s="364"/>
      <c r="S675" s="4"/>
      <c r="T675" s="4"/>
      <c r="U675" s="4"/>
      <c r="V675" s="4"/>
      <c r="W675" s="4"/>
      <c r="X675" s="4"/>
    </row>
    <row r="676" spans="1:24">
      <c r="A676" s="363"/>
      <c r="B676" s="519"/>
      <c r="C676" s="49" t="s">
        <v>3078</v>
      </c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383">
        <v>0.56999999999999995</v>
      </c>
      <c r="Q676" s="383"/>
      <c r="R676" s="364"/>
      <c r="S676" s="4"/>
      <c r="T676" s="4"/>
      <c r="U676" s="4"/>
      <c r="V676" s="4"/>
      <c r="W676" s="4"/>
      <c r="X676" s="4"/>
    </row>
    <row r="677" spans="1:24" ht="15.75">
      <c r="A677" s="256">
        <v>24</v>
      </c>
      <c r="B677" s="519"/>
      <c r="C677" s="233" t="s">
        <v>2723</v>
      </c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258">
        <f t="shared" ref="R677:R679" si="21">SUM(P677:Q677)</f>
        <v>0</v>
      </c>
      <c r="S677" s="12">
        <v>7.8</v>
      </c>
      <c r="T677" s="12">
        <v>0</v>
      </c>
      <c r="U677" s="7">
        <f>SUM(S677:T677)</f>
        <v>7.8</v>
      </c>
      <c r="V677" s="4"/>
      <c r="W677" s="4"/>
      <c r="X677" s="4"/>
    </row>
    <row r="678" spans="1:24" ht="15.75">
      <c r="A678" s="256">
        <v>25</v>
      </c>
      <c r="B678" s="519"/>
      <c r="C678" s="315" t="s">
        <v>2724</v>
      </c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258">
        <f t="shared" si="21"/>
        <v>0</v>
      </c>
      <c r="S678" s="235">
        <v>24.5</v>
      </c>
      <c r="T678" s="12">
        <v>0</v>
      </c>
      <c r="U678" s="7">
        <f t="shared" ref="U678:U679" si="22">SUM(S678:T678)</f>
        <v>24.5</v>
      </c>
      <c r="V678" s="4"/>
      <c r="W678" s="4"/>
      <c r="X678" s="4"/>
    </row>
    <row r="679" spans="1:24" ht="15.75">
      <c r="A679" s="256">
        <v>26</v>
      </c>
      <c r="B679" s="520"/>
      <c r="C679" s="318" t="s">
        <v>2725</v>
      </c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258">
        <f t="shared" si="21"/>
        <v>0</v>
      </c>
      <c r="S679" s="235">
        <v>8.7100000000000009</v>
      </c>
      <c r="T679" s="12">
        <v>0</v>
      </c>
      <c r="U679" s="7">
        <f t="shared" si="22"/>
        <v>8.7100000000000009</v>
      </c>
      <c r="V679" s="4"/>
      <c r="W679" s="4"/>
      <c r="X679" s="4"/>
    </row>
    <row r="680" spans="1:24" ht="24" customHeight="1">
      <c r="A680" s="515" t="s">
        <v>2726</v>
      </c>
      <c r="B680" s="516"/>
      <c r="C680" s="517"/>
      <c r="D680" s="300">
        <v>116</v>
      </c>
      <c r="E680" s="316">
        <v>0</v>
      </c>
      <c r="F680" s="117">
        <f>SUM(D680:E680)</f>
        <v>116</v>
      </c>
      <c r="G680" s="317"/>
      <c r="H680" s="317"/>
      <c r="I680" s="317"/>
      <c r="J680" s="317"/>
      <c r="K680" s="317"/>
      <c r="L680" s="317"/>
      <c r="M680" s="317"/>
      <c r="N680" s="317"/>
      <c r="O680" s="317"/>
      <c r="P680" s="52">
        <f>SUM(P655:P679)</f>
        <v>14.4</v>
      </c>
      <c r="Q680" s="52">
        <f t="shared" ref="Q680:R680" si="23">SUM(Q655:Q679)</f>
        <v>0</v>
      </c>
      <c r="R680" s="52">
        <f t="shared" si="23"/>
        <v>0.54</v>
      </c>
      <c r="S680" s="52">
        <f>SUM(S677:S679)</f>
        <v>41.01</v>
      </c>
      <c r="T680" s="52">
        <f t="shared" ref="T680:U680" si="24">SUM(T677:T679)</f>
        <v>0</v>
      </c>
      <c r="U680" s="52">
        <f t="shared" si="24"/>
        <v>41.01</v>
      </c>
      <c r="V680" s="4"/>
      <c r="W680" s="4"/>
      <c r="X680" s="4"/>
    </row>
    <row r="681" spans="1:24" ht="24" customHeight="1">
      <c r="A681" s="505" t="s">
        <v>3066</v>
      </c>
      <c r="B681" s="505"/>
      <c r="C681" s="50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4" spans="1:24">
      <c r="A684" s="503" t="s">
        <v>1296</v>
      </c>
      <c r="B684" s="503"/>
      <c r="C684" s="503"/>
      <c r="D684" s="101">
        <v>26</v>
      </c>
      <c r="E684" s="101">
        <v>0</v>
      </c>
      <c r="F684" s="101">
        <v>26</v>
      </c>
      <c r="G684" s="101">
        <v>18.25</v>
      </c>
      <c r="H684" s="101">
        <v>0</v>
      </c>
      <c r="I684" s="101">
        <v>18.25</v>
      </c>
      <c r="J684" s="101">
        <v>0</v>
      </c>
      <c r="K684" s="101">
        <v>0</v>
      </c>
      <c r="L684" s="101">
        <v>0</v>
      </c>
      <c r="M684" s="101">
        <v>33.18</v>
      </c>
      <c r="N684" s="101">
        <v>0</v>
      </c>
      <c r="O684" s="101">
        <v>33.18</v>
      </c>
      <c r="P684" s="101">
        <v>25.108000000000001</v>
      </c>
      <c r="Q684" s="101">
        <v>1.8670000000000002</v>
      </c>
      <c r="R684" s="101">
        <v>26.974999999999998</v>
      </c>
      <c r="S684" s="101">
        <v>14.956</v>
      </c>
      <c r="T684" s="101">
        <v>29.294</v>
      </c>
      <c r="U684" s="101">
        <v>44.249999999999993</v>
      </c>
      <c r="V684" s="101">
        <v>349.86200000000025</v>
      </c>
      <c r="W684" s="101">
        <v>38.202999999999996</v>
      </c>
      <c r="X684" s="101">
        <v>388.06500000000034</v>
      </c>
    </row>
    <row r="685" spans="1:24" ht="15.75">
      <c r="A685" s="503" t="s">
        <v>1348</v>
      </c>
      <c r="B685" s="503"/>
      <c r="C685" s="503"/>
      <c r="D685" s="121">
        <v>0</v>
      </c>
      <c r="E685" s="121">
        <v>0</v>
      </c>
      <c r="F685" s="121">
        <v>0</v>
      </c>
      <c r="G685" s="101">
        <v>75</v>
      </c>
      <c r="H685" s="101">
        <v>0</v>
      </c>
      <c r="I685" s="101">
        <v>75</v>
      </c>
      <c r="J685" s="101">
        <v>0</v>
      </c>
      <c r="K685" s="101">
        <v>0</v>
      </c>
      <c r="L685" s="101">
        <v>0</v>
      </c>
      <c r="M685" s="101">
        <v>10.75</v>
      </c>
      <c r="N685" s="101">
        <v>14</v>
      </c>
      <c r="O685" s="101">
        <v>24.75</v>
      </c>
      <c r="P685" s="101">
        <v>26.394000000000002</v>
      </c>
      <c r="Q685" s="101">
        <v>3.46</v>
      </c>
      <c r="R685" s="101">
        <v>29.853999999999999</v>
      </c>
      <c r="S685" s="101">
        <v>108.32999999999998</v>
      </c>
      <c r="T685" s="101">
        <v>32.019999999999996</v>
      </c>
      <c r="U685" s="101">
        <v>140.35</v>
      </c>
      <c r="V685" s="183"/>
      <c r="W685" s="183"/>
      <c r="X685" s="183"/>
    </row>
    <row r="686" spans="1:24">
      <c r="A686" s="503" t="s">
        <v>1406</v>
      </c>
      <c r="B686" s="503"/>
      <c r="C686" s="503"/>
      <c r="D686" s="424">
        <v>70.5</v>
      </c>
      <c r="E686" s="424">
        <v>10.5</v>
      </c>
      <c r="F686" s="424">
        <v>81</v>
      </c>
      <c r="G686" s="424">
        <v>0</v>
      </c>
      <c r="H686" s="424">
        <v>0</v>
      </c>
      <c r="I686" s="424">
        <v>0</v>
      </c>
      <c r="J686" s="424">
        <v>0</v>
      </c>
      <c r="K686" s="424">
        <v>0</v>
      </c>
      <c r="L686" s="424">
        <v>0</v>
      </c>
      <c r="M686" s="424">
        <v>0</v>
      </c>
      <c r="N686" s="424">
        <v>0</v>
      </c>
      <c r="O686" s="424">
        <v>0</v>
      </c>
      <c r="P686" s="424">
        <v>45.319999999999986</v>
      </c>
      <c r="Q686" s="424">
        <v>0.15</v>
      </c>
      <c r="R686" s="424">
        <v>45.469999999999985</v>
      </c>
      <c r="S686" s="424">
        <v>70.650000000000006</v>
      </c>
      <c r="T686" s="424">
        <v>49.5</v>
      </c>
      <c r="U686" s="424">
        <v>120.15</v>
      </c>
      <c r="V686" s="183"/>
      <c r="W686" s="183"/>
      <c r="X686" s="183"/>
    </row>
    <row r="687" spans="1:24">
      <c r="A687" s="503" t="s">
        <v>3095</v>
      </c>
      <c r="B687" s="503"/>
      <c r="C687" s="503"/>
      <c r="D687" s="424">
        <v>116</v>
      </c>
      <c r="E687" s="424">
        <v>0</v>
      </c>
      <c r="F687" s="424">
        <v>116</v>
      </c>
      <c r="G687" s="424"/>
      <c r="H687" s="424"/>
      <c r="I687" s="424"/>
      <c r="J687" s="424"/>
      <c r="K687" s="424"/>
      <c r="L687" s="424"/>
      <c r="M687" s="424"/>
      <c r="N687" s="424"/>
      <c r="O687" s="424"/>
      <c r="P687" s="424">
        <v>14.4</v>
      </c>
      <c r="Q687" s="424">
        <v>0</v>
      </c>
      <c r="R687" s="424">
        <v>0.54</v>
      </c>
      <c r="S687" s="424">
        <v>41.01</v>
      </c>
      <c r="T687" s="424">
        <v>0</v>
      </c>
      <c r="U687" s="424">
        <v>41.01</v>
      </c>
      <c r="V687" s="183"/>
      <c r="W687" s="183"/>
      <c r="X687" s="183"/>
    </row>
    <row r="688" spans="1:24" ht="26.25" customHeight="1">
      <c r="A688" s="488" t="s">
        <v>3066</v>
      </c>
      <c r="B688" s="488"/>
      <c r="C688" s="488"/>
      <c r="D688" s="52">
        <f>SUM(D684:D687)</f>
        <v>212.5</v>
      </c>
      <c r="E688" s="52">
        <f t="shared" ref="E688:X688" si="25">SUM(E684:E687)</f>
        <v>10.5</v>
      </c>
      <c r="F688" s="52">
        <f t="shared" si="25"/>
        <v>223</v>
      </c>
      <c r="G688" s="52">
        <f t="shared" si="25"/>
        <v>93.25</v>
      </c>
      <c r="H688" s="52">
        <f t="shared" si="25"/>
        <v>0</v>
      </c>
      <c r="I688" s="52">
        <f t="shared" si="25"/>
        <v>93.25</v>
      </c>
      <c r="J688" s="52">
        <f t="shared" si="25"/>
        <v>0</v>
      </c>
      <c r="K688" s="52">
        <f t="shared" si="25"/>
        <v>0</v>
      </c>
      <c r="L688" s="52">
        <f t="shared" si="25"/>
        <v>0</v>
      </c>
      <c r="M688" s="52">
        <f t="shared" si="25"/>
        <v>43.93</v>
      </c>
      <c r="N688" s="52">
        <f t="shared" si="25"/>
        <v>14</v>
      </c>
      <c r="O688" s="52">
        <f t="shared" si="25"/>
        <v>57.93</v>
      </c>
      <c r="P688" s="52">
        <f t="shared" si="25"/>
        <v>111.22199999999999</v>
      </c>
      <c r="Q688" s="52">
        <f t="shared" si="25"/>
        <v>5.4770000000000003</v>
      </c>
      <c r="R688" s="52">
        <f t="shared" si="25"/>
        <v>102.83899999999998</v>
      </c>
      <c r="S688" s="52">
        <f t="shared" si="25"/>
        <v>234.94599999999997</v>
      </c>
      <c r="T688" s="52">
        <f t="shared" si="25"/>
        <v>110.81399999999999</v>
      </c>
      <c r="U688" s="52">
        <f>SUM(U684:U687)</f>
        <v>345.76</v>
      </c>
      <c r="V688" s="52">
        <f t="shared" si="25"/>
        <v>349.86200000000025</v>
      </c>
      <c r="W688" s="52">
        <f t="shared" si="25"/>
        <v>38.202999999999996</v>
      </c>
      <c r="X688" s="52">
        <f t="shared" si="25"/>
        <v>388.06500000000034</v>
      </c>
    </row>
  </sheetData>
  <mergeCells count="43">
    <mergeCell ref="V653:X653"/>
    <mergeCell ref="A680:C680"/>
    <mergeCell ref="B653:B679"/>
    <mergeCell ref="D653:F653"/>
    <mergeCell ref="G653:I653"/>
    <mergeCell ref="J653:L653"/>
    <mergeCell ref="M653:O653"/>
    <mergeCell ref="P653:R653"/>
    <mergeCell ref="S541:U541"/>
    <mergeCell ref="M1:O1"/>
    <mergeCell ref="P1:R1"/>
    <mergeCell ref="S1:U1"/>
    <mergeCell ref="V1:X1"/>
    <mergeCell ref="M541:O541"/>
    <mergeCell ref="P541:R541"/>
    <mergeCell ref="B542:B591"/>
    <mergeCell ref="A593:C593"/>
    <mergeCell ref="D1:F1"/>
    <mergeCell ref="G1:I1"/>
    <mergeCell ref="J1:L1"/>
    <mergeCell ref="A540:C540"/>
    <mergeCell ref="B3:B539"/>
    <mergeCell ref="A1:A2"/>
    <mergeCell ref="B1:B2"/>
    <mergeCell ref="C1:C2"/>
    <mergeCell ref="D541:F541"/>
    <mergeCell ref="G541:I541"/>
    <mergeCell ref="J541:L541"/>
    <mergeCell ref="A681:C681"/>
    <mergeCell ref="S594:U594"/>
    <mergeCell ref="A651:C651"/>
    <mergeCell ref="B595:B650"/>
    <mergeCell ref="D594:F594"/>
    <mergeCell ref="G594:I594"/>
    <mergeCell ref="J594:L594"/>
    <mergeCell ref="M594:O594"/>
    <mergeCell ref="P594:R594"/>
    <mergeCell ref="S653:U653"/>
    <mergeCell ref="A687:C687"/>
    <mergeCell ref="A684:C684"/>
    <mergeCell ref="A685:C685"/>
    <mergeCell ref="A686:C686"/>
    <mergeCell ref="A688:C68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topLeftCell="A168" workbookViewId="0">
      <selection activeCell="D173" sqref="D173:U175"/>
    </sheetView>
  </sheetViews>
  <sheetFormatPr defaultRowHeight="15"/>
  <cols>
    <col min="1" max="1" width="4.7109375" customWidth="1"/>
    <col min="3" max="3" width="36.42578125" customWidth="1"/>
    <col min="4" max="21" width="6.85546875" customWidth="1"/>
  </cols>
  <sheetData>
    <row r="1" spans="1:21" ht="21.75" customHeight="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33.75" customHeight="1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 ht="15.75">
      <c r="A3" s="256">
        <v>1</v>
      </c>
      <c r="B3" s="506" t="s">
        <v>2807</v>
      </c>
      <c r="C3" s="320" t="s">
        <v>2728</v>
      </c>
      <c r="D3" s="256"/>
      <c r="E3" s="256"/>
      <c r="F3" s="256"/>
      <c r="G3" s="319"/>
      <c r="H3" s="319"/>
      <c r="I3" s="258"/>
      <c r="J3" s="319">
        <v>0</v>
      </c>
      <c r="K3" s="319">
        <v>5.6390000000000002</v>
      </c>
      <c r="L3" s="121">
        <f>SUM(J3:K3)</f>
        <v>5.6390000000000002</v>
      </c>
      <c r="M3" s="256"/>
      <c r="N3" s="256"/>
      <c r="O3" s="256"/>
      <c r="P3" s="256"/>
      <c r="Q3" s="256"/>
      <c r="R3" s="256"/>
      <c r="S3" s="256"/>
      <c r="T3" s="256"/>
      <c r="U3" s="256"/>
    </row>
    <row r="4" spans="1:21" ht="15.75">
      <c r="A4" s="256">
        <v>2</v>
      </c>
      <c r="B4" s="506"/>
      <c r="C4" s="315" t="s">
        <v>2729</v>
      </c>
      <c r="D4" s="256"/>
      <c r="E4" s="256"/>
      <c r="F4" s="256"/>
      <c r="G4" s="256"/>
      <c r="H4" s="256"/>
      <c r="I4" s="256"/>
      <c r="J4" s="235">
        <v>51.78</v>
      </c>
      <c r="K4" s="235">
        <v>0</v>
      </c>
      <c r="L4" s="121">
        <f>SUM(J4:K4)</f>
        <v>51.78</v>
      </c>
      <c r="M4" s="256"/>
      <c r="N4" s="256"/>
      <c r="O4" s="256"/>
      <c r="P4" s="256"/>
      <c r="Q4" s="256"/>
      <c r="R4" s="256"/>
      <c r="S4" s="256"/>
      <c r="T4" s="256"/>
      <c r="U4" s="256"/>
    </row>
    <row r="5" spans="1:21" ht="15.75">
      <c r="A5" s="256">
        <v>3</v>
      </c>
      <c r="B5" s="506"/>
      <c r="C5" s="321" t="s">
        <v>2730</v>
      </c>
      <c r="D5" s="256"/>
      <c r="E5" s="256"/>
      <c r="F5" s="256"/>
      <c r="G5" s="256"/>
      <c r="H5" s="256"/>
      <c r="I5" s="256"/>
      <c r="J5" s="256"/>
      <c r="K5" s="256"/>
      <c r="L5" s="256"/>
      <c r="M5" s="121">
        <v>16.329999999999998</v>
      </c>
      <c r="N5" s="121">
        <v>0</v>
      </c>
      <c r="O5" s="258">
        <f>SUM(M5:N5)</f>
        <v>16.329999999999998</v>
      </c>
      <c r="P5" s="256"/>
      <c r="Q5" s="256"/>
      <c r="R5" s="256"/>
      <c r="S5" s="256"/>
      <c r="T5" s="256"/>
      <c r="U5" s="256"/>
    </row>
    <row r="6" spans="1:21" ht="15.75">
      <c r="A6" s="256">
        <v>4</v>
      </c>
      <c r="B6" s="506"/>
      <c r="C6" s="322" t="s">
        <v>2731</v>
      </c>
      <c r="D6" s="256"/>
      <c r="E6" s="256"/>
      <c r="F6" s="256"/>
      <c r="G6" s="256"/>
      <c r="H6" s="256"/>
      <c r="I6" s="256"/>
      <c r="J6" s="256"/>
      <c r="K6" s="256"/>
      <c r="L6" s="256"/>
      <c r="M6" s="121">
        <v>8.5</v>
      </c>
      <c r="N6" s="121">
        <v>0</v>
      </c>
      <c r="O6" s="258">
        <f>SUM(M6:N6)</f>
        <v>8.5</v>
      </c>
      <c r="P6" s="256"/>
      <c r="Q6" s="256"/>
      <c r="R6" s="256"/>
      <c r="S6" s="256"/>
      <c r="T6" s="256"/>
      <c r="U6" s="256"/>
    </row>
    <row r="7" spans="1:21" ht="31.5">
      <c r="A7" s="256">
        <v>5</v>
      </c>
      <c r="B7" s="506"/>
      <c r="C7" s="233" t="s">
        <v>2732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12">
        <v>2.1</v>
      </c>
      <c r="Q7" s="12">
        <v>0</v>
      </c>
      <c r="R7" s="258">
        <f>SUM(P7:Q7)</f>
        <v>2.1</v>
      </c>
      <c r="S7" s="256"/>
      <c r="T7" s="256"/>
      <c r="U7" s="256"/>
    </row>
    <row r="8" spans="1:21" ht="31.5">
      <c r="A8" s="256">
        <v>6</v>
      </c>
      <c r="B8" s="506"/>
      <c r="C8" s="233" t="s">
        <v>2733</v>
      </c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12">
        <v>1.21</v>
      </c>
      <c r="Q8" s="12">
        <v>0</v>
      </c>
      <c r="R8" s="258">
        <f t="shared" ref="R8:R66" si="0">SUM(P8:Q8)</f>
        <v>1.21</v>
      </c>
      <c r="S8" s="256"/>
      <c r="T8" s="256"/>
      <c r="U8" s="256"/>
    </row>
    <row r="9" spans="1:21" ht="31.5">
      <c r="A9" s="256">
        <v>7</v>
      </c>
      <c r="B9" s="506"/>
      <c r="C9" s="233" t="s">
        <v>2734</v>
      </c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12">
        <v>2.35</v>
      </c>
      <c r="Q9" s="12">
        <v>0</v>
      </c>
      <c r="R9" s="258">
        <f t="shared" si="0"/>
        <v>2.35</v>
      </c>
      <c r="S9" s="256"/>
      <c r="T9" s="256"/>
      <c r="U9" s="256"/>
    </row>
    <row r="10" spans="1:21" ht="15.75">
      <c r="A10" s="256">
        <v>8</v>
      </c>
      <c r="B10" s="506"/>
      <c r="C10" s="233" t="s">
        <v>2735</v>
      </c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12">
        <v>1.577</v>
      </c>
      <c r="Q10" s="12">
        <v>0</v>
      </c>
      <c r="R10" s="258">
        <f t="shared" si="0"/>
        <v>1.577</v>
      </c>
      <c r="S10" s="256"/>
      <c r="T10" s="256"/>
      <c r="U10" s="256"/>
    </row>
    <row r="11" spans="1:21" ht="31.5">
      <c r="A11" s="256">
        <v>9</v>
      </c>
      <c r="B11" s="506"/>
      <c r="C11" s="233" t="s">
        <v>2736</v>
      </c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35">
        <v>0.17599999999999999</v>
      </c>
      <c r="Q11" s="12">
        <v>0</v>
      </c>
      <c r="R11" s="258">
        <f t="shared" si="0"/>
        <v>0.17599999999999999</v>
      </c>
      <c r="S11" s="256"/>
      <c r="T11" s="256"/>
      <c r="U11" s="256"/>
    </row>
    <row r="12" spans="1:21" ht="31.5">
      <c r="A12" s="256">
        <v>10</v>
      </c>
      <c r="B12" s="506"/>
      <c r="C12" s="233" t="s">
        <v>2737</v>
      </c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35">
        <v>0.73499999999999999</v>
      </c>
      <c r="Q12" s="12">
        <v>0</v>
      </c>
      <c r="R12" s="258">
        <f t="shared" si="0"/>
        <v>0.73499999999999999</v>
      </c>
      <c r="S12" s="256"/>
      <c r="T12" s="256"/>
      <c r="U12" s="256"/>
    </row>
    <row r="13" spans="1:21" ht="15.75">
      <c r="A13" s="256">
        <v>11</v>
      </c>
      <c r="B13" s="506"/>
      <c r="C13" s="233" t="s">
        <v>2738</v>
      </c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35">
        <v>0.122</v>
      </c>
      <c r="Q13" s="12">
        <v>0</v>
      </c>
      <c r="R13" s="258">
        <f t="shared" si="0"/>
        <v>0.122</v>
      </c>
      <c r="S13" s="256"/>
      <c r="T13" s="256"/>
      <c r="U13" s="256"/>
    </row>
    <row r="14" spans="1:21" ht="15.75">
      <c r="A14" s="256">
        <v>12</v>
      </c>
      <c r="B14" s="506"/>
      <c r="C14" s="233" t="s">
        <v>2739</v>
      </c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35">
        <v>0.52200000000000002</v>
      </c>
      <c r="Q14" s="12">
        <v>0</v>
      </c>
      <c r="R14" s="258">
        <f t="shared" si="0"/>
        <v>0.52200000000000002</v>
      </c>
      <c r="S14" s="256"/>
      <c r="T14" s="256"/>
      <c r="U14" s="256"/>
    </row>
    <row r="15" spans="1:21" ht="31.5">
      <c r="A15" s="256">
        <v>13</v>
      </c>
      <c r="B15" s="506"/>
      <c r="C15" s="233" t="s">
        <v>2740</v>
      </c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35">
        <v>0.39800000000000002</v>
      </c>
      <c r="Q15" s="12">
        <v>0</v>
      </c>
      <c r="R15" s="258">
        <f t="shared" si="0"/>
        <v>0.39800000000000002</v>
      </c>
      <c r="S15" s="256"/>
      <c r="T15" s="256"/>
      <c r="U15" s="256"/>
    </row>
    <row r="16" spans="1:21" ht="31.5">
      <c r="A16" s="256">
        <v>14</v>
      </c>
      <c r="B16" s="506"/>
      <c r="C16" s="233" t="s">
        <v>2741</v>
      </c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35">
        <v>1.7050000000000001</v>
      </c>
      <c r="Q16" s="12">
        <v>0</v>
      </c>
      <c r="R16" s="258">
        <f t="shared" si="0"/>
        <v>1.7050000000000001</v>
      </c>
      <c r="S16" s="256"/>
      <c r="T16" s="256"/>
      <c r="U16" s="256"/>
    </row>
    <row r="17" spans="1:21" ht="31.5">
      <c r="A17" s="256">
        <v>15</v>
      </c>
      <c r="B17" s="506"/>
      <c r="C17" s="233" t="s">
        <v>2742</v>
      </c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319">
        <v>0.38300000000000001</v>
      </c>
      <c r="Q17" s="12">
        <v>0</v>
      </c>
      <c r="R17" s="258">
        <f t="shared" si="0"/>
        <v>0.38300000000000001</v>
      </c>
      <c r="S17" s="256"/>
      <c r="T17" s="256"/>
      <c r="U17" s="256"/>
    </row>
    <row r="18" spans="1:21" ht="31.5">
      <c r="A18" s="256">
        <v>16</v>
      </c>
      <c r="B18" s="506"/>
      <c r="C18" s="233" t="s">
        <v>2743</v>
      </c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319">
        <v>0.19600000000000001</v>
      </c>
      <c r="Q18" s="12">
        <v>0</v>
      </c>
      <c r="R18" s="258">
        <f t="shared" si="0"/>
        <v>0.19600000000000001</v>
      </c>
      <c r="S18" s="256"/>
      <c r="T18" s="256"/>
      <c r="U18" s="256"/>
    </row>
    <row r="19" spans="1:21" ht="31.5">
      <c r="A19" s="256">
        <v>17</v>
      </c>
      <c r="B19" s="506"/>
      <c r="C19" s="233" t="s">
        <v>2744</v>
      </c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319">
        <v>0.44400000000000001</v>
      </c>
      <c r="Q19" s="12">
        <v>0</v>
      </c>
      <c r="R19" s="258">
        <f t="shared" si="0"/>
        <v>0.44400000000000001</v>
      </c>
      <c r="S19" s="256"/>
      <c r="T19" s="256"/>
      <c r="U19" s="256"/>
    </row>
    <row r="20" spans="1:21" ht="31.5">
      <c r="A20" s="256">
        <v>18</v>
      </c>
      <c r="B20" s="506"/>
      <c r="C20" s="233" t="s">
        <v>2745</v>
      </c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319">
        <v>0.125</v>
      </c>
      <c r="Q20" s="12">
        <v>0</v>
      </c>
      <c r="R20" s="258">
        <f t="shared" si="0"/>
        <v>0.125</v>
      </c>
      <c r="S20" s="256"/>
      <c r="T20" s="256"/>
      <c r="U20" s="256"/>
    </row>
    <row r="21" spans="1:21" ht="31.5">
      <c r="A21" s="256">
        <v>19</v>
      </c>
      <c r="B21" s="506"/>
      <c r="C21" s="233" t="s">
        <v>2746</v>
      </c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319">
        <v>1.099</v>
      </c>
      <c r="Q21" s="12">
        <v>0</v>
      </c>
      <c r="R21" s="258">
        <f t="shared" si="0"/>
        <v>1.099</v>
      </c>
      <c r="S21" s="256"/>
      <c r="T21" s="256"/>
      <c r="U21" s="256"/>
    </row>
    <row r="22" spans="1:21" ht="47.25">
      <c r="A22" s="256">
        <v>20</v>
      </c>
      <c r="B22" s="506"/>
      <c r="C22" s="233" t="s">
        <v>2747</v>
      </c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319">
        <v>6.3E-2</v>
      </c>
      <c r="Q22" s="12">
        <v>0</v>
      </c>
      <c r="R22" s="258">
        <f t="shared" si="0"/>
        <v>6.3E-2</v>
      </c>
      <c r="S22" s="256"/>
      <c r="T22" s="256"/>
      <c r="U22" s="256"/>
    </row>
    <row r="23" spans="1:21" ht="31.5">
      <c r="A23" s="256">
        <v>21</v>
      </c>
      <c r="B23" s="506"/>
      <c r="C23" s="233" t="s">
        <v>2748</v>
      </c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12">
        <v>0.184</v>
      </c>
      <c r="Q23" s="12">
        <v>0</v>
      </c>
      <c r="R23" s="258">
        <f t="shared" si="0"/>
        <v>0.184</v>
      </c>
      <c r="S23" s="256"/>
      <c r="T23" s="256"/>
      <c r="U23" s="256"/>
    </row>
    <row r="24" spans="1:21" ht="47.25">
      <c r="A24" s="256">
        <v>22</v>
      </c>
      <c r="B24" s="506"/>
      <c r="C24" s="233" t="s">
        <v>2749</v>
      </c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12">
        <v>6.6000000000000003E-2</v>
      </c>
      <c r="Q24" s="12">
        <v>0</v>
      </c>
      <c r="R24" s="258">
        <f t="shared" si="0"/>
        <v>6.6000000000000003E-2</v>
      </c>
      <c r="S24" s="256"/>
      <c r="T24" s="256"/>
      <c r="U24" s="256"/>
    </row>
    <row r="25" spans="1:21" ht="47.25">
      <c r="A25" s="256">
        <v>23</v>
      </c>
      <c r="B25" s="506"/>
      <c r="C25" s="233" t="s">
        <v>2750</v>
      </c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12">
        <v>0.111</v>
      </c>
      <c r="Q25" s="12">
        <v>0</v>
      </c>
      <c r="R25" s="258">
        <f t="shared" si="0"/>
        <v>0.111</v>
      </c>
      <c r="S25" s="256"/>
      <c r="T25" s="256"/>
      <c r="U25" s="256"/>
    </row>
    <row r="26" spans="1:21" ht="15.75">
      <c r="A26" s="256">
        <v>24</v>
      </c>
      <c r="B26" s="506"/>
      <c r="C26" s="233" t="s">
        <v>2751</v>
      </c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12">
        <v>0.31</v>
      </c>
      <c r="Q26" s="12">
        <v>0</v>
      </c>
      <c r="R26" s="258">
        <f t="shared" si="0"/>
        <v>0.31</v>
      </c>
      <c r="S26" s="256"/>
      <c r="T26" s="256"/>
      <c r="U26" s="256"/>
    </row>
    <row r="27" spans="1:21" ht="47.25">
      <c r="A27" s="256">
        <v>25</v>
      </c>
      <c r="B27" s="506"/>
      <c r="C27" s="233" t="s">
        <v>2752</v>
      </c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12">
        <v>0.115</v>
      </c>
      <c r="Q27" s="12">
        <v>0</v>
      </c>
      <c r="R27" s="258">
        <f t="shared" si="0"/>
        <v>0.115</v>
      </c>
      <c r="S27" s="256"/>
      <c r="T27" s="256"/>
      <c r="U27" s="256"/>
    </row>
    <row r="28" spans="1:21" ht="47.25">
      <c r="A28" s="256">
        <v>26</v>
      </c>
      <c r="B28" s="506"/>
      <c r="C28" s="233" t="s">
        <v>2753</v>
      </c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12">
        <v>0.28799999999999998</v>
      </c>
      <c r="Q28" s="12">
        <v>0</v>
      </c>
      <c r="R28" s="258">
        <f t="shared" si="0"/>
        <v>0.28799999999999998</v>
      </c>
      <c r="S28" s="256"/>
      <c r="T28" s="256"/>
      <c r="U28" s="256"/>
    </row>
    <row r="29" spans="1:21" ht="31.5">
      <c r="A29" s="256">
        <v>27</v>
      </c>
      <c r="B29" s="506"/>
      <c r="C29" s="233" t="s">
        <v>2754</v>
      </c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12">
        <v>0.17100000000000001</v>
      </c>
      <c r="Q29" s="12">
        <v>0</v>
      </c>
      <c r="R29" s="258">
        <f t="shared" si="0"/>
        <v>0.17100000000000001</v>
      </c>
      <c r="S29" s="256"/>
      <c r="T29" s="256"/>
      <c r="U29" s="256"/>
    </row>
    <row r="30" spans="1:21" ht="31.5">
      <c r="A30" s="256">
        <v>28</v>
      </c>
      <c r="B30" s="506"/>
      <c r="C30" s="233" t="s">
        <v>2755</v>
      </c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12">
        <v>0.441</v>
      </c>
      <c r="Q30" s="12">
        <v>0</v>
      </c>
      <c r="R30" s="258">
        <f t="shared" si="0"/>
        <v>0.441</v>
      </c>
      <c r="S30" s="256"/>
      <c r="T30" s="256"/>
      <c r="U30" s="256"/>
    </row>
    <row r="31" spans="1:21" ht="31.5">
      <c r="A31" s="256">
        <v>29</v>
      </c>
      <c r="B31" s="506"/>
      <c r="C31" s="233" t="s">
        <v>2756</v>
      </c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12">
        <v>0.32100000000000001</v>
      </c>
      <c r="Q31" s="12">
        <v>0</v>
      </c>
      <c r="R31" s="258">
        <f t="shared" si="0"/>
        <v>0.32100000000000001</v>
      </c>
      <c r="S31" s="256"/>
      <c r="T31" s="256"/>
      <c r="U31" s="256"/>
    </row>
    <row r="32" spans="1:21" ht="31.5">
      <c r="A32" s="256">
        <v>30</v>
      </c>
      <c r="B32" s="506"/>
      <c r="C32" s="233" t="s">
        <v>2757</v>
      </c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12">
        <v>0.36</v>
      </c>
      <c r="Q32" s="12">
        <v>0</v>
      </c>
      <c r="R32" s="258">
        <f t="shared" si="0"/>
        <v>0.36</v>
      </c>
      <c r="S32" s="256"/>
      <c r="T32" s="256"/>
      <c r="U32" s="256"/>
    </row>
    <row r="33" spans="1:21" ht="31.5">
      <c r="A33" s="256">
        <v>31</v>
      </c>
      <c r="B33" s="506"/>
      <c r="C33" s="233" t="s">
        <v>2758</v>
      </c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12">
        <v>0.26</v>
      </c>
      <c r="Q33" s="12">
        <v>0</v>
      </c>
      <c r="R33" s="258">
        <f t="shared" si="0"/>
        <v>0.26</v>
      </c>
      <c r="S33" s="256"/>
      <c r="T33" s="256"/>
      <c r="U33" s="256"/>
    </row>
    <row r="34" spans="1:21" ht="31.5">
      <c r="A34" s="256">
        <v>32</v>
      </c>
      <c r="B34" s="506"/>
      <c r="C34" s="233" t="s">
        <v>2759</v>
      </c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12">
        <v>0.13800000000000001</v>
      </c>
      <c r="Q34" s="12">
        <v>0</v>
      </c>
      <c r="R34" s="258">
        <f t="shared" si="0"/>
        <v>0.13800000000000001</v>
      </c>
      <c r="S34" s="256"/>
      <c r="T34" s="256"/>
      <c r="U34" s="256"/>
    </row>
    <row r="35" spans="1:21" ht="31.5">
      <c r="A35" s="256">
        <v>33</v>
      </c>
      <c r="B35" s="506"/>
      <c r="C35" s="233" t="s">
        <v>2760</v>
      </c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12">
        <v>0.151</v>
      </c>
      <c r="Q35" s="12">
        <v>0</v>
      </c>
      <c r="R35" s="258">
        <f t="shared" si="0"/>
        <v>0.151</v>
      </c>
      <c r="S35" s="256"/>
      <c r="T35" s="256"/>
      <c r="U35" s="256"/>
    </row>
    <row r="36" spans="1:21" ht="31.5">
      <c r="A36" s="256">
        <v>34</v>
      </c>
      <c r="B36" s="506"/>
      <c r="C36" s="233" t="s">
        <v>2761</v>
      </c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12">
        <v>6.0999999999999999E-2</v>
      </c>
      <c r="Q36" s="12">
        <v>0</v>
      </c>
      <c r="R36" s="258">
        <f t="shared" si="0"/>
        <v>6.0999999999999999E-2</v>
      </c>
      <c r="S36" s="256"/>
      <c r="T36" s="256"/>
      <c r="U36" s="256"/>
    </row>
    <row r="37" spans="1:21" ht="47.25">
      <c r="A37" s="256">
        <v>35</v>
      </c>
      <c r="B37" s="506"/>
      <c r="C37" s="233" t="s">
        <v>2762</v>
      </c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12">
        <v>0.13700000000000001</v>
      </c>
      <c r="Q37" s="12">
        <v>0</v>
      </c>
      <c r="R37" s="258">
        <f t="shared" si="0"/>
        <v>0.13700000000000001</v>
      </c>
      <c r="S37" s="256"/>
      <c r="T37" s="256"/>
      <c r="U37" s="256"/>
    </row>
    <row r="38" spans="1:21" ht="47.25">
      <c r="A38" s="256">
        <v>36</v>
      </c>
      <c r="B38" s="506"/>
      <c r="C38" s="233" t="s">
        <v>2763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12">
        <v>0.24299999999999999</v>
      </c>
      <c r="Q38" s="12">
        <v>0</v>
      </c>
      <c r="R38" s="258">
        <f t="shared" si="0"/>
        <v>0.24299999999999999</v>
      </c>
      <c r="S38" s="256"/>
      <c r="T38" s="256"/>
      <c r="U38" s="256"/>
    </row>
    <row r="39" spans="1:21" ht="31.5">
      <c r="A39" s="256">
        <v>37</v>
      </c>
      <c r="B39" s="506"/>
      <c r="C39" s="233" t="s">
        <v>2764</v>
      </c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12">
        <v>0.20399999999999999</v>
      </c>
      <c r="Q39" s="12">
        <v>0</v>
      </c>
      <c r="R39" s="258">
        <f t="shared" si="0"/>
        <v>0.20399999999999999</v>
      </c>
      <c r="S39" s="256"/>
      <c r="T39" s="256"/>
      <c r="U39" s="256"/>
    </row>
    <row r="40" spans="1:21" ht="31.5">
      <c r="A40" s="256">
        <v>38</v>
      </c>
      <c r="B40" s="506"/>
      <c r="C40" s="233" t="s">
        <v>2765</v>
      </c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12">
        <v>0.192</v>
      </c>
      <c r="Q40" s="12">
        <v>0</v>
      </c>
      <c r="R40" s="258">
        <f t="shared" si="0"/>
        <v>0.192</v>
      </c>
      <c r="S40" s="256"/>
      <c r="T40" s="256"/>
      <c r="U40" s="256"/>
    </row>
    <row r="41" spans="1:21" ht="47.25">
      <c r="A41" s="256">
        <v>39</v>
      </c>
      <c r="B41" s="506"/>
      <c r="C41" s="233" t="s">
        <v>2766</v>
      </c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12">
        <v>0.153</v>
      </c>
      <c r="Q41" s="12">
        <v>0</v>
      </c>
      <c r="R41" s="258">
        <f t="shared" si="0"/>
        <v>0.153</v>
      </c>
      <c r="S41" s="256"/>
      <c r="T41" s="256"/>
      <c r="U41" s="256"/>
    </row>
    <row r="42" spans="1:21" ht="31.5">
      <c r="A42" s="256">
        <v>40</v>
      </c>
      <c r="B42" s="506"/>
      <c r="C42" s="233" t="s">
        <v>2767</v>
      </c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12">
        <v>0.29299999999999998</v>
      </c>
      <c r="Q42" s="12">
        <v>0</v>
      </c>
      <c r="R42" s="258">
        <f t="shared" si="0"/>
        <v>0.29299999999999998</v>
      </c>
      <c r="S42" s="256"/>
      <c r="T42" s="256"/>
      <c r="U42" s="256"/>
    </row>
    <row r="43" spans="1:21" ht="47.25">
      <c r="A43" s="256">
        <v>41</v>
      </c>
      <c r="B43" s="506"/>
      <c r="C43" s="233" t="s">
        <v>2768</v>
      </c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12">
        <v>0.14599999999999999</v>
      </c>
      <c r="Q43" s="12">
        <v>0</v>
      </c>
      <c r="R43" s="258">
        <f t="shared" si="0"/>
        <v>0.14599999999999999</v>
      </c>
      <c r="S43" s="256"/>
      <c r="T43" s="256"/>
      <c r="U43" s="256"/>
    </row>
    <row r="44" spans="1:21" ht="31.5">
      <c r="A44" s="256">
        <v>42</v>
      </c>
      <c r="B44" s="506"/>
      <c r="C44" s="233" t="s">
        <v>2769</v>
      </c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12">
        <v>9.6000000000000002E-2</v>
      </c>
      <c r="Q44" s="12">
        <v>0</v>
      </c>
      <c r="R44" s="258">
        <f t="shared" si="0"/>
        <v>9.6000000000000002E-2</v>
      </c>
      <c r="S44" s="256"/>
      <c r="T44" s="256"/>
      <c r="U44" s="256"/>
    </row>
    <row r="45" spans="1:21" ht="31.5">
      <c r="A45" s="256">
        <v>43</v>
      </c>
      <c r="B45" s="506"/>
      <c r="C45" s="233" t="s">
        <v>2770</v>
      </c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12">
        <v>0.13600000000000001</v>
      </c>
      <c r="Q45" s="12">
        <v>0</v>
      </c>
      <c r="R45" s="258">
        <f t="shared" si="0"/>
        <v>0.13600000000000001</v>
      </c>
      <c r="S45" s="256"/>
      <c r="T45" s="256"/>
      <c r="U45" s="256"/>
    </row>
    <row r="46" spans="1:21" ht="31.5">
      <c r="A46" s="256">
        <v>44</v>
      </c>
      <c r="B46" s="506"/>
      <c r="C46" s="323" t="s">
        <v>2771</v>
      </c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12">
        <v>0.38700000000000001</v>
      </c>
      <c r="Q46" s="12">
        <v>0</v>
      </c>
      <c r="R46" s="258">
        <f t="shared" si="0"/>
        <v>0.38700000000000001</v>
      </c>
      <c r="S46" s="256"/>
      <c r="T46" s="256"/>
      <c r="U46" s="256"/>
    </row>
    <row r="47" spans="1:21" ht="31.5">
      <c r="A47" s="256">
        <v>45</v>
      </c>
      <c r="B47" s="506"/>
      <c r="C47" s="323" t="s">
        <v>2772</v>
      </c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12">
        <v>4.2000000000000003E-2</v>
      </c>
      <c r="Q47" s="12">
        <v>0</v>
      </c>
      <c r="R47" s="258">
        <f t="shared" si="0"/>
        <v>4.2000000000000003E-2</v>
      </c>
      <c r="S47" s="256"/>
      <c r="T47" s="256"/>
      <c r="U47" s="256"/>
    </row>
    <row r="48" spans="1:21" ht="31.5">
      <c r="A48" s="256">
        <v>46</v>
      </c>
      <c r="B48" s="506"/>
      <c r="C48" s="323" t="s">
        <v>2773</v>
      </c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12">
        <v>0.75</v>
      </c>
      <c r="Q48" s="12">
        <v>0</v>
      </c>
      <c r="R48" s="258">
        <f t="shared" si="0"/>
        <v>0.75</v>
      </c>
      <c r="S48" s="256"/>
      <c r="T48" s="256"/>
      <c r="U48" s="256"/>
    </row>
    <row r="49" spans="1:21" ht="47.25">
      <c r="A49" s="256">
        <v>47</v>
      </c>
      <c r="B49" s="506"/>
      <c r="C49" s="323" t="s">
        <v>2774</v>
      </c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12">
        <v>0.106</v>
      </c>
      <c r="Q49" s="12">
        <v>0</v>
      </c>
      <c r="R49" s="258">
        <f t="shared" si="0"/>
        <v>0.106</v>
      </c>
      <c r="S49" s="256"/>
      <c r="T49" s="256"/>
      <c r="U49" s="256"/>
    </row>
    <row r="50" spans="1:21" ht="47.25">
      <c r="A50" s="256">
        <v>48</v>
      </c>
      <c r="B50" s="506"/>
      <c r="C50" s="323" t="s">
        <v>2775</v>
      </c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12">
        <v>0</v>
      </c>
      <c r="Q50" s="12">
        <v>0.59</v>
      </c>
      <c r="R50" s="258">
        <f t="shared" si="0"/>
        <v>0.59</v>
      </c>
      <c r="S50" s="256"/>
      <c r="T50" s="256"/>
      <c r="U50" s="256"/>
    </row>
    <row r="51" spans="1:21" ht="47.25">
      <c r="A51" s="256">
        <v>49</v>
      </c>
      <c r="B51" s="506"/>
      <c r="C51" s="323" t="s">
        <v>2776</v>
      </c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12">
        <v>0</v>
      </c>
      <c r="Q51" s="12">
        <v>2.31</v>
      </c>
      <c r="R51" s="258">
        <f t="shared" si="0"/>
        <v>2.31</v>
      </c>
      <c r="S51" s="256"/>
      <c r="T51" s="256"/>
      <c r="U51" s="256"/>
    </row>
    <row r="52" spans="1:21" ht="31.5">
      <c r="A52" s="256">
        <v>50</v>
      </c>
      <c r="B52" s="506"/>
      <c r="C52" s="323" t="s">
        <v>2777</v>
      </c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12">
        <v>0.09</v>
      </c>
      <c r="Q52" s="12">
        <v>0</v>
      </c>
      <c r="R52" s="258">
        <f t="shared" si="0"/>
        <v>0.09</v>
      </c>
      <c r="S52" s="256"/>
      <c r="T52" s="256"/>
      <c r="U52" s="256"/>
    </row>
    <row r="53" spans="1:21" ht="31.5">
      <c r="A53" s="256">
        <v>51</v>
      </c>
      <c r="B53" s="506"/>
      <c r="C53" s="323" t="s">
        <v>2778</v>
      </c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12">
        <v>0.36</v>
      </c>
      <c r="Q53" s="12">
        <v>0</v>
      </c>
      <c r="R53" s="258">
        <f t="shared" si="0"/>
        <v>0.36</v>
      </c>
      <c r="S53" s="256"/>
      <c r="T53" s="256"/>
      <c r="U53" s="256"/>
    </row>
    <row r="54" spans="1:21" ht="31.5">
      <c r="A54" s="256">
        <v>52</v>
      </c>
      <c r="B54" s="506"/>
      <c r="C54" s="323" t="s">
        <v>2779</v>
      </c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12"/>
      <c r="Q54" s="12">
        <v>0</v>
      </c>
      <c r="R54" s="258">
        <f t="shared" si="0"/>
        <v>0</v>
      </c>
      <c r="S54" s="256"/>
      <c r="T54" s="256"/>
      <c r="U54" s="256"/>
    </row>
    <row r="55" spans="1:21" ht="31.5">
      <c r="A55" s="256">
        <v>53</v>
      </c>
      <c r="B55" s="506"/>
      <c r="C55" s="323" t="s">
        <v>2780</v>
      </c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12">
        <v>0.37</v>
      </c>
      <c r="Q55" s="12">
        <v>0</v>
      </c>
      <c r="R55" s="258">
        <f t="shared" si="0"/>
        <v>0.37</v>
      </c>
      <c r="S55" s="256"/>
      <c r="T55" s="256"/>
      <c r="U55" s="256"/>
    </row>
    <row r="56" spans="1:21" ht="31.5">
      <c r="A56" s="256">
        <v>54</v>
      </c>
      <c r="B56" s="506"/>
      <c r="C56" s="323" t="s">
        <v>2781</v>
      </c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12">
        <v>5.6000000000000001E-2</v>
      </c>
      <c r="Q56" s="12">
        <v>0</v>
      </c>
      <c r="R56" s="258">
        <f t="shared" si="0"/>
        <v>5.6000000000000001E-2</v>
      </c>
      <c r="S56" s="256"/>
      <c r="T56" s="256"/>
      <c r="U56" s="256"/>
    </row>
    <row r="57" spans="1:21" ht="47.25">
      <c r="A57" s="256">
        <v>55</v>
      </c>
      <c r="B57" s="506"/>
      <c r="C57" s="323" t="s">
        <v>2782</v>
      </c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12">
        <v>0.17</v>
      </c>
      <c r="Q57" s="12">
        <v>0</v>
      </c>
      <c r="R57" s="258">
        <f t="shared" si="0"/>
        <v>0.17</v>
      </c>
      <c r="S57" s="256"/>
      <c r="T57" s="256"/>
      <c r="U57" s="256"/>
    </row>
    <row r="58" spans="1:21" ht="47.25">
      <c r="A58" s="256">
        <v>56</v>
      </c>
      <c r="B58" s="506"/>
      <c r="C58" s="323" t="s">
        <v>2783</v>
      </c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12">
        <v>0.3</v>
      </c>
      <c r="Q58" s="12">
        <v>0</v>
      </c>
      <c r="R58" s="258">
        <f t="shared" si="0"/>
        <v>0.3</v>
      </c>
      <c r="S58" s="256"/>
      <c r="T58" s="256"/>
      <c r="U58" s="256"/>
    </row>
    <row r="59" spans="1:21" ht="47.25">
      <c r="A59" s="256">
        <v>57</v>
      </c>
      <c r="B59" s="506"/>
      <c r="C59" s="323" t="s">
        <v>2784</v>
      </c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12">
        <v>1.36</v>
      </c>
      <c r="Q59" s="12">
        <v>0</v>
      </c>
      <c r="R59" s="258">
        <f t="shared" si="0"/>
        <v>1.36</v>
      </c>
      <c r="S59" s="256"/>
      <c r="T59" s="256"/>
      <c r="U59" s="256"/>
    </row>
    <row r="60" spans="1:21" ht="47.25">
      <c r="A60" s="256">
        <v>58</v>
      </c>
      <c r="B60" s="506"/>
      <c r="C60" s="323" t="s">
        <v>2785</v>
      </c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12">
        <v>6.5000000000000002E-2</v>
      </c>
      <c r="Q60" s="12">
        <v>0</v>
      </c>
      <c r="R60" s="258">
        <f t="shared" si="0"/>
        <v>6.5000000000000002E-2</v>
      </c>
      <c r="S60" s="256"/>
      <c r="T60" s="256"/>
      <c r="U60" s="256"/>
    </row>
    <row r="61" spans="1:21" ht="47.25">
      <c r="A61" s="256">
        <v>59</v>
      </c>
      <c r="B61" s="506"/>
      <c r="C61" s="323" t="s">
        <v>2786</v>
      </c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12">
        <v>0.16</v>
      </c>
      <c r="Q61" s="12">
        <v>0</v>
      </c>
      <c r="R61" s="258">
        <f t="shared" si="0"/>
        <v>0.16</v>
      </c>
      <c r="S61" s="256"/>
      <c r="T61" s="256"/>
      <c r="U61" s="256"/>
    </row>
    <row r="62" spans="1:21" ht="47.25">
      <c r="A62" s="256">
        <v>60</v>
      </c>
      <c r="B62" s="506"/>
      <c r="C62" s="323" t="s">
        <v>2787</v>
      </c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12">
        <v>0.12</v>
      </c>
      <c r="Q62" s="12">
        <v>0</v>
      </c>
      <c r="R62" s="258">
        <f t="shared" si="0"/>
        <v>0.12</v>
      </c>
      <c r="S62" s="256"/>
      <c r="T62" s="256"/>
      <c r="U62" s="256"/>
    </row>
    <row r="63" spans="1:21" ht="31.5">
      <c r="A63" s="256">
        <v>61</v>
      </c>
      <c r="B63" s="506"/>
      <c r="C63" s="323" t="s">
        <v>2788</v>
      </c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12">
        <v>0.20499999999999999</v>
      </c>
      <c r="Q63" s="12">
        <v>0</v>
      </c>
      <c r="R63" s="258">
        <f t="shared" si="0"/>
        <v>0.20499999999999999</v>
      </c>
      <c r="S63" s="256"/>
      <c r="T63" s="256"/>
      <c r="U63" s="256"/>
    </row>
    <row r="64" spans="1:21" ht="47.25">
      <c r="A64" s="256">
        <v>62</v>
      </c>
      <c r="B64" s="506"/>
      <c r="C64" s="323" t="s">
        <v>2789</v>
      </c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12">
        <v>0.16500000000000001</v>
      </c>
      <c r="Q64" s="12">
        <v>0</v>
      </c>
      <c r="R64" s="258">
        <f t="shared" si="0"/>
        <v>0.16500000000000001</v>
      </c>
      <c r="S64" s="256"/>
      <c r="T64" s="256"/>
      <c r="U64" s="256"/>
    </row>
    <row r="65" spans="1:21" ht="31.5">
      <c r="A65" s="256">
        <v>63</v>
      </c>
      <c r="B65" s="506"/>
      <c r="C65" s="323" t="s">
        <v>2790</v>
      </c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12">
        <v>0.36499999999999999</v>
      </c>
      <c r="Q65" s="12">
        <v>0</v>
      </c>
      <c r="R65" s="258">
        <f t="shared" si="0"/>
        <v>0.36499999999999999</v>
      </c>
      <c r="S65" s="256"/>
      <c r="T65" s="256"/>
      <c r="U65" s="256"/>
    </row>
    <row r="66" spans="1:21" ht="31.5">
      <c r="A66" s="256">
        <v>64</v>
      </c>
      <c r="B66" s="506"/>
      <c r="C66" s="324" t="s">
        <v>2791</v>
      </c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12">
        <v>0</v>
      </c>
      <c r="Q66" s="12">
        <v>2.2200000000000002</v>
      </c>
      <c r="R66" s="258">
        <f t="shared" si="0"/>
        <v>2.2200000000000002</v>
      </c>
      <c r="S66" s="256"/>
      <c r="T66" s="256"/>
      <c r="U66" s="256"/>
    </row>
    <row r="67" spans="1:21" ht="31.5">
      <c r="A67" s="256">
        <v>65</v>
      </c>
      <c r="B67" s="506"/>
      <c r="C67" s="320" t="s">
        <v>2792</v>
      </c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8">
        <v>25</v>
      </c>
      <c r="T67" s="258">
        <v>0</v>
      </c>
      <c r="U67" s="258">
        <f>SUM(S67:T67)</f>
        <v>25</v>
      </c>
    </row>
    <row r="68" spans="1:21" ht="15.75">
      <c r="A68" s="256">
        <v>66</v>
      </c>
      <c r="B68" s="506"/>
      <c r="C68" s="325" t="s">
        <v>2793</v>
      </c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>
        <v>13.15</v>
      </c>
      <c r="T68" s="258">
        <v>0</v>
      </c>
      <c r="U68" s="258">
        <f t="shared" ref="U68:U81" si="1">SUM(S68:T68)</f>
        <v>13.15</v>
      </c>
    </row>
    <row r="69" spans="1:21" ht="31.5">
      <c r="A69" s="256">
        <v>67</v>
      </c>
      <c r="B69" s="506"/>
      <c r="C69" s="233" t="s">
        <v>2794</v>
      </c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8">
        <v>4.2</v>
      </c>
      <c r="T69" s="258">
        <v>0</v>
      </c>
      <c r="U69" s="258">
        <f t="shared" si="1"/>
        <v>4.2</v>
      </c>
    </row>
    <row r="70" spans="1:21" ht="31.5">
      <c r="A70" s="256">
        <v>68</v>
      </c>
      <c r="B70" s="506"/>
      <c r="C70" s="233" t="s">
        <v>2795</v>
      </c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12">
        <v>5.94</v>
      </c>
      <c r="T70" s="12">
        <v>0</v>
      </c>
      <c r="U70" s="258">
        <f t="shared" si="1"/>
        <v>5.94</v>
      </c>
    </row>
    <row r="71" spans="1:21" ht="15.75">
      <c r="A71" s="256">
        <v>69</v>
      </c>
      <c r="B71" s="506"/>
      <c r="C71" s="323" t="s">
        <v>2796</v>
      </c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12">
        <v>19.18</v>
      </c>
      <c r="T71" s="12">
        <v>0</v>
      </c>
      <c r="U71" s="258">
        <f t="shared" si="1"/>
        <v>19.18</v>
      </c>
    </row>
    <row r="72" spans="1:21" ht="15.75">
      <c r="A72" s="256">
        <v>70</v>
      </c>
      <c r="B72" s="506"/>
      <c r="C72" s="233" t="s">
        <v>2797</v>
      </c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35">
        <v>12.68</v>
      </c>
      <c r="T72" s="12">
        <v>0</v>
      </c>
      <c r="U72" s="258">
        <f t="shared" si="1"/>
        <v>12.68</v>
      </c>
    </row>
    <row r="73" spans="1:21" ht="15.75">
      <c r="A73" s="256">
        <v>71</v>
      </c>
      <c r="B73" s="506"/>
      <c r="C73" s="315" t="s">
        <v>2798</v>
      </c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35">
        <v>6.77</v>
      </c>
      <c r="T73" s="12">
        <v>0</v>
      </c>
      <c r="U73" s="258">
        <f t="shared" si="1"/>
        <v>6.77</v>
      </c>
    </row>
    <row r="74" spans="1:21" ht="15.75">
      <c r="A74" s="256">
        <v>72</v>
      </c>
      <c r="B74" s="506"/>
      <c r="C74" s="315" t="s">
        <v>2799</v>
      </c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35">
        <v>7.64</v>
      </c>
      <c r="T74" s="12">
        <v>0</v>
      </c>
      <c r="U74" s="258">
        <f t="shared" si="1"/>
        <v>7.64</v>
      </c>
    </row>
    <row r="75" spans="1:21" ht="15.75">
      <c r="A75" s="256">
        <v>73</v>
      </c>
      <c r="B75" s="506"/>
      <c r="C75" s="315" t="s">
        <v>2800</v>
      </c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35">
        <v>2.89</v>
      </c>
      <c r="T75" s="12">
        <v>0</v>
      </c>
      <c r="U75" s="258">
        <f t="shared" si="1"/>
        <v>2.89</v>
      </c>
    </row>
    <row r="76" spans="1:21" ht="15.75">
      <c r="A76" s="256">
        <v>74</v>
      </c>
      <c r="B76" s="506"/>
      <c r="C76" s="323" t="s">
        <v>2801</v>
      </c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319">
        <v>47.3</v>
      </c>
      <c r="T76" s="12">
        <v>0</v>
      </c>
      <c r="U76" s="258">
        <f t="shared" si="1"/>
        <v>47.3</v>
      </c>
    </row>
    <row r="77" spans="1:21" ht="15.75">
      <c r="A77" s="256">
        <v>75</v>
      </c>
      <c r="B77" s="506"/>
      <c r="C77" s="323" t="s">
        <v>2802</v>
      </c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319">
        <v>13</v>
      </c>
      <c r="T77" s="12">
        <v>0</v>
      </c>
      <c r="U77" s="258">
        <f t="shared" si="1"/>
        <v>13</v>
      </c>
    </row>
    <row r="78" spans="1:21" ht="15.75">
      <c r="A78" s="256">
        <v>76</v>
      </c>
      <c r="B78" s="506"/>
      <c r="C78" s="323" t="s">
        <v>2803</v>
      </c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319">
        <v>4</v>
      </c>
      <c r="T78" s="12">
        <v>0</v>
      </c>
      <c r="U78" s="258">
        <f t="shared" si="1"/>
        <v>4</v>
      </c>
    </row>
    <row r="79" spans="1:21" ht="15.75">
      <c r="A79" s="256">
        <v>77</v>
      </c>
      <c r="B79" s="506"/>
      <c r="C79" s="323" t="s">
        <v>2804</v>
      </c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319">
        <v>5.39</v>
      </c>
      <c r="T79" s="12">
        <v>0</v>
      </c>
      <c r="U79" s="258">
        <f t="shared" si="1"/>
        <v>5.39</v>
      </c>
    </row>
    <row r="80" spans="1:21" ht="15.75">
      <c r="A80" s="256">
        <v>78</v>
      </c>
      <c r="B80" s="506"/>
      <c r="C80" s="323" t="s">
        <v>2805</v>
      </c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319">
        <v>12.36</v>
      </c>
      <c r="T80" s="64">
        <v>0</v>
      </c>
      <c r="U80" s="258">
        <f t="shared" si="1"/>
        <v>12.36</v>
      </c>
    </row>
    <row r="81" spans="1:21" ht="15.75">
      <c r="A81" s="256">
        <v>79</v>
      </c>
      <c r="B81" s="518"/>
      <c r="C81" s="329" t="s">
        <v>2806</v>
      </c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319">
        <v>5.3220000000000001</v>
      </c>
      <c r="T81" s="64">
        <v>0</v>
      </c>
      <c r="U81" s="258">
        <f t="shared" si="1"/>
        <v>5.3220000000000001</v>
      </c>
    </row>
    <row r="82" spans="1:21" ht="27.75" customHeight="1">
      <c r="A82" s="515" t="s">
        <v>2808</v>
      </c>
      <c r="B82" s="516"/>
      <c r="C82" s="517"/>
      <c r="D82" s="190"/>
      <c r="E82" s="190"/>
      <c r="F82" s="190"/>
      <c r="G82" s="330"/>
      <c r="H82" s="330"/>
      <c r="I82" s="52"/>
      <c r="J82" s="331">
        <v>51.78</v>
      </c>
      <c r="K82" s="331">
        <v>5.64</v>
      </c>
      <c r="L82" s="52">
        <f>SUM(J82:K82)</f>
        <v>57.42</v>
      </c>
      <c r="M82" s="52">
        <f>SUM(M5:M81)</f>
        <v>24.83</v>
      </c>
      <c r="N82" s="52">
        <f t="shared" ref="N82:O82" si="2">SUM(N5:N81)</f>
        <v>0</v>
      </c>
      <c r="O82" s="52">
        <f t="shared" si="2"/>
        <v>24.83</v>
      </c>
      <c r="P82" s="52">
        <f>SUM(P7:P81)</f>
        <v>22.853000000000005</v>
      </c>
      <c r="Q82" s="52">
        <f t="shared" ref="Q82:R82" si="3">SUM(Q7:Q81)</f>
        <v>5.12</v>
      </c>
      <c r="R82" s="52">
        <f t="shared" si="3"/>
        <v>27.973000000000003</v>
      </c>
      <c r="S82" s="52">
        <f>SUM(S67:S81)</f>
        <v>184.822</v>
      </c>
      <c r="T82" s="52">
        <f t="shared" ref="T82:U82" si="4">SUM(T67:T81)</f>
        <v>0</v>
      </c>
      <c r="U82" s="52">
        <f t="shared" si="4"/>
        <v>184.822</v>
      </c>
    </row>
    <row r="83" spans="1:21" ht="15.75">
      <c r="G83" s="326"/>
      <c r="H83" s="326"/>
      <c r="I83" s="326"/>
      <c r="J83" s="327"/>
      <c r="K83" s="327"/>
      <c r="L83" s="328"/>
    </row>
    <row r="84" spans="1:21">
      <c r="A84" s="4"/>
      <c r="B84" s="4"/>
      <c r="C84" s="4"/>
      <c r="D84" s="491" t="s">
        <v>3</v>
      </c>
      <c r="E84" s="491"/>
      <c r="F84" s="491"/>
      <c r="G84" s="491" t="s">
        <v>4</v>
      </c>
      <c r="H84" s="491"/>
      <c r="I84" s="491"/>
      <c r="J84" s="491" t="s">
        <v>5</v>
      </c>
      <c r="K84" s="491"/>
      <c r="L84" s="491"/>
      <c r="M84" s="491" t="s">
        <v>6</v>
      </c>
      <c r="N84" s="491"/>
      <c r="O84" s="491"/>
      <c r="P84" s="491" t="s">
        <v>7</v>
      </c>
      <c r="Q84" s="491"/>
      <c r="R84" s="491"/>
      <c r="S84" s="491" t="s">
        <v>8</v>
      </c>
      <c r="T84" s="491"/>
      <c r="U84" s="491"/>
    </row>
    <row r="85" spans="1:21" ht="31.5" customHeight="1">
      <c r="A85" s="313">
        <v>1</v>
      </c>
      <c r="B85" s="518" t="s">
        <v>3042</v>
      </c>
      <c r="C85" s="336" t="s">
        <v>2966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2">
        <v>2</v>
      </c>
      <c r="Q85" s="331"/>
      <c r="R85" s="12">
        <f>SUM(P85:Q85)</f>
        <v>2</v>
      </c>
      <c r="S85" s="4"/>
      <c r="T85" s="4"/>
      <c r="U85" s="4"/>
    </row>
    <row r="86" spans="1:21" ht="31.5">
      <c r="A86" s="313">
        <v>2</v>
      </c>
      <c r="B86" s="519"/>
      <c r="C86" s="233" t="s">
        <v>2967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2">
        <v>0.17499999999999999</v>
      </c>
      <c r="Q86" s="331"/>
      <c r="R86" s="12">
        <f t="shared" ref="R86:R149" si="5">SUM(P86:Q86)</f>
        <v>0.17499999999999999</v>
      </c>
      <c r="S86" s="4"/>
      <c r="T86" s="4"/>
      <c r="U86" s="4"/>
    </row>
    <row r="87" spans="1:21" ht="47.25">
      <c r="A87" s="313">
        <v>3</v>
      </c>
      <c r="B87" s="519"/>
      <c r="C87" s="233" t="s">
        <v>2968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2">
        <v>2.2200000000000002</v>
      </c>
      <c r="Q87" s="331"/>
      <c r="R87" s="12">
        <f t="shared" si="5"/>
        <v>2.2200000000000002</v>
      </c>
      <c r="S87" s="4"/>
      <c r="T87" s="4"/>
      <c r="U87" s="4"/>
    </row>
    <row r="88" spans="1:21" ht="31.5">
      <c r="A88" s="313">
        <v>4</v>
      </c>
      <c r="B88" s="519"/>
      <c r="C88" s="233" t="s">
        <v>2969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2">
        <v>1.03</v>
      </c>
      <c r="Q88" s="331"/>
      <c r="R88" s="12">
        <f t="shared" si="5"/>
        <v>1.03</v>
      </c>
      <c r="S88" s="4"/>
      <c r="T88" s="4"/>
      <c r="U88" s="4"/>
    </row>
    <row r="89" spans="1:21" ht="47.25">
      <c r="A89" s="313">
        <v>5</v>
      </c>
      <c r="B89" s="519"/>
      <c r="C89" s="233" t="s">
        <v>2970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2">
        <v>1.33</v>
      </c>
      <c r="Q89" s="331"/>
      <c r="R89" s="12">
        <f t="shared" si="5"/>
        <v>1.33</v>
      </c>
      <c r="S89" s="4"/>
      <c r="T89" s="4"/>
      <c r="U89" s="4"/>
    </row>
    <row r="90" spans="1:21" ht="31.5">
      <c r="A90" s="313">
        <v>6</v>
      </c>
      <c r="B90" s="519"/>
      <c r="C90" s="233" t="s">
        <v>2971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2">
        <v>0.36499999999999999</v>
      </c>
      <c r="Q90" s="331"/>
      <c r="R90" s="12">
        <f t="shared" si="5"/>
        <v>0.36499999999999999</v>
      </c>
      <c r="S90" s="4"/>
      <c r="T90" s="4"/>
      <c r="U90" s="4"/>
    </row>
    <row r="91" spans="1:21" ht="15.75">
      <c r="A91" s="313">
        <v>7</v>
      </c>
      <c r="B91" s="519"/>
      <c r="C91" s="233" t="s">
        <v>2972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2">
        <v>0.1</v>
      </c>
      <c r="Q91" s="331"/>
      <c r="R91" s="12">
        <f t="shared" si="5"/>
        <v>0.1</v>
      </c>
      <c r="S91" s="4"/>
      <c r="T91" s="4"/>
      <c r="U91" s="4"/>
    </row>
    <row r="92" spans="1:21" ht="31.5">
      <c r="A92" s="313">
        <v>8</v>
      </c>
      <c r="B92" s="519"/>
      <c r="C92" s="342" t="s">
        <v>2973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2">
        <v>0.36699999999999999</v>
      </c>
      <c r="Q92" s="331"/>
      <c r="R92" s="12">
        <f t="shared" si="5"/>
        <v>0.36699999999999999</v>
      </c>
      <c r="S92" s="4"/>
      <c r="T92" s="4"/>
      <c r="U92" s="4"/>
    </row>
    <row r="93" spans="1:21" ht="15.75">
      <c r="A93" s="313">
        <v>9</v>
      </c>
      <c r="B93" s="519"/>
      <c r="C93" s="233" t="s">
        <v>2974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2">
        <v>0.05</v>
      </c>
      <c r="Q93" s="331"/>
      <c r="R93" s="12">
        <f t="shared" si="5"/>
        <v>0.05</v>
      </c>
      <c r="S93" s="4"/>
      <c r="T93" s="4"/>
      <c r="U93" s="4"/>
    </row>
    <row r="94" spans="1:21" ht="31.5">
      <c r="A94" s="313">
        <v>10</v>
      </c>
      <c r="B94" s="519"/>
      <c r="C94" s="233" t="s">
        <v>2975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2">
        <v>0.4</v>
      </c>
      <c r="Q94" s="331"/>
      <c r="R94" s="12">
        <f t="shared" si="5"/>
        <v>0.4</v>
      </c>
      <c r="S94" s="4"/>
      <c r="T94" s="4"/>
      <c r="U94" s="4"/>
    </row>
    <row r="95" spans="1:21" ht="15.75">
      <c r="A95" s="313">
        <v>11</v>
      </c>
      <c r="B95" s="519"/>
      <c r="C95" s="233" t="s">
        <v>2976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2">
        <v>0.2</v>
      </c>
      <c r="Q95" s="331"/>
      <c r="R95" s="12">
        <f t="shared" si="5"/>
        <v>0.2</v>
      </c>
      <c r="S95" s="4"/>
      <c r="T95" s="4"/>
      <c r="U95" s="4"/>
    </row>
    <row r="96" spans="1:21" ht="31.5">
      <c r="A96" s="313">
        <v>12</v>
      </c>
      <c r="B96" s="519"/>
      <c r="C96" s="233" t="s">
        <v>2977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2">
        <v>0.47</v>
      </c>
      <c r="Q96" s="235">
        <v>0.03</v>
      </c>
      <c r="R96" s="12">
        <f t="shared" si="5"/>
        <v>0.5</v>
      </c>
      <c r="S96" s="4"/>
      <c r="T96" s="4"/>
      <c r="U96" s="4"/>
    </row>
    <row r="97" spans="1:21" ht="31.5">
      <c r="A97" s="313">
        <v>13</v>
      </c>
      <c r="B97" s="519"/>
      <c r="C97" s="335" t="s">
        <v>2978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76">
        <v>0.26</v>
      </c>
      <c r="Q97" s="423"/>
      <c r="R97" s="12">
        <f t="shared" si="5"/>
        <v>0.26</v>
      </c>
      <c r="S97" s="4"/>
      <c r="T97" s="4"/>
      <c r="U97" s="4"/>
    </row>
    <row r="98" spans="1:21" ht="31.5">
      <c r="A98" s="313">
        <v>14</v>
      </c>
      <c r="B98" s="519"/>
      <c r="C98" s="233" t="s">
        <v>2979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2">
        <v>0.1</v>
      </c>
      <c r="Q98" s="235">
        <v>0.28000000000000003</v>
      </c>
      <c r="R98" s="12">
        <f t="shared" si="5"/>
        <v>0.38</v>
      </c>
      <c r="S98" s="4"/>
      <c r="T98" s="4"/>
      <c r="U98" s="4"/>
    </row>
    <row r="99" spans="1:21" ht="31.5">
      <c r="A99" s="313">
        <v>15</v>
      </c>
      <c r="B99" s="519"/>
      <c r="C99" s="233" t="s">
        <v>2980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2"/>
      <c r="Q99" s="235">
        <v>0.31</v>
      </c>
      <c r="R99" s="12">
        <f t="shared" si="5"/>
        <v>0.31</v>
      </c>
      <c r="S99" s="4"/>
      <c r="T99" s="4"/>
      <c r="U99" s="4"/>
    </row>
    <row r="100" spans="1:21" ht="31.5">
      <c r="A100" s="313">
        <v>16</v>
      </c>
      <c r="B100" s="519"/>
      <c r="C100" s="233" t="s">
        <v>2981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2">
        <v>0.21</v>
      </c>
      <c r="Q100" s="331"/>
      <c r="R100" s="12">
        <f t="shared" si="5"/>
        <v>0.21</v>
      </c>
      <c r="S100" s="4"/>
      <c r="T100" s="4"/>
      <c r="U100" s="4"/>
    </row>
    <row r="101" spans="1:21" ht="31.5">
      <c r="A101" s="313">
        <v>17</v>
      </c>
      <c r="B101" s="519"/>
      <c r="C101" s="233" t="s">
        <v>2982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2">
        <v>0.06</v>
      </c>
      <c r="Q101" s="331"/>
      <c r="R101" s="12">
        <f t="shared" si="5"/>
        <v>0.06</v>
      </c>
      <c r="S101" s="4"/>
      <c r="T101" s="4"/>
      <c r="U101" s="4"/>
    </row>
    <row r="102" spans="1:21" ht="31.5">
      <c r="A102" s="313">
        <v>18</v>
      </c>
      <c r="B102" s="519"/>
      <c r="C102" s="233" t="s">
        <v>2983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2">
        <v>0.245</v>
      </c>
      <c r="Q102" s="331"/>
      <c r="R102" s="12">
        <f t="shared" si="5"/>
        <v>0.245</v>
      </c>
      <c r="S102" s="4"/>
      <c r="T102" s="4"/>
      <c r="U102" s="4"/>
    </row>
    <row r="103" spans="1:21" ht="31.5">
      <c r="A103" s="313">
        <v>19</v>
      </c>
      <c r="B103" s="519"/>
      <c r="C103" s="233" t="s">
        <v>2984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2">
        <v>0.22500000000000001</v>
      </c>
      <c r="Q103" s="331"/>
      <c r="R103" s="12">
        <f t="shared" si="5"/>
        <v>0.22500000000000001</v>
      </c>
      <c r="S103" s="4"/>
      <c r="T103" s="4"/>
      <c r="U103" s="4"/>
    </row>
    <row r="104" spans="1:21" ht="15.75">
      <c r="A104" s="313">
        <v>20</v>
      </c>
      <c r="B104" s="519"/>
      <c r="C104" s="233" t="s">
        <v>2985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2">
        <v>0.08</v>
      </c>
      <c r="Q104" s="331"/>
      <c r="R104" s="12">
        <f t="shared" si="5"/>
        <v>0.08</v>
      </c>
      <c r="S104" s="4"/>
      <c r="T104" s="4"/>
      <c r="U104" s="4"/>
    </row>
    <row r="105" spans="1:21" ht="31.5">
      <c r="A105" s="313">
        <v>21</v>
      </c>
      <c r="B105" s="519"/>
      <c r="C105" s="343" t="s">
        <v>2986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78">
        <v>0.12</v>
      </c>
      <c r="Q105" s="331"/>
      <c r="R105" s="12">
        <f t="shared" si="5"/>
        <v>0.12</v>
      </c>
      <c r="S105" s="4"/>
      <c r="T105" s="4"/>
      <c r="U105" s="4"/>
    </row>
    <row r="106" spans="1:21" ht="31.5">
      <c r="A106" s="313">
        <v>22</v>
      </c>
      <c r="B106" s="519"/>
      <c r="C106" s="343" t="s">
        <v>2987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78">
        <v>9.2999999999999999E-2</v>
      </c>
      <c r="Q106" s="331"/>
      <c r="R106" s="12">
        <f t="shared" si="5"/>
        <v>9.2999999999999999E-2</v>
      </c>
      <c r="S106" s="4"/>
      <c r="T106" s="4"/>
      <c r="U106" s="4"/>
    </row>
    <row r="107" spans="1:21" ht="31.5">
      <c r="A107" s="313">
        <v>23</v>
      </c>
      <c r="B107" s="519"/>
      <c r="C107" s="233" t="s">
        <v>2988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2">
        <v>0.1</v>
      </c>
      <c r="Q107" s="331"/>
      <c r="R107" s="12">
        <f t="shared" si="5"/>
        <v>0.1</v>
      </c>
      <c r="S107" s="4"/>
      <c r="T107" s="4"/>
      <c r="U107" s="4"/>
    </row>
    <row r="108" spans="1:21" ht="31.5">
      <c r="A108" s="313">
        <v>24</v>
      </c>
      <c r="B108" s="519"/>
      <c r="C108" s="233" t="s">
        <v>2989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2"/>
      <c r="Q108" s="235">
        <v>0.85</v>
      </c>
      <c r="R108" s="12">
        <f t="shared" si="5"/>
        <v>0.85</v>
      </c>
      <c r="S108" s="4"/>
      <c r="T108" s="4"/>
      <c r="U108" s="4"/>
    </row>
    <row r="109" spans="1:21" ht="31.5">
      <c r="A109" s="313">
        <v>25</v>
      </c>
      <c r="B109" s="519"/>
      <c r="C109" s="233" t="s">
        <v>2990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2"/>
      <c r="Q109" s="235">
        <v>0.08</v>
      </c>
      <c r="R109" s="12">
        <f t="shared" si="5"/>
        <v>0.08</v>
      </c>
      <c r="S109" s="4"/>
      <c r="T109" s="4"/>
      <c r="U109" s="4"/>
    </row>
    <row r="110" spans="1:21" ht="31.5">
      <c r="A110" s="313">
        <v>26</v>
      </c>
      <c r="B110" s="519"/>
      <c r="C110" s="233" t="s">
        <v>2991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2"/>
      <c r="Q110" s="235">
        <v>0.08</v>
      </c>
      <c r="R110" s="12">
        <f t="shared" si="5"/>
        <v>0.08</v>
      </c>
      <c r="S110" s="4"/>
      <c r="T110" s="4"/>
      <c r="U110" s="4"/>
    </row>
    <row r="111" spans="1:21" ht="31.5">
      <c r="A111" s="313">
        <v>27</v>
      </c>
      <c r="B111" s="519"/>
      <c r="C111" s="233" t="s">
        <v>2992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2">
        <v>0.15</v>
      </c>
      <c r="Q111" s="331"/>
      <c r="R111" s="12">
        <f t="shared" si="5"/>
        <v>0.15</v>
      </c>
      <c r="S111" s="4"/>
      <c r="T111" s="4"/>
      <c r="U111" s="4"/>
    </row>
    <row r="112" spans="1:21" ht="31.5">
      <c r="A112" s="313">
        <v>28</v>
      </c>
      <c r="B112" s="519"/>
      <c r="C112" s="194" t="s">
        <v>2993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78">
        <v>0.12</v>
      </c>
      <c r="Q112" s="331"/>
      <c r="R112" s="12">
        <f t="shared" si="5"/>
        <v>0.12</v>
      </c>
      <c r="S112" s="4"/>
      <c r="T112" s="4"/>
      <c r="U112" s="4"/>
    </row>
    <row r="113" spans="1:21" ht="31.5">
      <c r="A113" s="313">
        <v>29</v>
      </c>
      <c r="B113" s="519"/>
      <c r="C113" s="344" t="s">
        <v>2994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78">
        <v>0.09</v>
      </c>
      <c r="Q113" s="331"/>
      <c r="R113" s="12">
        <f t="shared" si="5"/>
        <v>0.09</v>
      </c>
      <c r="S113" s="4"/>
      <c r="T113" s="4"/>
      <c r="U113" s="4"/>
    </row>
    <row r="114" spans="1:21" ht="31.5">
      <c r="A114" s="313">
        <v>30</v>
      </c>
      <c r="B114" s="519"/>
      <c r="C114" s="233" t="s">
        <v>2995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2">
        <v>0.76</v>
      </c>
      <c r="Q114" s="331"/>
      <c r="R114" s="12">
        <f t="shared" si="5"/>
        <v>0.76</v>
      </c>
      <c r="S114" s="4"/>
      <c r="T114" s="4"/>
      <c r="U114" s="4"/>
    </row>
    <row r="115" spans="1:21" ht="31.5">
      <c r="A115" s="313">
        <v>31</v>
      </c>
      <c r="B115" s="519"/>
      <c r="C115" s="233" t="s">
        <v>2996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78"/>
      <c r="Q115" s="235">
        <v>1.1080000000000001</v>
      </c>
      <c r="R115" s="12">
        <f t="shared" si="5"/>
        <v>1.1080000000000001</v>
      </c>
      <c r="S115" s="4"/>
      <c r="T115" s="4"/>
      <c r="U115" s="4"/>
    </row>
    <row r="116" spans="1:21" ht="31.5">
      <c r="A116" s="313">
        <v>32</v>
      </c>
      <c r="B116" s="519"/>
      <c r="C116" s="233" t="s">
        <v>2997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178">
        <v>0.113</v>
      </c>
      <c r="Q116" s="235"/>
      <c r="R116" s="12">
        <f t="shared" si="5"/>
        <v>0.113</v>
      </c>
      <c r="S116" s="4"/>
      <c r="T116" s="4"/>
      <c r="U116" s="4"/>
    </row>
    <row r="117" spans="1:21" ht="31.5">
      <c r="A117" s="313">
        <v>33</v>
      </c>
      <c r="B117" s="519"/>
      <c r="C117" s="233" t="s">
        <v>2998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178">
        <v>0.105</v>
      </c>
      <c r="Q117" s="235"/>
      <c r="R117" s="12">
        <f t="shared" si="5"/>
        <v>0.105</v>
      </c>
      <c r="S117" s="4"/>
      <c r="T117" s="4"/>
      <c r="U117" s="4"/>
    </row>
    <row r="118" spans="1:21" ht="31.5">
      <c r="A118" s="313">
        <v>34</v>
      </c>
      <c r="B118" s="519"/>
      <c r="C118" s="233" t="s">
        <v>2999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78">
        <v>0.48499999999999999</v>
      </c>
      <c r="Q118" s="235">
        <v>0.48</v>
      </c>
      <c r="R118" s="12">
        <f t="shared" si="5"/>
        <v>0.96499999999999997</v>
      </c>
      <c r="S118" s="4"/>
      <c r="T118" s="4"/>
      <c r="U118" s="4"/>
    </row>
    <row r="119" spans="1:21" ht="31.5">
      <c r="A119" s="313">
        <v>35</v>
      </c>
      <c r="B119" s="519"/>
      <c r="C119" s="233" t="s">
        <v>3000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78">
        <v>1.53</v>
      </c>
      <c r="Q119" s="331"/>
      <c r="R119" s="12">
        <f t="shared" si="5"/>
        <v>1.53</v>
      </c>
      <c r="S119" s="4"/>
      <c r="T119" s="4"/>
      <c r="U119" s="4"/>
    </row>
    <row r="120" spans="1:21" ht="31.5">
      <c r="A120" s="313">
        <v>36</v>
      </c>
      <c r="B120" s="519"/>
      <c r="C120" s="233" t="s">
        <v>3001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178">
        <v>0.23599999999999999</v>
      </c>
      <c r="Q120" s="331"/>
      <c r="R120" s="12">
        <f t="shared" si="5"/>
        <v>0.23599999999999999</v>
      </c>
      <c r="S120" s="4"/>
      <c r="T120" s="4"/>
      <c r="U120" s="4"/>
    </row>
    <row r="121" spans="1:21" ht="31.5">
      <c r="A121" s="313">
        <v>37</v>
      </c>
      <c r="B121" s="519"/>
      <c r="C121" s="233" t="s">
        <v>3002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178"/>
      <c r="Q121" s="235">
        <v>0.1</v>
      </c>
      <c r="R121" s="12">
        <f t="shared" si="5"/>
        <v>0.1</v>
      </c>
      <c r="S121" s="4"/>
      <c r="T121" s="4"/>
      <c r="U121" s="4"/>
    </row>
    <row r="122" spans="1:21" ht="31.5">
      <c r="A122" s="313">
        <v>38</v>
      </c>
      <c r="B122" s="519"/>
      <c r="C122" s="233" t="s">
        <v>3003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78"/>
      <c r="Q122" s="331"/>
      <c r="R122" s="12">
        <f t="shared" si="5"/>
        <v>0</v>
      </c>
      <c r="S122" s="4"/>
      <c r="T122" s="4"/>
      <c r="U122" s="4"/>
    </row>
    <row r="123" spans="1:21" ht="47.25">
      <c r="A123" s="313">
        <v>39</v>
      </c>
      <c r="B123" s="519"/>
      <c r="C123" s="233" t="s">
        <v>3004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78">
        <v>0.11899999999999999</v>
      </c>
      <c r="Q123" s="331"/>
      <c r="R123" s="12">
        <f t="shared" si="5"/>
        <v>0.11899999999999999</v>
      </c>
      <c r="S123" s="4"/>
      <c r="T123" s="4"/>
      <c r="U123" s="4"/>
    </row>
    <row r="124" spans="1:21" ht="31.5">
      <c r="A124" s="313">
        <v>40</v>
      </c>
      <c r="B124" s="519"/>
      <c r="C124" s="343" t="s">
        <v>3005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78">
        <v>0.25</v>
      </c>
      <c r="Q124" s="331"/>
      <c r="R124" s="12">
        <f t="shared" si="5"/>
        <v>0.25</v>
      </c>
      <c r="S124" s="4"/>
      <c r="T124" s="4"/>
      <c r="U124" s="4"/>
    </row>
    <row r="125" spans="1:21" ht="31.5">
      <c r="A125" s="313">
        <v>41</v>
      </c>
      <c r="B125" s="519"/>
      <c r="C125" s="233" t="s">
        <v>3006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178">
        <v>0.31</v>
      </c>
      <c r="Q125" s="331"/>
      <c r="R125" s="12">
        <f t="shared" si="5"/>
        <v>0.31</v>
      </c>
      <c r="S125" s="4"/>
      <c r="T125" s="4"/>
      <c r="U125" s="4"/>
    </row>
    <row r="126" spans="1:21" ht="31.5">
      <c r="A126" s="313">
        <v>42</v>
      </c>
      <c r="B126" s="519"/>
      <c r="C126" s="233" t="s">
        <v>3007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178">
        <v>0.1</v>
      </c>
      <c r="Q126" s="331"/>
      <c r="R126" s="12">
        <f t="shared" si="5"/>
        <v>0.1</v>
      </c>
      <c r="S126" s="4"/>
      <c r="T126" s="4"/>
      <c r="U126" s="4"/>
    </row>
    <row r="127" spans="1:21" ht="31.5">
      <c r="A127" s="313">
        <v>43</v>
      </c>
      <c r="B127" s="519"/>
      <c r="C127" s="343" t="s">
        <v>3008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178">
        <v>0.23499999999999999</v>
      </c>
      <c r="Q127" s="331"/>
      <c r="R127" s="12">
        <f t="shared" si="5"/>
        <v>0.23499999999999999</v>
      </c>
      <c r="S127" s="4"/>
      <c r="T127" s="4"/>
      <c r="U127" s="4"/>
    </row>
    <row r="128" spans="1:21" ht="31.5">
      <c r="A128" s="313">
        <v>44</v>
      </c>
      <c r="B128" s="519"/>
      <c r="C128" s="343" t="s">
        <v>3009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78">
        <v>0.18</v>
      </c>
      <c r="Q128" s="331"/>
      <c r="R128" s="12">
        <f t="shared" si="5"/>
        <v>0.18</v>
      </c>
      <c r="S128" s="4"/>
      <c r="T128" s="4"/>
      <c r="U128" s="4"/>
    </row>
    <row r="129" spans="1:21" ht="31.5">
      <c r="A129" s="313">
        <v>45</v>
      </c>
      <c r="B129" s="519"/>
      <c r="C129" s="343" t="s">
        <v>3010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78">
        <v>0.54</v>
      </c>
      <c r="Q129" s="331"/>
      <c r="R129" s="12">
        <f t="shared" si="5"/>
        <v>0.54</v>
      </c>
      <c r="S129" s="4"/>
      <c r="T129" s="4"/>
      <c r="U129" s="4"/>
    </row>
    <row r="130" spans="1:21" ht="31.5">
      <c r="A130" s="313">
        <v>46</v>
      </c>
      <c r="B130" s="519"/>
      <c r="C130" s="343" t="s">
        <v>3011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78"/>
      <c r="Q130" s="235">
        <v>0.97499999999999998</v>
      </c>
      <c r="R130" s="12">
        <f t="shared" si="5"/>
        <v>0.97499999999999998</v>
      </c>
      <c r="S130" s="4"/>
      <c r="T130" s="4"/>
      <c r="U130" s="4"/>
    </row>
    <row r="131" spans="1:21" ht="31.5">
      <c r="A131" s="313">
        <v>47</v>
      </c>
      <c r="B131" s="519"/>
      <c r="C131" s="345" t="s">
        <v>3012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367">
        <v>0.16700000000000001</v>
      </c>
      <c r="Q131" s="422"/>
      <c r="R131" s="12">
        <f t="shared" si="5"/>
        <v>0.16700000000000001</v>
      </c>
      <c r="S131" s="4"/>
      <c r="T131" s="4"/>
      <c r="U131" s="4"/>
    </row>
    <row r="132" spans="1:21" ht="31.5">
      <c r="A132" s="313">
        <v>48</v>
      </c>
      <c r="B132" s="519"/>
      <c r="C132" s="343" t="s">
        <v>3013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178">
        <v>0.13900000000000001</v>
      </c>
      <c r="Q132" s="235"/>
      <c r="R132" s="12">
        <f t="shared" si="5"/>
        <v>0.13900000000000001</v>
      </c>
      <c r="S132" s="4"/>
      <c r="T132" s="4"/>
      <c r="U132" s="4"/>
    </row>
    <row r="133" spans="1:21" ht="31.5">
      <c r="A133" s="313">
        <v>49</v>
      </c>
      <c r="B133" s="519"/>
      <c r="C133" s="343" t="s">
        <v>3014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78">
        <v>0.24</v>
      </c>
      <c r="Q133" s="235"/>
      <c r="R133" s="12">
        <f t="shared" si="5"/>
        <v>0.24</v>
      </c>
      <c r="S133" s="4"/>
      <c r="T133" s="4"/>
      <c r="U133" s="4"/>
    </row>
    <row r="134" spans="1:21" ht="31.5">
      <c r="A134" s="313">
        <v>50</v>
      </c>
      <c r="B134" s="519"/>
      <c r="C134" s="343" t="s">
        <v>3015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78"/>
      <c r="Q134" s="235">
        <v>0.54</v>
      </c>
      <c r="R134" s="12">
        <f t="shared" si="5"/>
        <v>0.54</v>
      </c>
      <c r="S134" s="4"/>
      <c r="T134" s="4"/>
      <c r="U134" s="4"/>
    </row>
    <row r="135" spans="1:21" ht="31.5">
      <c r="A135" s="313">
        <v>51</v>
      </c>
      <c r="B135" s="519"/>
      <c r="C135" s="344" t="s">
        <v>3016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78">
        <v>0.13</v>
      </c>
      <c r="Q135" s="331"/>
      <c r="R135" s="12">
        <f t="shared" si="5"/>
        <v>0.13</v>
      </c>
      <c r="S135" s="4"/>
      <c r="T135" s="4"/>
      <c r="U135" s="4"/>
    </row>
    <row r="136" spans="1:21" ht="31.5">
      <c r="A136" s="313">
        <v>52</v>
      </c>
      <c r="B136" s="519"/>
      <c r="C136" s="233" t="s">
        <v>3017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78">
        <v>1.55</v>
      </c>
      <c r="Q136" s="331"/>
      <c r="R136" s="12">
        <f t="shared" si="5"/>
        <v>1.55</v>
      </c>
      <c r="S136" s="4"/>
      <c r="T136" s="4"/>
      <c r="U136" s="4"/>
    </row>
    <row r="137" spans="1:21" ht="31.5">
      <c r="A137" s="313">
        <v>53</v>
      </c>
      <c r="B137" s="519"/>
      <c r="C137" s="233" t="s">
        <v>3018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78">
        <v>1.5</v>
      </c>
      <c r="Q137" s="331"/>
      <c r="R137" s="12">
        <f t="shared" si="5"/>
        <v>1.5</v>
      </c>
      <c r="S137" s="4"/>
      <c r="T137" s="4"/>
      <c r="U137" s="4"/>
    </row>
    <row r="138" spans="1:21" ht="47.25">
      <c r="A138" s="313">
        <v>54</v>
      </c>
      <c r="B138" s="519"/>
      <c r="C138" s="233" t="s">
        <v>3019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178">
        <v>0.17499999999999999</v>
      </c>
      <c r="Q138" s="331"/>
      <c r="R138" s="12">
        <f t="shared" si="5"/>
        <v>0.17499999999999999</v>
      </c>
      <c r="S138" s="4"/>
      <c r="T138" s="4"/>
      <c r="U138" s="4"/>
    </row>
    <row r="139" spans="1:21" ht="31.5">
      <c r="A139" s="313">
        <v>55</v>
      </c>
      <c r="B139" s="519"/>
      <c r="C139" s="233" t="s">
        <v>3020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2"/>
      <c r="Q139" s="235">
        <v>0.5</v>
      </c>
      <c r="R139" s="12">
        <f t="shared" si="5"/>
        <v>0.5</v>
      </c>
      <c r="S139" s="4"/>
      <c r="T139" s="4"/>
      <c r="U139" s="4"/>
    </row>
    <row r="140" spans="1:21" ht="47.25">
      <c r="A140" s="313">
        <v>56</v>
      </c>
      <c r="B140" s="519"/>
      <c r="C140" s="233" t="s">
        <v>3021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78">
        <v>0.1</v>
      </c>
      <c r="Q140" s="235">
        <v>0.4</v>
      </c>
      <c r="R140" s="12">
        <f t="shared" si="5"/>
        <v>0.5</v>
      </c>
      <c r="S140" s="4"/>
      <c r="T140" s="4"/>
      <c r="U140" s="4"/>
    </row>
    <row r="141" spans="1:21" ht="31.5">
      <c r="A141" s="313">
        <v>57</v>
      </c>
      <c r="B141" s="519"/>
      <c r="C141" s="335" t="s">
        <v>3022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368"/>
      <c r="Q141" s="423">
        <v>2</v>
      </c>
      <c r="R141" s="12">
        <f t="shared" si="5"/>
        <v>2</v>
      </c>
      <c r="S141" s="4"/>
      <c r="T141" s="4"/>
      <c r="U141" s="4"/>
    </row>
    <row r="142" spans="1:21" ht="31.5">
      <c r="A142" s="313">
        <v>58</v>
      </c>
      <c r="B142" s="519"/>
      <c r="C142" s="233" t="s">
        <v>3023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12">
        <v>1.3</v>
      </c>
      <c r="Q142" s="235"/>
      <c r="R142" s="12">
        <f t="shared" si="5"/>
        <v>1.3</v>
      </c>
      <c r="S142" s="4"/>
      <c r="T142" s="4"/>
      <c r="U142" s="4"/>
    </row>
    <row r="143" spans="1:21" ht="31.5">
      <c r="A143" s="313">
        <v>59</v>
      </c>
      <c r="B143" s="519"/>
      <c r="C143" s="233" t="s">
        <v>3024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331"/>
      <c r="Q143" s="235">
        <v>3</v>
      </c>
      <c r="R143" s="12">
        <f t="shared" si="5"/>
        <v>3</v>
      </c>
      <c r="S143" s="4"/>
      <c r="T143" s="4"/>
      <c r="U143" s="4"/>
    </row>
    <row r="144" spans="1:21" ht="15.75">
      <c r="A144" s="313">
        <v>60</v>
      </c>
      <c r="B144" s="519"/>
      <c r="C144" s="233" t="s">
        <v>3025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331"/>
      <c r="Q144" s="235">
        <v>0.253</v>
      </c>
      <c r="R144" s="12">
        <f t="shared" si="5"/>
        <v>0.253</v>
      </c>
      <c r="S144" s="4"/>
      <c r="T144" s="4"/>
      <c r="U144" s="4"/>
    </row>
    <row r="145" spans="1:21" ht="15.75">
      <c r="A145" s="313">
        <v>61</v>
      </c>
      <c r="B145" s="519"/>
      <c r="C145" s="233" t="s">
        <v>3026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35">
        <v>0.29199999999999998</v>
      </c>
      <c r="Q145" s="235"/>
      <c r="R145" s="12">
        <f t="shared" si="5"/>
        <v>0.29199999999999998</v>
      </c>
      <c r="S145" s="4"/>
      <c r="T145" s="4"/>
      <c r="U145" s="4"/>
    </row>
    <row r="146" spans="1:21" ht="15.75">
      <c r="A146" s="313">
        <v>62</v>
      </c>
      <c r="B146" s="519"/>
      <c r="C146" s="233" t="s">
        <v>3027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235"/>
      <c r="Q146" s="235">
        <v>0.24</v>
      </c>
      <c r="R146" s="12">
        <f t="shared" si="5"/>
        <v>0.24</v>
      </c>
      <c r="S146" s="4"/>
      <c r="T146" s="4"/>
      <c r="U146" s="4"/>
    </row>
    <row r="147" spans="1:21" ht="15.75">
      <c r="A147" s="313">
        <v>63</v>
      </c>
      <c r="B147" s="519"/>
      <c r="C147" s="233" t="s">
        <v>3028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235">
        <v>0.14199999999999999</v>
      </c>
      <c r="Q147" s="235"/>
      <c r="R147" s="12">
        <f t="shared" si="5"/>
        <v>0.14199999999999999</v>
      </c>
      <c r="S147" s="4"/>
      <c r="T147" s="4"/>
      <c r="U147" s="4"/>
    </row>
    <row r="148" spans="1:21" ht="15.75">
      <c r="A148" s="313">
        <v>64</v>
      </c>
      <c r="B148" s="519"/>
      <c r="C148" s="233" t="s">
        <v>3029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235"/>
      <c r="Q148" s="235">
        <v>0.21</v>
      </c>
      <c r="R148" s="12">
        <f t="shared" si="5"/>
        <v>0.21</v>
      </c>
      <c r="S148" s="4"/>
      <c r="T148" s="4"/>
      <c r="U148" s="4"/>
    </row>
    <row r="149" spans="1:21" ht="15.75">
      <c r="A149" s="313">
        <v>65</v>
      </c>
      <c r="B149" s="519"/>
      <c r="C149" s="233" t="s">
        <v>3030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235"/>
      <c r="Q149" s="235">
        <v>0.24</v>
      </c>
      <c r="R149" s="12">
        <f t="shared" si="5"/>
        <v>0.24</v>
      </c>
      <c r="S149" s="4"/>
      <c r="T149" s="4"/>
      <c r="U149" s="4"/>
    </row>
    <row r="150" spans="1:21" ht="15.75">
      <c r="A150" s="313">
        <v>66</v>
      </c>
      <c r="B150" s="519"/>
      <c r="C150" s="233" t="s">
        <v>3031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235">
        <v>0.3</v>
      </c>
      <c r="Q150" s="235"/>
      <c r="R150" s="12">
        <f t="shared" ref="R150:R169" si="6">SUM(P150:Q150)</f>
        <v>0.3</v>
      </c>
      <c r="S150" s="4"/>
      <c r="T150" s="4"/>
      <c r="U150" s="4"/>
    </row>
    <row r="151" spans="1:21" ht="15.75">
      <c r="A151" s="313">
        <v>67</v>
      </c>
      <c r="B151" s="519"/>
      <c r="C151" s="233" t="s">
        <v>3032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235">
        <v>0.6</v>
      </c>
      <c r="Q151" s="235"/>
      <c r="R151" s="12">
        <f t="shared" si="6"/>
        <v>0.6</v>
      </c>
      <c r="S151" s="4"/>
      <c r="T151" s="4"/>
      <c r="U151" s="4"/>
    </row>
    <row r="152" spans="1:21" ht="15.75">
      <c r="A152" s="313">
        <v>68</v>
      </c>
      <c r="B152" s="519"/>
      <c r="C152" s="233" t="s">
        <v>3033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235"/>
      <c r="Q152" s="235">
        <v>0.65</v>
      </c>
      <c r="R152" s="12">
        <f t="shared" si="6"/>
        <v>0.65</v>
      </c>
      <c r="S152" s="4"/>
      <c r="T152" s="4"/>
      <c r="U152" s="4"/>
    </row>
    <row r="153" spans="1:21" ht="15.75">
      <c r="A153" s="313">
        <v>69</v>
      </c>
      <c r="B153" s="519"/>
      <c r="C153" s="233" t="s">
        <v>3034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235">
        <v>0.6</v>
      </c>
      <c r="Q153" s="235"/>
      <c r="R153" s="12">
        <f t="shared" si="6"/>
        <v>0.6</v>
      </c>
      <c r="S153" s="4"/>
      <c r="T153" s="4"/>
      <c r="U153" s="4"/>
    </row>
    <row r="154" spans="1:21" ht="15.75">
      <c r="A154" s="313">
        <v>70</v>
      </c>
      <c r="B154" s="519"/>
      <c r="C154" s="233" t="s">
        <v>3035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331"/>
      <c r="Q154" s="235">
        <v>0.7</v>
      </c>
      <c r="R154" s="12">
        <f t="shared" si="6"/>
        <v>0.7</v>
      </c>
      <c r="S154" s="4"/>
      <c r="T154" s="4"/>
      <c r="U154" s="4"/>
    </row>
    <row r="155" spans="1:21" ht="15.75">
      <c r="A155" s="313">
        <v>71</v>
      </c>
      <c r="B155" s="519"/>
      <c r="C155" s="233" t="s">
        <v>3036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235">
        <v>0.25</v>
      </c>
      <c r="Q155" s="235"/>
      <c r="R155" s="12">
        <f t="shared" si="6"/>
        <v>0.25</v>
      </c>
      <c r="S155" s="4"/>
      <c r="T155" s="4"/>
      <c r="U155" s="4"/>
    </row>
    <row r="156" spans="1:21" ht="15.75">
      <c r="A156" s="313">
        <v>72</v>
      </c>
      <c r="B156" s="519"/>
      <c r="C156" s="233" t="s">
        <v>3037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235">
        <v>0.7</v>
      </c>
      <c r="Q156" s="235"/>
      <c r="R156" s="12">
        <f t="shared" si="6"/>
        <v>0.7</v>
      </c>
      <c r="S156" s="4"/>
      <c r="T156" s="4"/>
      <c r="U156" s="4"/>
    </row>
    <row r="157" spans="1:21" ht="31.5">
      <c r="A157" s="313">
        <v>73</v>
      </c>
      <c r="B157" s="519"/>
      <c r="C157" s="336" t="s">
        <v>3038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235">
        <v>1.05</v>
      </c>
      <c r="Q157" s="235"/>
      <c r="R157" s="12">
        <f t="shared" si="6"/>
        <v>1.05</v>
      </c>
      <c r="S157" s="4"/>
      <c r="T157" s="4"/>
      <c r="U157" s="4"/>
    </row>
    <row r="158" spans="1:21" ht="31.5">
      <c r="A158" s="313">
        <v>74</v>
      </c>
      <c r="B158" s="519"/>
      <c r="C158" s="233" t="s">
        <v>3039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235">
        <v>0.4</v>
      </c>
      <c r="Q158" s="235"/>
      <c r="R158" s="12">
        <f t="shared" si="6"/>
        <v>0.4</v>
      </c>
      <c r="S158" s="4"/>
      <c r="T158" s="4"/>
      <c r="U158" s="4"/>
    </row>
    <row r="159" spans="1:21" ht="31.5">
      <c r="A159" s="313">
        <v>75</v>
      </c>
      <c r="B159" s="519"/>
      <c r="C159" s="233" t="s">
        <v>3040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235"/>
      <c r="Q159" s="235">
        <v>0.8</v>
      </c>
      <c r="R159" s="12">
        <f t="shared" si="6"/>
        <v>0.8</v>
      </c>
      <c r="S159" s="4"/>
      <c r="T159" s="4"/>
      <c r="U159" s="4"/>
    </row>
    <row r="160" spans="1:21" ht="15.75">
      <c r="A160" s="313">
        <v>76</v>
      </c>
      <c r="B160" s="519"/>
      <c r="C160" s="346" t="s">
        <v>3041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235"/>
      <c r="Q160" s="235">
        <v>1.8</v>
      </c>
      <c r="R160" s="12">
        <f t="shared" si="6"/>
        <v>1.8</v>
      </c>
      <c r="S160" s="4"/>
      <c r="T160" s="4"/>
      <c r="U160" s="4"/>
    </row>
    <row r="161" spans="1:21" ht="18" customHeight="1">
      <c r="A161" s="347"/>
      <c r="B161" s="519"/>
      <c r="C161" s="44" t="s">
        <v>3035</v>
      </c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235"/>
      <c r="Q161" s="235">
        <v>0.7</v>
      </c>
      <c r="R161" s="12">
        <f t="shared" si="6"/>
        <v>0.7</v>
      </c>
      <c r="S161" s="347"/>
      <c r="T161" s="347"/>
      <c r="U161" s="4"/>
    </row>
    <row r="162" spans="1:21" ht="15.75">
      <c r="A162" s="4"/>
      <c r="B162" s="519"/>
      <c r="C162" s="44" t="s">
        <v>3036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235"/>
      <c r="Q162" s="235">
        <v>1.2</v>
      </c>
      <c r="R162" s="12">
        <f t="shared" si="6"/>
        <v>1.2</v>
      </c>
      <c r="S162" s="4"/>
      <c r="T162" s="4"/>
      <c r="U162" s="4"/>
    </row>
    <row r="163" spans="1:21" ht="15.75">
      <c r="A163" s="4"/>
      <c r="B163" s="519"/>
      <c r="C163" s="44" t="s">
        <v>3037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235">
        <v>0.4</v>
      </c>
      <c r="Q163" s="235"/>
      <c r="R163" s="12">
        <f t="shared" si="6"/>
        <v>0.4</v>
      </c>
      <c r="S163" s="4"/>
      <c r="T163" s="4"/>
      <c r="U163" s="4"/>
    </row>
    <row r="164" spans="1:21" ht="31.5">
      <c r="A164" s="4"/>
      <c r="B164" s="519"/>
      <c r="C164" s="44" t="s">
        <v>3038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12">
        <v>0.53</v>
      </c>
      <c r="Q164" s="331"/>
      <c r="R164" s="12">
        <f t="shared" si="6"/>
        <v>0.53</v>
      </c>
      <c r="S164" s="4"/>
      <c r="T164" s="4"/>
      <c r="U164" s="4"/>
    </row>
    <row r="165" spans="1:21" ht="31.5">
      <c r="A165" s="4"/>
      <c r="B165" s="519"/>
      <c r="C165" s="44" t="s">
        <v>3039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12">
        <v>0.45</v>
      </c>
      <c r="Q165" s="331"/>
      <c r="R165" s="12">
        <f t="shared" si="6"/>
        <v>0.45</v>
      </c>
      <c r="S165" s="4"/>
      <c r="T165" s="4"/>
      <c r="U165" s="4"/>
    </row>
    <row r="166" spans="1:21" ht="31.5">
      <c r="A166" s="4"/>
      <c r="B166" s="519"/>
      <c r="C166" s="44" t="s">
        <v>3040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12">
        <v>0.32</v>
      </c>
      <c r="Q166" s="331"/>
      <c r="R166" s="12">
        <f t="shared" si="6"/>
        <v>0.32</v>
      </c>
      <c r="S166" s="4"/>
      <c r="T166" s="4"/>
      <c r="U166" s="4"/>
    </row>
    <row r="167" spans="1:21" ht="15.75">
      <c r="A167" s="4"/>
      <c r="B167" s="519"/>
      <c r="C167" s="170" t="s">
        <v>3041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12"/>
      <c r="Q167" s="12">
        <v>14.91</v>
      </c>
      <c r="R167" s="12">
        <f t="shared" si="6"/>
        <v>14.91</v>
      </c>
      <c r="S167" s="4"/>
      <c r="T167" s="4"/>
      <c r="U167" s="4"/>
    </row>
    <row r="168" spans="1:21" ht="31.5">
      <c r="A168" s="4"/>
      <c r="B168" s="519"/>
      <c r="C168" s="341" t="s">
        <v>2956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178"/>
      <c r="Q168" s="178">
        <v>7.4999999999999997E-2</v>
      </c>
      <c r="R168" s="12">
        <f t="shared" si="6"/>
        <v>7.4999999999999997E-2</v>
      </c>
      <c r="S168" s="4"/>
      <c r="T168" s="4"/>
      <c r="U168" s="4"/>
    </row>
    <row r="169" spans="1:21" ht="31.5">
      <c r="A169" s="4"/>
      <c r="B169" s="520"/>
      <c r="C169" s="341" t="s">
        <v>2957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178"/>
      <c r="Q169" s="235">
        <v>6.6000000000000003E-2</v>
      </c>
      <c r="R169" s="12">
        <f t="shared" si="6"/>
        <v>6.6000000000000003E-2</v>
      </c>
      <c r="S169" s="4"/>
      <c r="T169" s="4"/>
      <c r="U169" s="4"/>
    </row>
    <row r="170" spans="1:21" ht="26.25" customHeight="1">
      <c r="A170" s="521" t="s">
        <v>3093</v>
      </c>
      <c r="B170" s="522"/>
      <c r="C170" s="523"/>
      <c r="D170" s="421"/>
      <c r="E170" s="421"/>
      <c r="F170" s="421"/>
      <c r="G170" s="421"/>
      <c r="H170" s="421"/>
      <c r="I170" s="421"/>
      <c r="J170" s="421"/>
      <c r="K170" s="421"/>
      <c r="L170" s="421"/>
      <c r="M170" s="421"/>
      <c r="N170" s="421"/>
      <c r="O170" s="421"/>
      <c r="P170" s="52">
        <f>SUM(P85:P169)</f>
        <v>26.858000000000001</v>
      </c>
      <c r="Q170" s="52">
        <f t="shared" ref="Q170:R170" si="7">SUM(Q85:Q169)</f>
        <v>32.577000000000012</v>
      </c>
      <c r="R170" s="52">
        <f t="shared" si="7"/>
        <v>59.435000000000016</v>
      </c>
      <c r="S170" s="421"/>
      <c r="T170" s="421"/>
      <c r="U170" s="421"/>
    </row>
    <row r="173" spans="1:21">
      <c r="A173" s="503" t="s">
        <v>2808</v>
      </c>
      <c r="B173" s="503"/>
      <c r="C173" s="503"/>
      <c r="D173" s="4"/>
      <c r="E173" s="4"/>
      <c r="F173" s="4"/>
      <c r="G173" s="4"/>
      <c r="H173" s="4"/>
      <c r="I173" s="4"/>
      <c r="J173" s="394">
        <v>51.78</v>
      </c>
      <c r="K173" s="394">
        <v>5.64</v>
      </c>
      <c r="L173" s="394">
        <v>57.42</v>
      </c>
      <c r="M173" s="394">
        <v>24.83</v>
      </c>
      <c r="N173" s="7">
        <v>0</v>
      </c>
      <c r="O173" s="394">
        <v>24.83</v>
      </c>
      <c r="P173" s="7">
        <v>22.853000000000005</v>
      </c>
      <c r="Q173" s="394">
        <v>5.12</v>
      </c>
      <c r="R173" s="7">
        <v>27.973000000000003</v>
      </c>
      <c r="S173" s="394">
        <v>184.822</v>
      </c>
      <c r="T173" s="7">
        <v>0</v>
      </c>
      <c r="U173" s="394">
        <v>184.822</v>
      </c>
    </row>
    <row r="174" spans="1:21">
      <c r="A174" s="503" t="s">
        <v>3093</v>
      </c>
      <c r="B174" s="503"/>
      <c r="C174" s="503"/>
      <c r="D174" s="4"/>
      <c r="E174" s="4"/>
      <c r="F174" s="4"/>
      <c r="G174" s="4"/>
      <c r="H174" s="4"/>
      <c r="I174" s="4"/>
      <c r="J174" s="394"/>
      <c r="K174" s="394"/>
      <c r="L174" s="394"/>
      <c r="M174" s="394"/>
      <c r="N174" s="394"/>
      <c r="O174" s="394"/>
      <c r="P174" s="7">
        <v>26.858000000000001</v>
      </c>
      <c r="Q174" s="7">
        <v>32.577000000000012</v>
      </c>
      <c r="R174" s="7">
        <v>59.435000000000016</v>
      </c>
      <c r="S174" s="394"/>
      <c r="T174" s="394"/>
      <c r="U174" s="394"/>
    </row>
    <row r="175" spans="1:21" ht="30.75" customHeight="1">
      <c r="A175" s="488" t="s">
        <v>3094</v>
      </c>
      <c r="B175" s="488"/>
      <c r="C175" s="488"/>
      <c r="D175" s="190"/>
      <c r="E175" s="190"/>
      <c r="F175" s="190"/>
      <c r="G175" s="190"/>
      <c r="H175" s="190"/>
      <c r="I175" s="190"/>
      <c r="J175" s="190">
        <f>SUM(J173:J174)</f>
        <v>51.78</v>
      </c>
      <c r="K175" s="190">
        <f t="shared" ref="K175:U175" si="8">SUM(K173:K174)</f>
        <v>5.64</v>
      </c>
      <c r="L175" s="190">
        <f t="shared" si="8"/>
        <v>57.42</v>
      </c>
      <c r="M175" s="190">
        <f t="shared" si="8"/>
        <v>24.83</v>
      </c>
      <c r="N175" s="52">
        <f t="shared" si="8"/>
        <v>0</v>
      </c>
      <c r="O175" s="190">
        <f t="shared" si="8"/>
        <v>24.83</v>
      </c>
      <c r="P175" s="52">
        <f t="shared" si="8"/>
        <v>49.711000000000006</v>
      </c>
      <c r="Q175" s="52">
        <f t="shared" si="8"/>
        <v>37.69700000000001</v>
      </c>
      <c r="R175" s="52">
        <f t="shared" si="8"/>
        <v>87.408000000000015</v>
      </c>
      <c r="S175" s="190">
        <f t="shared" si="8"/>
        <v>184.822</v>
      </c>
      <c r="T175" s="52">
        <f t="shared" si="8"/>
        <v>0</v>
      </c>
      <c r="U175" s="190">
        <f t="shared" si="8"/>
        <v>184.822</v>
      </c>
    </row>
  </sheetData>
  <mergeCells count="22">
    <mergeCell ref="M1:O1"/>
    <mergeCell ref="P1:R1"/>
    <mergeCell ref="S1:U1"/>
    <mergeCell ref="B3:B81"/>
    <mergeCell ref="A82:C82"/>
    <mergeCell ref="A1:A2"/>
    <mergeCell ref="B1:B2"/>
    <mergeCell ref="C1:C2"/>
    <mergeCell ref="D1:F1"/>
    <mergeCell ref="G1:I1"/>
    <mergeCell ref="J1:L1"/>
    <mergeCell ref="A170:C170"/>
    <mergeCell ref="A173:C173"/>
    <mergeCell ref="A174:C174"/>
    <mergeCell ref="A175:C175"/>
    <mergeCell ref="S84:U84"/>
    <mergeCell ref="D84:F84"/>
    <mergeCell ref="G84:I84"/>
    <mergeCell ref="J84:L84"/>
    <mergeCell ref="M84:O84"/>
    <mergeCell ref="P84:R84"/>
    <mergeCell ref="B85:B16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6"/>
  <sheetViews>
    <sheetView topLeftCell="A148" workbookViewId="0">
      <selection activeCell="D154" sqref="D154:U154"/>
    </sheetView>
  </sheetViews>
  <sheetFormatPr defaultRowHeight="15"/>
  <cols>
    <col min="1" max="1" width="5" customWidth="1"/>
    <col min="2" max="2" width="8.140625" customWidth="1"/>
    <col min="3" max="3" width="39.5703125" customWidth="1"/>
    <col min="4" max="21" width="7.28515625" customWidth="1"/>
  </cols>
  <sheetData>
    <row r="1" spans="1:21" ht="20.25" customHeight="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39" customHeight="1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 ht="15.75">
      <c r="A3" s="256">
        <v>1</v>
      </c>
      <c r="B3" s="526" t="s">
        <v>2950</v>
      </c>
      <c r="C3" s="233" t="s">
        <v>2809</v>
      </c>
      <c r="D3" s="4"/>
      <c r="E3" s="4"/>
      <c r="F3" s="4"/>
      <c r="G3" s="4"/>
      <c r="H3" s="4"/>
      <c r="I3" s="4"/>
      <c r="J3" s="4"/>
      <c r="K3" s="4"/>
      <c r="L3" s="4"/>
      <c r="M3" s="235">
        <v>60</v>
      </c>
      <c r="N3" s="235">
        <v>0</v>
      </c>
      <c r="O3" s="7">
        <f>SUM(M3:N3)</f>
        <v>60</v>
      </c>
      <c r="P3" s="4"/>
      <c r="Q3" s="4"/>
      <c r="R3" s="4"/>
      <c r="S3" s="4"/>
      <c r="T3" s="4"/>
      <c r="U3" s="4"/>
    </row>
    <row r="4" spans="1:21" ht="15.75">
      <c r="A4" s="256">
        <v>2</v>
      </c>
      <c r="B4" s="526"/>
      <c r="C4" s="334" t="s">
        <v>2810</v>
      </c>
      <c r="D4" s="4"/>
      <c r="E4" s="4"/>
      <c r="F4" s="4"/>
      <c r="G4" s="4"/>
      <c r="H4" s="4"/>
      <c r="I4" s="4"/>
      <c r="J4" s="4"/>
      <c r="K4" s="4"/>
      <c r="L4" s="4"/>
      <c r="M4" s="333">
        <v>6.3</v>
      </c>
      <c r="N4" s="13">
        <v>0</v>
      </c>
      <c r="O4" s="13">
        <f>SUM(M4:N4)</f>
        <v>6.3</v>
      </c>
      <c r="P4" s="4"/>
      <c r="Q4" s="4"/>
      <c r="R4" s="4"/>
      <c r="S4" s="4"/>
      <c r="T4" s="4"/>
      <c r="U4" s="4"/>
    </row>
    <row r="5" spans="1:21" ht="15.75">
      <c r="A5" s="256">
        <v>3</v>
      </c>
      <c r="B5" s="526"/>
      <c r="C5" s="44" t="s">
        <v>2158</v>
      </c>
      <c r="D5" s="4"/>
      <c r="E5" s="4"/>
      <c r="F5" s="4"/>
      <c r="G5" s="4"/>
      <c r="H5" s="4"/>
      <c r="I5" s="4"/>
      <c r="J5" s="4"/>
      <c r="K5" s="4"/>
      <c r="L5" s="4"/>
      <c r="M5" s="337"/>
      <c r="N5" s="337"/>
      <c r="O5" s="337"/>
      <c r="P5" s="358">
        <v>0.6</v>
      </c>
      <c r="Q5" s="371"/>
      <c r="R5" s="333">
        <f>SUM(P5:Q5)</f>
        <v>0.6</v>
      </c>
      <c r="S5" s="4"/>
      <c r="T5" s="4"/>
      <c r="U5" s="4"/>
    </row>
    <row r="6" spans="1:21" ht="24.75" customHeight="1">
      <c r="A6" s="256">
        <v>4</v>
      </c>
      <c r="B6" s="526"/>
      <c r="C6" s="44" t="s">
        <v>2811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58">
        <v>2.8</v>
      </c>
      <c r="Q6" s="371"/>
      <c r="R6" s="12">
        <f t="shared" ref="R6:R69" si="0">SUM(P6:Q6)</f>
        <v>2.8</v>
      </c>
      <c r="S6" s="4"/>
      <c r="T6" s="4"/>
      <c r="U6" s="4"/>
    </row>
    <row r="7" spans="1:21" ht="15.75">
      <c r="A7" s="256">
        <v>5</v>
      </c>
      <c r="B7" s="526"/>
      <c r="C7" s="44" t="s">
        <v>2812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71">
        <v>0.4</v>
      </c>
      <c r="Q7" s="371"/>
      <c r="R7" s="333">
        <f t="shared" si="0"/>
        <v>0.4</v>
      </c>
      <c r="S7" s="4"/>
      <c r="T7" s="4"/>
      <c r="U7" s="4"/>
    </row>
    <row r="8" spans="1:21" ht="15.75">
      <c r="A8" s="256">
        <v>6</v>
      </c>
      <c r="B8" s="526"/>
      <c r="C8" s="44" t="s">
        <v>2813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58">
        <v>1.2</v>
      </c>
      <c r="Q8" s="371"/>
      <c r="R8" s="333">
        <f t="shared" si="0"/>
        <v>1.2</v>
      </c>
      <c r="S8" s="4"/>
      <c r="T8" s="4"/>
      <c r="U8" s="4"/>
    </row>
    <row r="9" spans="1:21" ht="15.75">
      <c r="A9" s="256">
        <v>7</v>
      </c>
      <c r="B9" s="526"/>
      <c r="C9" s="44" t="s">
        <v>2814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358">
        <v>0.85</v>
      </c>
      <c r="Q9" s="358"/>
      <c r="R9" s="333">
        <f t="shared" si="0"/>
        <v>0.85</v>
      </c>
      <c r="S9" s="4"/>
      <c r="T9" s="4"/>
      <c r="U9" s="4"/>
    </row>
    <row r="10" spans="1:21" ht="15.75">
      <c r="A10" s="256">
        <v>8</v>
      </c>
      <c r="B10" s="526"/>
      <c r="C10" s="44" t="s">
        <v>2815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58">
        <v>1.61</v>
      </c>
      <c r="Q10" s="371"/>
      <c r="R10" s="333">
        <f t="shared" si="0"/>
        <v>1.61</v>
      </c>
      <c r="S10" s="4"/>
      <c r="T10" s="4"/>
      <c r="U10" s="4"/>
    </row>
    <row r="11" spans="1:21" ht="15.75">
      <c r="A11" s="256">
        <v>9</v>
      </c>
      <c r="B11" s="526"/>
      <c r="C11" s="44" t="s">
        <v>2816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358">
        <v>0.6</v>
      </c>
      <c r="Q11" s="371"/>
      <c r="R11" s="333">
        <f t="shared" si="0"/>
        <v>0.6</v>
      </c>
      <c r="S11" s="4"/>
      <c r="T11" s="4"/>
      <c r="U11" s="4"/>
    </row>
    <row r="12" spans="1:21" ht="31.5">
      <c r="A12" s="256">
        <v>10</v>
      </c>
      <c r="B12" s="526"/>
      <c r="C12" s="44" t="s">
        <v>2817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358">
        <v>0.7</v>
      </c>
      <c r="Q12" s="371"/>
      <c r="R12" s="333">
        <f t="shared" si="0"/>
        <v>0.7</v>
      </c>
      <c r="S12" s="4"/>
      <c r="T12" s="4"/>
      <c r="U12" s="4"/>
    </row>
    <row r="13" spans="1:21" ht="15.75">
      <c r="A13" s="256">
        <v>11</v>
      </c>
      <c r="B13" s="526"/>
      <c r="C13" s="44" t="s">
        <v>2818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358">
        <v>0.9</v>
      </c>
      <c r="Q13" s="371"/>
      <c r="R13" s="333">
        <f t="shared" si="0"/>
        <v>0.9</v>
      </c>
      <c r="S13" s="4"/>
      <c r="T13" s="4"/>
      <c r="U13" s="4"/>
    </row>
    <row r="14" spans="1:21" ht="31.5">
      <c r="A14" s="256">
        <v>12</v>
      </c>
      <c r="B14" s="526"/>
      <c r="C14" s="44" t="s">
        <v>2819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58">
        <v>1.42</v>
      </c>
      <c r="Q14" s="358"/>
      <c r="R14" s="333">
        <f t="shared" si="0"/>
        <v>1.42</v>
      </c>
      <c r="S14" s="4"/>
      <c r="T14" s="4"/>
      <c r="U14" s="4"/>
    </row>
    <row r="15" spans="1:21" ht="15.75">
      <c r="A15" s="256">
        <v>13</v>
      </c>
      <c r="B15" s="526"/>
      <c r="C15" s="44" t="s">
        <v>2820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358">
        <v>0.84</v>
      </c>
      <c r="Q15" s="358"/>
      <c r="R15" s="333">
        <f t="shared" si="0"/>
        <v>0.84</v>
      </c>
      <c r="S15" s="4"/>
      <c r="T15" s="4"/>
      <c r="U15" s="4"/>
    </row>
    <row r="16" spans="1:21" ht="15.75">
      <c r="A16" s="256">
        <v>14</v>
      </c>
      <c r="B16" s="526"/>
      <c r="C16" s="44" t="s">
        <v>2814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58">
        <v>0.85</v>
      </c>
      <c r="Q16" s="358"/>
      <c r="R16" s="333">
        <f t="shared" si="0"/>
        <v>0.85</v>
      </c>
      <c r="S16" s="4"/>
      <c r="T16" s="4"/>
      <c r="U16" s="4"/>
    </row>
    <row r="17" spans="1:21" ht="31.5">
      <c r="A17" s="256">
        <v>15</v>
      </c>
      <c r="B17" s="526"/>
      <c r="C17" s="44" t="s">
        <v>2821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358">
        <v>0.24</v>
      </c>
      <c r="Q17" s="358"/>
      <c r="R17" s="333">
        <f t="shared" si="0"/>
        <v>0.24</v>
      </c>
      <c r="S17" s="4"/>
      <c r="T17" s="4"/>
      <c r="U17" s="4"/>
    </row>
    <row r="18" spans="1:21" ht="15.75">
      <c r="A18" s="256">
        <v>16</v>
      </c>
      <c r="B18" s="526"/>
      <c r="C18" s="44" t="s">
        <v>2822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358">
        <v>0.1</v>
      </c>
      <c r="Q18" s="358">
        <v>0.1</v>
      </c>
      <c r="R18" s="333">
        <f t="shared" si="0"/>
        <v>0.2</v>
      </c>
      <c r="S18" s="4"/>
      <c r="T18" s="4"/>
      <c r="U18" s="4"/>
    </row>
    <row r="19" spans="1:21" ht="15.75">
      <c r="A19" s="256">
        <v>17</v>
      </c>
      <c r="B19" s="526"/>
      <c r="C19" s="44" t="s">
        <v>2823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358">
        <v>1</v>
      </c>
      <c r="Q19" s="356"/>
      <c r="R19" s="333">
        <f t="shared" si="0"/>
        <v>1</v>
      </c>
      <c r="S19" s="4"/>
      <c r="T19" s="4"/>
      <c r="U19" s="4"/>
    </row>
    <row r="20" spans="1:21" ht="15.75">
      <c r="A20" s="256">
        <v>18</v>
      </c>
      <c r="B20" s="526"/>
      <c r="C20" s="44" t="s">
        <v>2824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358">
        <v>0.75</v>
      </c>
      <c r="Q20" s="356"/>
      <c r="R20" s="333">
        <f t="shared" si="0"/>
        <v>0.75</v>
      </c>
      <c r="S20" s="4"/>
      <c r="T20" s="4"/>
      <c r="U20" s="4"/>
    </row>
    <row r="21" spans="1:21" ht="15.75">
      <c r="A21" s="256">
        <v>19</v>
      </c>
      <c r="B21" s="526"/>
      <c r="C21" s="44" t="s">
        <v>2825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358">
        <v>0.34</v>
      </c>
      <c r="Q21" s="356"/>
      <c r="R21" s="333">
        <f t="shared" si="0"/>
        <v>0.34</v>
      </c>
      <c r="S21" s="4"/>
      <c r="T21" s="4"/>
      <c r="U21" s="4"/>
    </row>
    <row r="22" spans="1:21" ht="15.75">
      <c r="A22" s="256">
        <v>20</v>
      </c>
      <c r="B22" s="526"/>
      <c r="C22" s="44" t="s">
        <v>2826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371">
        <v>0.08</v>
      </c>
      <c r="Q22" s="356"/>
      <c r="R22" s="333">
        <f t="shared" si="0"/>
        <v>0.08</v>
      </c>
      <c r="S22" s="4"/>
      <c r="T22" s="4"/>
      <c r="U22" s="4"/>
    </row>
    <row r="23" spans="1:21" ht="15.75">
      <c r="A23" s="256">
        <v>21</v>
      </c>
      <c r="B23" s="526"/>
      <c r="C23" s="48" t="s">
        <v>2827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355">
        <v>0.86</v>
      </c>
      <c r="Q23" s="4"/>
      <c r="R23" s="333">
        <f t="shared" si="0"/>
        <v>0.86</v>
      </c>
      <c r="S23" s="4"/>
      <c r="T23" s="4"/>
      <c r="U23" s="4"/>
    </row>
    <row r="24" spans="1:21" ht="15.75">
      <c r="A24" s="256">
        <v>22</v>
      </c>
      <c r="B24" s="526"/>
      <c r="C24" s="48" t="s">
        <v>2828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355">
        <v>0.09</v>
      </c>
      <c r="Q24" s="4"/>
      <c r="R24" s="333">
        <f t="shared" si="0"/>
        <v>0.09</v>
      </c>
      <c r="S24" s="4"/>
      <c r="T24" s="4"/>
      <c r="U24" s="4"/>
    </row>
    <row r="25" spans="1:21" ht="15.75">
      <c r="A25" s="256">
        <v>23</v>
      </c>
      <c r="B25" s="526"/>
      <c r="C25" s="48" t="s">
        <v>2829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7">
        <v>0.7</v>
      </c>
      <c r="Q25" s="4"/>
      <c r="R25" s="333">
        <f t="shared" si="0"/>
        <v>0.7</v>
      </c>
      <c r="S25" s="4"/>
      <c r="T25" s="4"/>
      <c r="U25" s="4"/>
    </row>
    <row r="26" spans="1:21" ht="15.75">
      <c r="A26" s="256">
        <v>24</v>
      </c>
      <c r="B26" s="526"/>
      <c r="C26" s="48" t="s">
        <v>2830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7">
        <v>0.3</v>
      </c>
      <c r="Q26" s="4"/>
      <c r="R26" s="333">
        <f t="shared" si="0"/>
        <v>0.3</v>
      </c>
      <c r="S26" s="4"/>
      <c r="T26" s="4"/>
      <c r="U26" s="4"/>
    </row>
    <row r="27" spans="1:21" ht="15.75">
      <c r="A27" s="256">
        <v>25</v>
      </c>
      <c r="B27" s="526"/>
      <c r="C27" s="48" t="s">
        <v>2831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355">
        <v>0.25</v>
      </c>
      <c r="Q27" s="4"/>
      <c r="R27" s="333">
        <f t="shared" si="0"/>
        <v>0.25</v>
      </c>
      <c r="S27" s="4"/>
      <c r="T27" s="4"/>
      <c r="U27" s="4"/>
    </row>
    <row r="28" spans="1:21" ht="15.75">
      <c r="A28" s="256">
        <v>26</v>
      </c>
      <c r="B28" s="526"/>
      <c r="C28" s="48" t="s">
        <v>2832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355">
        <v>0.15</v>
      </c>
      <c r="Q28" s="4"/>
      <c r="R28" s="333">
        <f t="shared" si="0"/>
        <v>0.15</v>
      </c>
      <c r="S28" s="4"/>
      <c r="T28" s="4"/>
      <c r="U28" s="4"/>
    </row>
    <row r="29" spans="1:21" ht="31.5">
      <c r="A29" s="256">
        <v>27</v>
      </c>
      <c r="B29" s="526"/>
      <c r="C29" s="48" t="s">
        <v>2833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7">
        <v>0.4</v>
      </c>
      <c r="Q29" s="11"/>
      <c r="R29" s="333">
        <f t="shared" si="0"/>
        <v>0.4</v>
      </c>
      <c r="S29" s="4"/>
      <c r="T29" s="4"/>
      <c r="U29" s="4"/>
    </row>
    <row r="30" spans="1:21" ht="31.5">
      <c r="A30" s="256">
        <v>28</v>
      </c>
      <c r="B30" s="526"/>
      <c r="C30" s="48" t="s">
        <v>2834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7">
        <v>0.35</v>
      </c>
      <c r="Q30" s="4"/>
      <c r="R30" s="333">
        <f t="shared" si="0"/>
        <v>0.35</v>
      </c>
      <c r="S30" s="4"/>
      <c r="T30" s="4"/>
      <c r="U30" s="4"/>
    </row>
    <row r="31" spans="1:21" ht="15.75">
      <c r="A31" s="256">
        <v>29</v>
      </c>
      <c r="B31" s="526"/>
      <c r="C31" s="48" t="s">
        <v>2835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7">
        <v>0</v>
      </c>
      <c r="Q31" s="4"/>
      <c r="R31" s="333">
        <f t="shared" si="0"/>
        <v>0</v>
      </c>
      <c r="S31" s="4"/>
      <c r="T31" s="4"/>
      <c r="U31" s="4"/>
    </row>
    <row r="32" spans="1:21" ht="15.75">
      <c r="A32" s="256">
        <v>30</v>
      </c>
      <c r="B32" s="526"/>
      <c r="C32" s="48" t="s">
        <v>2836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7">
        <v>0.1</v>
      </c>
      <c r="Q32" s="4"/>
      <c r="R32" s="333">
        <f t="shared" si="0"/>
        <v>0.1</v>
      </c>
      <c r="S32" s="4"/>
      <c r="T32" s="4"/>
      <c r="U32" s="4"/>
    </row>
    <row r="33" spans="1:21" ht="15.75">
      <c r="A33" s="256">
        <v>31</v>
      </c>
      <c r="B33" s="526"/>
      <c r="C33" s="44" t="s">
        <v>2837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371">
        <v>0.62</v>
      </c>
      <c r="Q33" s="356"/>
      <c r="R33" s="333">
        <f t="shared" si="0"/>
        <v>0.62</v>
      </c>
      <c r="S33" s="4"/>
      <c r="T33" s="4"/>
      <c r="U33" s="4"/>
    </row>
    <row r="34" spans="1:21" ht="31.5">
      <c r="A34" s="256">
        <v>32</v>
      </c>
      <c r="B34" s="526"/>
      <c r="C34" s="44" t="s">
        <v>2838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371">
        <v>0.25</v>
      </c>
      <c r="Q34" s="371"/>
      <c r="R34" s="333">
        <f t="shared" si="0"/>
        <v>0.25</v>
      </c>
      <c r="S34" s="4"/>
      <c r="T34" s="4"/>
      <c r="U34" s="4"/>
    </row>
    <row r="35" spans="1:21" ht="31.5">
      <c r="A35" s="256">
        <v>33</v>
      </c>
      <c r="B35" s="526"/>
      <c r="C35" s="44" t="s">
        <v>2839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371">
        <v>0.25</v>
      </c>
      <c r="Q35" s="371"/>
      <c r="R35" s="333">
        <f t="shared" si="0"/>
        <v>0.25</v>
      </c>
      <c r="S35" s="4"/>
      <c r="T35" s="4"/>
      <c r="U35" s="4"/>
    </row>
    <row r="36" spans="1:21" ht="31.5">
      <c r="A36" s="256">
        <v>34</v>
      </c>
      <c r="B36" s="526"/>
      <c r="C36" s="44" t="s">
        <v>2840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371">
        <v>0.5</v>
      </c>
      <c r="Q36" s="371"/>
      <c r="R36" s="333">
        <f t="shared" si="0"/>
        <v>0.5</v>
      </c>
      <c r="S36" s="4"/>
      <c r="T36" s="4"/>
      <c r="U36" s="4"/>
    </row>
    <row r="37" spans="1:21" ht="31.5">
      <c r="A37" s="256">
        <v>35</v>
      </c>
      <c r="B37" s="526"/>
      <c r="C37" s="44" t="s">
        <v>2841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371">
        <v>0.06</v>
      </c>
      <c r="Q37" s="371"/>
      <c r="R37" s="333">
        <f t="shared" si="0"/>
        <v>0.06</v>
      </c>
      <c r="S37" s="4"/>
      <c r="T37" s="4"/>
      <c r="U37" s="4"/>
    </row>
    <row r="38" spans="1:21" ht="31.5">
      <c r="A38" s="256">
        <v>36</v>
      </c>
      <c r="B38" s="526"/>
      <c r="C38" s="44" t="s">
        <v>2842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371">
        <v>0.34</v>
      </c>
      <c r="Q38" s="371"/>
      <c r="R38" s="333">
        <f t="shared" si="0"/>
        <v>0.34</v>
      </c>
      <c r="S38" s="4"/>
      <c r="T38" s="4"/>
      <c r="U38" s="4"/>
    </row>
    <row r="39" spans="1:21" ht="31.5">
      <c r="A39" s="256">
        <v>37</v>
      </c>
      <c r="B39" s="526"/>
      <c r="C39" s="44" t="s">
        <v>2843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371">
        <v>0.35</v>
      </c>
      <c r="Q39" s="371"/>
      <c r="R39" s="333">
        <f t="shared" si="0"/>
        <v>0.35</v>
      </c>
      <c r="S39" s="4"/>
      <c r="T39" s="4"/>
      <c r="U39" s="4"/>
    </row>
    <row r="40" spans="1:21" ht="15.75">
      <c r="A40" s="256">
        <v>38</v>
      </c>
      <c r="B40" s="526"/>
      <c r="C40" s="44" t="s">
        <v>2844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371">
        <v>0.23</v>
      </c>
      <c r="Q40" s="371"/>
      <c r="R40" s="333">
        <f t="shared" si="0"/>
        <v>0.23</v>
      </c>
      <c r="S40" s="4"/>
      <c r="T40" s="4"/>
      <c r="U40" s="4"/>
    </row>
    <row r="41" spans="1:21" ht="31.5">
      <c r="A41" s="256">
        <v>39</v>
      </c>
      <c r="B41" s="526"/>
      <c r="C41" s="44" t="s">
        <v>2845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371">
        <v>0.12</v>
      </c>
      <c r="Q41" s="371">
        <v>0.68</v>
      </c>
      <c r="R41" s="333">
        <f t="shared" si="0"/>
        <v>0.8</v>
      </c>
      <c r="S41" s="4"/>
      <c r="T41" s="4"/>
      <c r="U41" s="4"/>
    </row>
    <row r="42" spans="1:21" ht="31.5">
      <c r="A42" s="256">
        <v>40</v>
      </c>
      <c r="B42" s="526"/>
      <c r="C42" s="44" t="s">
        <v>2846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371">
        <v>0.4</v>
      </c>
      <c r="Q42" s="371">
        <v>0.42</v>
      </c>
      <c r="R42" s="333">
        <f t="shared" si="0"/>
        <v>0.82000000000000006</v>
      </c>
      <c r="S42" s="4"/>
      <c r="T42" s="4"/>
      <c r="U42" s="4"/>
    </row>
    <row r="43" spans="1:21" ht="31.5">
      <c r="A43" s="256">
        <v>41</v>
      </c>
      <c r="B43" s="526"/>
      <c r="C43" s="44" t="s">
        <v>2847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371">
        <v>0.16</v>
      </c>
      <c r="Q43" s="358"/>
      <c r="R43" s="333">
        <f t="shared" si="0"/>
        <v>0.16</v>
      </c>
      <c r="S43" s="4"/>
      <c r="T43" s="4"/>
      <c r="U43" s="4"/>
    </row>
    <row r="44" spans="1:21" ht="15.75">
      <c r="A44" s="256">
        <v>42</v>
      </c>
      <c r="B44" s="526"/>
      <c r="C44" s="44" t="s">
        <v>2848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71">
        <v>0.34</v>
      </c>
      <c r="Q44" s="358"/>
      <c r="R44" s="333">
        <f t="shared" si="0"/>
        <v>0.34</v>
      </c>
      <c r="S44" s="4"/>
      <c r="T44" s="4"/>
      <c r="U44" s="4"/>
    </row>
    <row r="45" spans="1:21" ht="31.5">
      <c r="A45" s="256">
        <v>43</v>
      </c>
      <c r="B45" s="526"/>
      <c r="C45" s="44" t="s">
        <v>2849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371">
        <v>0.26</v>
      </c>
      <c r="Q45" s="358"/>
      <c r="R45" s="333">
        <f t="shared" si="0"/>
        <v>0.26</v>
      </c>
      <c r="S45" s="4"/>
      <c r="T45" s="4"/>
      <c r="U45" s="4"/>
    </row>
    <row r="46" spans="1:21" ht="31.5">
      <c r="A46" s="256">
        <v>44</v>
      </c>
      <c r="B46" s="526"/>
      <c r="C46" s="241" t="s">
        <v>2850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372">
        <v>0.35</v>
      </c>
      <c r="Q46" s="216"/>
      <c r="R46" s="333">
        <f t="shared" si="0"/>
        <v>0.35</v>
      </c>
      <c r="S46" s="4"/>
      <c r="T46" s="4"/>
      <c r="U46" s="4"/>
    </row>
    <row r="47" spans="1:21" ht="31.5">
      <c r="A47" s="256">
        <v>45</v>
      </c>
      <c r="B47" s="526"/>
      <c r="C47" s="44" t="s">
        <v>2851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371">
        <v>0.66</v>
      </c>
      <c r="Q47" s="356"/>
      <c r="R47" s="333">
        <f t="shared" si="0"/>
        <v>0.66</v>
      </c>
      <c r="S47" s="4"/>
      <c r="T47" s="4"/>
      <c r="U47" s="4"/>
    </row>
    <row r="48" spans="1:21" ht="31.5">
      <c r="A48" s="256">
        <v>46</v>
      </c>
      <c r="B48" s="526"/>
      <c r="C48" s="44" t="s">
        <v>2852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371">
        <v>0.38</v>
      </c>
      <c r="Q48" s="356"/>
      <c r="R48" s="333">
        <f t="shared" si="0"/>
        <v>0.38</v>
      </c>
      <c r="S48" s="4"/>
      <c r="T48" s="4"/>
      <c r="U48" s="4"/>
    </row>
    <row r="49" spans="1:21" ht="15.75">
      <c r="A49" s="256">
        <v>47</v>
      </c>
      <c r="B49" s="526"/>
      <c r="C49" s="44" t="s">
        <v>2853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371">
        <v>0.31</v>
      </c>
      <c r="Q49" s="356"/>
      <c r="R49" s="333">
        <f t="shared" si="0"/>
        <v>0.31</v>
      </c>
      <c r="S49" s="4"/>
      <c r="T49" s="4"/>
      <c r="U49" s="4"/>
    </row>
    <row r="50" spans="1:21" ht="31.5">
      <c r="A50" s="256">
        <v>48</v>
      </c>
      <c r="B50" s="526"/>
      <c r="C50" s="44" t="s">
        <v>2854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371">
        <v>7.0000000000000007E-2</v>
      </c>
      <c r="Q50" s="356"/>
      <c r="R50" s="333">
        <f t="shared" si="0"/>
        <v>7.0000000000000007E-2</v>
      </c>
      <c r="S50" s="4"/>
      <c r="T50" s="4"/>
      <c r="U50" s="4"/>
    </row>
    <row r="51" spans="1:21" ht="31.5">
      <c r="A51" s="256">
        <v>49</v>
      </c>
      <c r="B51" s="526"/>
      <c r="C51" s="48" t="s">
        <v>2855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373">
        <v>0.26</v>
      </c>
      <c r="Q51" s="4"/>
      <c r="R51" s="333">
        <f t="shared" si="0"/>
        <v>0.26</v>
      </c>
      <c r="S51" s="4"/>
      <c r="T51" s="4"/>
      <c r="U51" s="4"/>
    </row>
    <row r="52" spans="1:21" ht="15.75">
      <c r="A52" s="256">
        <v>50</v>
      </c>
      <c r="B52" s="526"/>
      <c r="C52" s="48" t="s">
        <v>2856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373">
        <v>0.2</v>
      </c>
      <c r="Q52" s="4"/>
      <c r="R52" s="333">
        <f t="shared" si="0"/>
        <v>0.2</v>
      </c>
      <c r="S52" s="4"/>
      <c r="T52" s="4"/>
      <c r="U52" s="4"/>
    </row>
    <row r="53" spans="1:21" ht="31.5">
      <c r="A53" s="256">
        <v>51</v>
      </c>
      <c r="B53" s="526"/>
      <c r="C53" s="48" t="s">
        <v>2857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73">
        <v>0.11</v>
      </c>
      <c r="Q53" s="4"/>
      <c r="R53" s="333">
        <f t="shared" si="0"/>
        <v>0.11</v>
      </c>
      <c r="S53" s="4"/>
      <c r="T53" s="4"/>
      <c r="U53" s="4"/>
    </row>
    <row r="54" spans="1:21" ht="15.75">
      <c r="A54" s="256">
        <v>52</v>
      </c>
      <c r="B54" s="526"/>
      <c r="C54" s="48" t="s">
        <v>2858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73">
        <v>0.25</v>
      </c>
      <c r="Q54" s="4"/>
      <c r="R54" s="333">
        <f t="shared" si="0"/>
        <v>0.25</v>
      </c>
      <c r="S54" s="4"/>
      <c r="T54" s="4"/>
      <c r="U54" s="4"/>
    </row>
    <row r="55" spans="1:21" ht="15.75">
      <c r="A55" s="256">
        <v>53</v>
      </c>
      <c r="B55" s="526"/>
      <c r="C55" s="48" t="s">
        <v>2859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373">
        <v>0.3</v>
      </c>
      <c r="Q55" s="4"/>
      <c r="R55" s="333">
        <f t="shared" si="0"/>
        <v>0.3</v>
      </c>
      <c r="S55" s="4"/>
      <c r="T55" s="4"/>
      <c r="U55" s="4"/>
    </row>
    <row r="56" spans="1:21" ht="15.75">
      <c r="A56" s="256">
        <v>54</v>
      </c>
      <c r="B56" s="526"/>
      <c r="C56" s="48" t="s">
        <v>2860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373">
        <v>0.52</v>
      </c>
      <c r="Q56" s="4"/>
      <c r="R56" s="333">
        <f t="shared" si="0"/>
        <v>0.52</v>
      </c>
      <c r="S56" s="4"/>
      <c r="T56" s="4"/>
      <c r="U56" s="4"/>
    </row>
    <row r="57" spans="1:21" ht="15.75">
      <c r="A57" s="256">
        <v>55</v>
      </c>
      <c r="B57" s="526"/>
      <c r="C57" s="48" t="s">
        <v>2861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73">
        <v>0.24</v>
      </c>
      <c r="Q57" s="11"/>
      <c r="R57" s="333">
        <f t="shared" si="0"/>
        <v>0.24</v>
      </c>
      <c r="S57" s="4"/>
      <c r="T57" s="4"/>
      <c r="U57" s="4"/>
    </row>
    <row r="58" spans="1:21" ht="31.5">
      <c r="A58" s="256">
        <v>56</v>
      </c>
      <c r="B58" s="526"/>
      <c r="C58" s="48" t="s">
        <v>2862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73">
        <v>0.3</v>
      </c>
      <c r="Q58" s="4"/>
      <c r="R58" s="333">
        <f t="shared" si="0"/>
        <v>0.3</v>
      </c>
      <c r="S58" s="4"/>
      <c r="T58" s="4"/>
      <c r="U58" s="4"/>
    </row>
    <row r="59" spans="1:21" ht="31.5">
      <c r="A59" s="256">
        <v>57</v>
      </c>
      <c r="B59" s="526"/>
      <c r="C59" s="48" t="s">
        <v>2863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373">
        <v>0.09</v>
      </c>
      <c r="Q59" s="4"/>
      <c r="R59" s="333">
        <f t="shared" si="0"/>
        <v>0.09</v>
      </c>
      <c r="S59" s="4"/>
      <c r="T59" s="4"/>
      <c r="U59" s="4"/>
    </row>
    <row r="60" spans="1:21" ht="31.5">
      <c r="A60" s="256">
        <v>58</v>
      </c>
      <c r="B60" s="526"/>
      <c r="C60" s="48" t="s">
        <v>2864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73">
        <v>0.38</v>
      </c>
      <c r="Q60" s="4"/>
      <c r="R60" s="333">
        <f t="shared" si="0"/>
        <v>0.38</v>
      </c>
      <c r="S60" s="4"/>
      <c r="T60" s="4"/>
      <c r="U60" s="4"/>
    </row>
    <row r="61" spans="1:21" ht="31.5">
      <c r="A61" s="256">
        <v>59</v>
      </c>
      <c r="B61" s="526"/>
      <c r="C61" s="48" t="s">
        <v>2865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373">
        <v>0.2</v>
      </c>
      <c r="Q61" s="4"/>
      <c r="R61" s="333">
        <f t="shared" si="0"/>
        <v>0.2</v>
      </c>
      <c r="S61" s="4"/>
      <c r="T61" s="4"/>
      <c r="U61" s="4"/>
    </row>
    <row r="62" spans="1:21" ht="31.5">
      <c r="A62" s="256">
        <v>60</v>
      </c>
      <c r="B62" s="526"/>
      <c r="C62" s="48" t="s">
        <v>2866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352">
        <v>0.4</v>
      </c>
      <c r="Q62" s="4"/>
      <c r="R62" s="333">
        <f t="shared" si="0"/>
        <v>0.4</v>
      </c>
      <c r="S62" s="4"/>
      <c r="T62" s="4"/>
      <c r="U62" s="4"/>
    </row>
    <row r="63" spans="1:21" ht="31.5">
      <c r="A63" s="256">
        <v>61</v>
      </c>
      <c r="B63" s="526"/>
      <c r="C63" s="48" t="s">
        <v>2867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352">
        <v>0.34</v>
      </c>
      <c r="Q63" s="4"/>
      <c r="R63" s="333">
        <f t="shared" si="0"/>
        <v>0.34</v>
      </c>
      <c r="S63" s="4"/>
      <c r="T63" s="4"/>
      <c r="U63" s="4"/>
    </row>
    <row r="64" spans="1:21" ht="31.5">
      <c r="A64" s="256">
        <v>62</v>
      </c>
      <c r="B64" s="526"/>
      <c r="C64" s="48" t="s">
        <v>2868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352">
        <v>0.48</v>
      </c>
      <c r="Q64" s="4"/>
      <c r="R64" s="333">
        <f t="shared" si="0"/>
        <v>0.48</v>
      </c>
      <c r="S64" s="4"/>
      <c r="T64" s="4"/>
      <c r="U64" s="4"/>
    </row>
    <row r="65" spans="1:21" ht="31.5">
      <c r="A65" s="256">
        <v>63</v>
      </c>
      <c r="B65" s="526"/>
      <c r="C65" s="48" t="s">
        <v>2869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352">
        <v>0.82</v>
      </c>
      <c r="Q65" s="4"/>
      <c r="R65" s="333">
        <f t="shared" si="0"/>
        <v>0.82</v>
      </c>
      <c r="S65" s="4"/>
      <c r="T65" s="4"/>
      <c r="U65" s="4"/>
    </row>
    <row r="66" spans="1:21" ht="31.5">
      <c r="A66" s="256">
        <v>64</v>
      </c>
      <c r="B66" s="526"/>
      <c r="C66" s="48" t="s">
        <v>2870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352">
        <v>0.08</v>
      </c>
      <c r="Q66" s="4"/>
      <c r="R66" s="333">
        <f t="shared" si="0"/>
        <v>0.08</v>
      </c>
      <c r="S66" s="4"/>
      <c r="T66" s="4"/>
      <c r="U66" s="4"/>
    </row>
    <row r="67" spans="1:21" ht="15.75">
      <c r="A67" s="256">
        <v>65</v>
      </c>
      <c r="B67" s="526"/>
      <c r="C67" s="48" t="s">
        <v>2871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352">
        <v>0.5</v>
      </c>
      <c r="Q67" s="4"/>
      <c r="R67" s="333">
        <f t="shared" si="0"/>
        <v>0.5</v>
      </c>
      <c r="S67" s="4"/>
      <c r="T67" s="4"/>
      <c r="U67" s="4"/>
    </row>
    <row r="68" spans="1:21" ht="15.75">
      <c r="A68" s="256">
        <v>66</v>
      </c>
      <c r="B68" s="526"/>
      <c r="C68" s="48" t="s">
        <v>2872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352">
        <v>1</v>
      </c>
      <c r="Q68" s="7">
        <v>2</v>
      </c>
      <c r="R68" s="333">
        <f t="shared" si="0"/>
        <v>3</v>
      </c>
      <c r="S68" s="4"/>
      <c r="T68" s="4"/>
      <c r="U68" s="4"/>
    </row>
    <row r="69" spans="1:21" ht="15.75">
      <c r="A69" s="256">
        <v>67</v>
      </c>
      <c r="B69" s="526"/>
      <c r="C69" s="48" t="s">
        <v>2873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352">
        <v>0.72</v>
      </c>
      <c r="Q69" s="4"/>
      <c r="R69" s="333">
        <f t="shared" si="0"/>
        <v>0.72</v>
      </c>
      <c r="S69" s="4"/>
      <c r="T69" s="4"/>
      <c r="U69" s="4"/>
    </row>
    <row r="70" spans="1:21" ht="15.75">
      <c r="A70" s="256">
        <v>68</v>
      </c>
      <c r="B70" s="526"/>
      <c r="C70" s="48" t="s">
        <v>2874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352">
        <v>0.52</v>
      </c>
      <c r="Q70" s="4"/>
      <c r="R70" s="333">
        <f t="shared" ref="R70:R128" si="1">SUM(P70:Q70)</f>
        <v>0.52</v>
      </c>
      <c r="S70" s="4"/>
      <c r="T70" s="4"/>
      <c r="U70" s="4"/>
    </row>
    <row r="71" spans="1:21" ht="15.75">
      <c r="A71" s="256">
        <v>69</v>
      </c>
      <c r="B71" s="526"/>
      <c r="C71" s="48" t="s">
        <v>2875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352">
        <v>0.15</v>
      </c>
      <c r="Q71" s="4"/>
      <c r="R71" s="333">
        <f t="shared" si="1"/>
        <v>0.15</v>
      </c>
      <c r="S71" s="4"/>
      <c r="T71" s="4"/>
      <c r="U71" s="4"/>
    </row>
    <row r="72" spans="1:21" ht="31.5">
      <c r="A72" s="256">
        <v>70</v>
      </c>
      <c r="B72" s="526"/>
      <c r="C72" s="48" t="s">
        <v>2876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352">
        <v>0.12</v>
      </c>
      <c r="Q72" s="374"/>
      <c r="R72" s="333">
        <f t="shared" si="1"/>
        <v>0.12</v>
      </c>
      <c r="S72" s="4"/>
      <c r="T72" s="4"/>
      <c r="U72" s="4"/>
    </row>
    <row r="73" spans="1:21" ht="15.75">
      <c r="A73" s="256">
        <v>71</v>
      </c>
      <c r="B73" s="526"/>
      <c r="C73" s="339" t="s">
        <v>2877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75">
        <v>1.1000000000000001</v>
      </c>
      <c r="Q73" s="376"/>
      <c r="R73" s="333">
        <f t="shared" si="1"/>
        <v>1.1000000000000001</v>
      </c>
      <c r="S73" s="4"/>
      <c r="T73" s="4"/>
      <c r="U73" s="4"/>
    </row>
    <row r="74" spans="1:21" ht="15.75">
      <c r="A74" s="256">
        <v>72</v>
      </c>
      <c r="B74" s="526"/>
      <c r="C74" s="339" t="s">
        <v>2878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75">
        <v>1.33</v>
      </c>
      <c r="Q74" s="376"/>
      <c r="R74" s="333">
        <f t="shared" si="1"/>
        <v>1.33</v>
      </c>
      <c r="S74" s="4"/>
      <c r="T74" s="4"/>
      <c r="U74" s="4"/>
    </row>
    <row r="75" spans="1:21" ht="15.75">
      <c r="A75" s="256">
        <v>73</v>
      </c>
      <c r="B75" s="526"/>
      <c r="C75" s="339" t="s">
        <v>2879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75">
        <v>0.8</v>
      </c>
      <c r="Q75" s="376"/>
      <c r="R75" s="333">
        <f t="shared" si="1"/>
        <v>0.8</v>
      </c>
      <c r="S75" s="4"/>
      <c r="T75" s="4"/>
      <c r="U75" s="4"/>
    </row>
    <row r="76" spans="1:21" ht="15.75">
      <c r="A76" s="256">
        <v>74</v>
      </c>
      <c r="B76" s="526"/>
      <c r="C76" s="339" t="s">
        <v>2880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75">
        <v>0.26</v>
      </c>
      <c r="Q76" s="376"/>
      <c r="R76" s="333">
        <f t="shared" si="1"/>
        <v>0.26</v>
      </c>
      <c r="S76" s="4"/>
      <c r="T76" s="4"/>
      <c r="U76" s="4"/>
    </row>
    <row r="77" spans="1:21" ht="15.75">
      <c r="A77" s="256">
        <v>75</v>
      </c>
      <c r="B77" s="526"/>
      <c r="C77" s="339" t="s">
        <v>2881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75">
        <v>0.26</v>
      </c>
      <c r="Q77" s="376"/>
      <c r="R77" s="333">
        <f t="shared" si="1"/>
        <v>0.26</v>
      </c>
      <c r="S77" s="4"/>
      <c r="T77" s="4"/>
      <c r="U77" s="4"/>
    </row>
    <row r="78" spans="1:21" ht="15.75">
      <c r="A78" s="256">
        <v>76</v>
      </c>
      <c r="B78" s="526"/>
      <c r="C78" s="339" t="s">
        <v>2156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75">
        <v>0.16</v>
      </c>
      <c r="Q78" s="376"/>
      <c r="R78" s="333">
        <f t="shared" si="1"/>
        <v>0.16</v>
      </c>
      <c r="S78" s="4"/>
      <c r="T78" s="4"/>
      <c r="U78" s="4"/>
    </row>
    <row r="79" spans="1:21" ht="15.75">
      <c r="A79" s="256">
        <v>77</v>
      </c>
      <c r="B79" s="526"/>
      <c r="C79" s="339" t="s">
        <v>2882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75">
        <v>0.11</v>
      </c>
      <c r="Q79" s="376"/>
      <c r="R79" s="333">
        <f t="shared" si="1"/>
        <v>0.11</v>
      </c>
      <c r="S79" s="4"/>
      <c r="T79" s="4"/>
      <c r="U79" s="4"/>
    </row>
    <row r="80" spans="1:21" ht="15.75">
      <c r="A80" s="256">
        <v>78</v>
      </c>
      <c r="B80" s="526"/>
      <c r="C80" s="339" t="s">
        <v>2883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375">
        <v>0.1</v>
      </c>
      <c r="Q80" s="376"/>
      <c r="R80" s="333">
        <f t="shared" si="1"/>
        <v>0.1</v>
      </c>
      <c r="S80" s="4"/>
      <c r="T80" s="4"/>
      <c r="U80" s="4"/>
    </row>
    <row r="81" spans="1:21" ht="15.75">
      <c r="A81" s="256">
        <v>79</v>
      </c>
      <c r="B81" s="526"/>
      <c r="C81" s="339" t="s">
        <v>2884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375">
        <v>0.13</v>
      </c>
      <c r="Q81" s="376"/>
      <c r="R81" s="333">
        <f t="shared" si="1"/>
        <v>0.13</v>
      </c>
      <c r="S81" s="4"/>
      <c r="T81" s="4"/>
      <c r="U81" s="4"/>
    </row>
    <row r="82" spans="1:21" ht="15.75">
      <c r="A82" s="256">
        <v>80</v>
      </c>
      <c r="B82" s="526"/>
      <c r="C82" s="339" t="s">
        <v>2885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375"/>
      <c r="Q82" s="375">
        <v>0.9</v>
      </c>
      <c r="R82" s="333">
        <f t="shared" si="1"/>
        <v>0.9</v>
      </c>
      <c r="S82" s="4"/>
      <c r="T82" s="4"/>
      <c r="U82" s="4"/>
    </row>
    <row r="83" spans="1:21" ht="15.75">
      <c r="A83" s="256">
        <v>81</v>
      </c>
      <c r="B83" s="526"/>
      <c r="C83" s="339" t="s">
        <v>2952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375">
        <v>0.44</v>
      </c>
      <c r="Q83" s="174"/>
      <c r="R83" s="333">
        <f t="shared" si="1"/>
        <v>0.44</v>
      </c>
      <c r="S83" s="4"/>
      <c r="T83" s="4"/>
      <c r="U83" s="4"/>
    </row>
    <row r="84" spans="1:21" ht="15.75">
      <c r="A84" s="256">
        <v>82</v>
      </c>
      <c r="B84" s="526"/>
      <c r="C84" s="339" t="s">
        <v>2953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375">
        <v>0.17</v>
      </c>
      <c r="Q84" s="174"/>
      <c r="R84" s="333">
        <f t="shared" si="1"/>
        <v>0.17</v>
      </c>
      <c r="S84" s="4"/>
      <c r="T84" s="4"/>
      <c r="U84" s="4"/>
    </row>
    <row r="85" spans="1:21" ht="15.75">
      <c r="A85" s="256">
        <v>83</v>
      </c>
      <c r="B85" s="526"/>
      <c r="C85" s="44" t="s">
        <v>2954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235"/>
      <c r="Q85" s="375">
        <v>7.0000000000000007E-2</v>
      </c>
      <c r="R85" s="333">
        <f t="shared" si="1"/>
        <v>7.0000000000000007E-2</v>
      </c>
      <c r="S85" s="4"/>
      <c r="T85" s="4"/>
      <c r="U85" s="4"/>
    </row>
    <row r="86" spans="1:21" ht="15.75">
      <c r="A86" s="256">
        <v>84</v>
      </c>
      <c r="B86" s="526"/>
      <c r="C86" s="339" t="s">
        <v>1531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235">
        <v>0.15</v>
      </c>
      <c r="Q86" s="174"/>
      <c r="R86" s="333">
        <f t="shared" si="1"/>
        <v>0.15</v>
      </c>
      <c r="S86" s="4"/>
      <c r="T86" s="4"/>
      <c r="U86" s="4"/>
    </row>
    <row r="87" spans="1:21" ht="15.75">
      <c r="A87" s="256">
        <v>85</v>
      </c>
      <c r="B87" s="526"/>
      <c r="C87" s="44" t="s">
        <v>2886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365"/>
      <c r="Q87" s="12">
        <v>0.8</v>
      </c>
      <c r="R87" s="333">
        <f t="shared" si="1"/>
        <v>0.8</v>
      </c>
      <c r="S87" s="4"/>
      <c r="T87" s="4"/>
      <c r="U87" s="4"/>
    </row>
    <row r="88" spans="1:21" ht="15.75">
      <c r="A88" s="256">
        <v>86</v>
      </c>
      <c r="B88" s="526"/>
      <c r="C88" s="44" t="s">
        <v>2887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365"/>
      <c r="Q88" s="12">
        <v>0.4</v>
      </c>
      <c r="R88" s="333">
        <f t="shared" si="1"/>
        <v>0.4</v>
      </c>
      <c r="S88" s="4"/>
      <c r="T88" s="4"/>
      <c r="U88" s="4"/>
    </row>
    <row r="89" spans="1:21" ht="15.75">
      <c r="A89" s="256">
        <v>87</v>
      </c>
      <c r="B89" s="526"/>
      <c r="C89" s="44" t="s">
        <v>2888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365"/>
      <c r="Q89" s="12">
        <v>0.6</v>
      </c>
      <c r="R89" s="333">
        <f t="shared" si="1"/>
        <v>0.6</v>
      </c>
      <c r="S89" s="4"/>
      <c r="T89" s="4"/>
      <c r="U89" s="4"/>
    </row>
    <row r="90" spans="1:21" ht="15.75">
      <c r="A90" s="256">
        <v>88</v>
      </c>
      <c r="B90" s="526"/>
      <c r="C90" s="44" t="s">
        <v>2889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365"/>
      <c r="Q90" s="12">
        <v>0.7</v>
      </c>
      <c r="R90" s="333">
        <f t="shared" si="1"/>
        <v>0.7</v>
      </c>
      <c r="S90" s="4"/>
      <c r="T90" s="4"/>
      <c r="U90" s="4"/>
    </row>
    <row r="91" spans="1:21" ht="15.75">
      <c r="A91" s="256">
        <v>89</v>
      </c>
      <c r="B91" s="526"/>
      <c r="C91" s="48" t="s">
        <v>2890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377"/>
      <c r="Q91" s="333">
        <v>2.2999999999999998</v>
      </c>
      <c r="R91" s="333">
        <f t="shared" si="1"/>
        <v>2.2999999999999998</v>
      </c>
      <c r="S91" s="4"/>
      <c r="T91" s="4"/>
      <c r="U91" s="4"/>
    </row>
    <row r="92" spans="1:21" ht="15.75">
      <c r="A92" s="256">
        <v>90</v>
      </c>
      <c r="B92" s="526"/>
      <c r="C92" s="48" t="s">
        <v>2891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377"/>
      <c r="Q92" s="333">
        <v>1.5</v>
      </c>
      <c r="R92" s="333">
        <f t="shared" si="1"/>
        <v>1.5</v>
      </c>
      <c r="S92" s="4"/>
      <c r="T92" s="4"/>
      <c r="U92" s="4"/>
    </row>
    <row r="93" spans="1:21" ht="15.75">
      <c r="A93" s="256">
        <v>91</v>
      </c>
      <c r="B93" s="526"/>
      <c r="C93" s="48" t="s">
        <v>2892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333">
        <v>1</v>
      </c>
      <c r="Q93" s="333"/>
      <c r="R93" s="333">
        <f t="shared" si="1"/>
        <v>1</v>
      </c>
      <c r="S93" s="4"/>
      <c r="T93" s="4"/>
      <c r="U93" s="4"/>
    </row>
    <row r="94" spans="1:21" ht="15.75">
      <c r="A94" s="256">
        <v>92</v>
      </c>
      <c r="B94" s="526"/>
      <c r="C94" s="48" t="s">
        <v>2893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377"/>
      <c r="Q94" s="333">
        <v>1</v>
      </c>
      <c r="R94" s="333">
        <f t="shared" si="1"/>
        <v>1</v>
      </c>
      <c r="S94" s="4"/>
      <c r="T94" s="4"/>
      <c r="U94" s="4"/>
    </row>
    <row r="95" spans="1:21" ht="15.75">
      <c r="A95" s="256">
        <v>93</v>
      </c>
      <c r="B95" s="526"/>
      <c r="C95" s="48" t="s">
        <v>2894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377"/>
      <c r="Q95" s="333">
        <v>0.8</v>
      </c>
      <c r="R95" s="333">
        <f t="shared" si="1"/>
        <v>0.8</v>
      </c>
      <c r="S95" s="4"/>
      <c r="T95" s="4"/>
      <c r="U95" s="4"/>
    </row>
    <row r="96" spans="1:21" ht="15.75">
      <c r="A96" s="256">
        <v>94</v>
      </c>
      <c r="B96" s="526"/>
      <c r="C96" s="48" t="s">
        <v>2895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377"/>
      <c r="Q96" s="333">
        <v>0.5</v>
      </c>
      <c r="R96" s="333">
        <f t="shared" si="1"/>
        <v>0.5</v>
      </c>
      <c r="S96" s="4"/>
      <c r="T96" s="4"/>
      <c r="U96" s="4"/>
    </row>
    <row r="97" spans="1:21" ht="15.75">
      <c r="A97" s="256">
        <v>95</v>
      </c>
      <c r="B97" s="526"/>
      <c r="C97" s="48" t="s">
        <v>2896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377"/>
      <c r="Q97" s="333">
        <v>0.5</v>
      </c>
      <c r="R97" s="333">
        <f t="shared" si="1"/>
        <v>0.5</v>
      </c>
      <c r="S97" s="4"/>
      <c r="T97" s="4"/>
      <c r="U97" s="4"/>
    </row>
    <row r="98" spans="1:21" ht="15.75">
      <c r="A98" s="256">
        <v>96</v>
      </c>
      <c r="B98" s="526"/>
      <c r="C98" s="44" t="s">
        <v>2897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2">
        <v>2.12</v>
      </c>
      <c r="Q98" s="365"/>
      <c r="R98" s="333">
        <f t="shared" si="1"/>
        <v>2.12</v>
      </c>
      <c r="S98" s="4"/>
      <c r="T98" s="4"/>
      <c r="U98" s="4"/>
    </row>
    <row r="99" spans="1:21" ht="31.5">
      <c r="A99" s="256">
        <v>97</v>
      </c>
      <c r="B99" s="526"/>
      <c r="C99" s="44" t="s">
        <v>2898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2"/>
      <c r="Q99" s="365">
        <v>0.88</v>
      </c>
      <c r="R99" s="333">
        <f t="shared" si="1"/>
        <v>0.88</v>
      </c>
      <c r="S99" s="4"/>
      <c r="T99" s="4"/>
      <c r="U99" s="4"/>
    </row>
    <row r="100" spans="1:21" ht="31.5">
      <c r="A100" s="256">
        <v>98</v>
      </c>
      <c r="B100" s="526"/>
      <c r="C100" s="44" t="s">
        <v>2899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2"/>
      <c r="Q100" s="365">
        <v>0.68</v>
      </c>
      <c r="R100" s="333">
        <f t="shared" si="1"/>
        <v>0.68</v>
      </c>
      <c r="S100" s="4"/>
      <c r="T100" s="4"/>
      <c r="U100" s="4"/>
    </row>
    <row r="101" spans="1:21" ht="15.75">
      <c r="A101" s="256">
        <v>99</v>
      </c>
      <c r="B101" s="526"/>
      <c r="C101" s="44" t="s">
        <v>2900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2"/>
      <c r="Q101" s="365">
        <v>0.62</v>
      </c>
      <c r="R101" s="333">
        <f t="shared" si="1"/>
        <v>0.62</v>
      </c>
      <c r="S101" s="4"/>
      <c r="T101" s="4"/>
      <c r="U101" s="4"/>
    </row>
    <row r="102" spans="1:21" ht="15.75">
      <c r="A102" s="256">
        <v>100</v>
      </c>
      <c r="B102" s="526"/>
      <c r="C102" s="44" t="s">
        <v>2901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2"/>
      <c r="Q102" s="365">
        <v>1.92</v>
      </c>
      <c r="R102" s="333">
        <f t="shared" si="1"/>
        <v>1.92</v>
      </c>
      <c r="S102" s="4"/>
      <c r="T102" s="4"/>
      <c r="U102" s="4"/>
    </row>
    <row r="103" spans="1:21" ht="15.75">
      <c r="A103" s="256">
        <v>101</v>
      </c>
      <c r="B103" s="526"/>
      <c r="C103" s="370" t="s">
        <v>2902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369">
        <v>0.27</v>
      </c>
      <c r="Q103" s="366"/>
      <c r="R103" s="333">
        <f t="shared" si="1"/>
        <v>0.27</v>
      </c>
      <c r="S103" s="4"/>
      <c r="T103" s="4"/>
      <c r="U103" s="4"/>
    </row>
    <row r="104" spans="1:21" ht="15.75">
      <c r="A104" s="256">
        <v>102</v>
      </c>
      <c r="B104" s="526"/>
      <c r="C104" s="44" t="s">
        <v>1319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2"/>
      <c r="Q104" s="365">
        <v>0.5</v>
      </c>
      <c r="R104" s="333">
        <f t="shared" si="1"/>
        <v>0.5</v>
      </c>
      <c r="S104" s="4"/>
      <c r="T104" s="4"/>
      <c r="U104" s="4"/>
    </row>
    <row r="105" spans="1:21" ht="15.75">
      <c r="A105" s="256">
        <v>103</v>
      </c>
      <c r="B105" s="526"/>
      <c r="C105" s="44" t="s">
        <v>2903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2"/>
      <c r="Q105" s="365">
        <v>0.12</v>
      </c>
      <c r="R105" s="333">
        <f t="shared" si="1"/>
        <v>0.12</v>
      </c>
      <c r="S105" s="4"/>
      <c r="T105" s="4"/>
      <c r="U105" s="4"/>
    </row>
    <row r="106" spans="1:21" ht="15.75">
      <c r="A106" s="256">
        <v>104</v>
      </c>
      <c r="B106" s="526"/>
      <c r="C106" s="44" t="s">
        <v>2904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2">
        <v>0.56000000000000005</v>
      </c>
      <c r="Q106" s="365"/>
      <c r="R106" s="333">
        <f t="shared" si="1"/>
        <v>0.56000000000000005</v>
      </c>
      <c r="S106" s="4"/>
      <c r="T106" s="4"/>
      <c r="U106" s="4"/>
    </row>
    <row r="107" spans="1:21" ht="15.75">
      <c r="A107" s="256">
        <v>105</v>
      </c>
      <c r="B107" s="526"/>
      <c r="C107" s="44" t="s">
        <v>2905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2"/>
      <c r="Q107" s="12">
        <v>0.54</v>
      </c>
      <c r="R107" s="333">
        <f t="shared" si="1"/>
        <v>0.54</v>
      </c>
      <c r="S107" s="4"/>
      <c r="T107" s="4"/>
      <c r="U107" s="4"/>
    </row>
    <row r="108" spans="1:21" ht="15.75">
      <c r="A108" s="256">
        <v>106</v>
      </c>
      <c r="B108" s="526"/>
      <c r="C108" s="44" t="s">
        <v>2906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2">
        <v>0.5</v>
      </c>
      <c r="Q108" s="316"/>
      <c r="R108" s="333">
        <f t="shared" si="1"/>
        <v>0.5</v>
      </c>
      <c r="S108" s="4"/>
      <c r="T108" s="4"/>
      <c r="U108" s="4"/>
    </row>
    <row r="109" spans="1:21" ht="15.75">
      <c r="A109" s="256">
        <v>107</v>
      </c>
      <c r="B109" s="526"/>
      <c r="C109" s="44" t="s">
        <v>2907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365"/>
      <c r="Q109" s="12">
        <v>0.75</v>
      </c>
      <c r="R109" s="333">
        <f t="shared" si="1"/>
        <v>0.75</v>
      </c>
      <c r="S109" s="4"/>
      <c r="T109" s="4"/>
      <c r="U109" s="4"/>
    </row>
    <row r="110" spans="1:21" ht="15.75">
      <c r="A110" s="256">
        <v>108</v>
      </c>
      <c r="B110" s="526"/>
      <c r="C110" s="44" t="s">
        <v>2908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2">
        <v>0.65</v>
      </c>
      <c r="Q110" s="12"/>
      <c r="R110" s="333">
        <f t="shared" si="1"/>
        <v>0.65</v>
      </c>
      <c r="S110" s="4"/>
      <c r="T110" s="4"/>
      <c r="U110" s="4"/>
    </row>
    <row r="111" spans="1:21" ht="15.75">
      <c r="A111" s="256">
        <v>109</v>
      </c>
      <c r="B111" s="526"/>
      <c r="C111" s="44" t="s">
        <v>2909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2"/>
      <c r="Q111" s="12">
        <v>0.8</v>
      </c>
      <c r="R111" s="333">
        <f t="shared" si="1"/>
        <v>0.8</v>
      </c>
      <c r="S111" s="4"/>
      <c r="T111" s="4"/>
      <c r="U111" s="4"/>
    </row>
    <row r="112" spans="1:21" ht="15.75">
      <c r="A112" s="256">
        <v>110</v>
      </c>
      <c r="B112" s="526"/>
      <c r="C112" s="170" t="s">
        <v>2910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2"/>
      <c r="Q112" s="12">
        <v>1</v>
      </c>
      <c r="R112" s="333">
        <f t="shared" si="1"/>
        <v>1</v>
      </c>
      <c r="S112" s="4"/>
      <c r="T112" s="4"/>
      <c r="U112" s="4"/>
    </row>
    <row r="113" spans="1:21" ht="15.75">
      <c r="A113" s="256">
        <v>111</v>
      </c>
      <c r="B113" s="526"/>
      <c r="C113" s="48" t="s">
        <v>2911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333"/>
      <c r="Q113" s="333">
        <v>0.97</v>
      </c>
      <c r="R113" s="333">
        <f t="shared" si="1"/>
        <v>0.97</v>
      </c>
      <c r="S113" s="4"/>
      <c r="T113" s="4"/>
      <c r="U113" s="4"/>
    </row>
    <row r="114" spans="1:21" ht="15.75">
      <c r="A114" s="256">
        <v>112</v>
      </c>
      <c r="B114" s="526"/>
      <c r="C114" s="170" t="s">
        <v>2912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2"/>
      <c r="Q114" s="63">
        <v>1.8</v>
      </c>
      <c r="R114" s="333">
        <f t="shared" si="1"/>
        <v>1.8</v>
      </c>
      <c r="S114" s="4"/>
      <c r="T114" s="4"/>
      <c r="U114" s="4"/>
    </row>
    <row r="115" spans="1:21" ht="15.75">
      <c r="A115" s="256">
        <v>113</v>
      </c>
      <c r="B115" s="526"/>
      <c r="C115" s="44" t="s">
        <v>2913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2">
        <v>0.55000000000000004</v>
      </c>
      <c r="Q115" s="365"/>
      <c r="R115" s="333">
        <f t="shared" si="1"/>
        <v>0.55000000000000004</v>
      </c>
      <c r="S115" s="4"/>
      <c r="T115" s="4"/>
      <c r="U115" s="4"/>
    </row>
    <row r="116" spans="1:21" ht="15.75">
      <c r="A116" s="256">
        <v>114</v>
      </c>
      <c r="B116" s="526"/>
      <c r="C116" s="44" t="s">
        <v>2914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12">
        <v>1.5</v>
      </c>
      <c r="Q116" s="365"/>
      <c r="R116" s="333">
        <f t="shared" si="1"/>
        <v>1.5</v>
      </c>
      <c r="S116" s="4"/>
      <c r="T116" s="4"/>
      <c r="U116" s="4"/>
    </row>
    <row r="117" spans="1:21" ht="15.75">
      <c r="A117" s="256">
        <v>115</v>
      </c>
      <c r="B117" s="526"/>
      <c r="C117" s="44" t="s">
        <v>2915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12">
        <v>1</v>
      </c>
      <c r="Q117" s="365"/>
      <c r="R117" s="333">
        <f t="shared" si="1"/>
        <v>1</v>
      </c>
      <c r="S117" s="4"/>
      <c r="T117" s="4"/>
      <c r="U117" s="4"/>
    </row>
    <row r="118" spans="1:21" ht="15.75">
      <c r="A118" s="256">
        <v>116</v>
      </c>
      <c r="B118" s="526"/>
      <c r="C118" s="44" t="s">
        <v>2916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2">
        <v>2.25</v>
      </c>
      <c r="Q118" s="365"/>
      <c r="R118" s="333">
        <f t="shared" si="1"/>
        <v>2.25</v>
      </c>
      <c r="S118" s="4"/>
      <c r="T118" s="4"/>
      <c r="U118" s="4"/>
    </row>
    <row r="119" spans="1:21" ht="15.75">
      <c r="A119" s="256">
        <v>117</v>
      </c>
      <c r="B119" s="526"/>
      <c r="C119" s="44" t="s">
        <v>1590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2">
        <v>0.35</v>
      </c>
      <c r="Q119" s="365"/>
      <c r="R119" s="333">
        <f t="shared" si="1"/>
        <v>0.35</v>
      </c>
      <c r="S119" s="4"/>
      <c r="T119" s="4"/>
      <c r="U119" s="4"/>
    </row>
    <row r="120" spans="1:21" ht="15.75">
      <c r="A120" s="256">
        <v>118</v>
      </c>
      <c r="B120" s="526"/>
      <c r="C120" s="44" t="s">
        <v>2917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12">
        <v>1.3</v>
      </c>
      <c r="Q120" s="365"/>
      <c r="R120" s="333">
        <f t="shared" si="1"/>
        <v>1.3</v>
      </c>
      <c r="S120" s="4"/>
      <c r="T120" s="4"/>
      <c r="U120" s="4"/>
    </row>
    <row r="121" spans="1:21" ht="15.75">
      <c r="A121" s="256">
        <v>119</v>
      </c>
      <c r="B121" s="526"/>
      <c r="C121" s="44" t="s">
        <v>2918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12">
        <v>0.27</v>
      </c>
      <c r="Q121" s="365"/>
      <c r="R121" s="333">
        <f t="shared" si="1"/>
        <v>0.27</v>
      </c>
      <c r="S121" s="4"/>
      <c r="T121" s="4"/>
      <c r="U121" s="4"/>
    </row>
    <row r="122" spans="1:21" ht="15.75">
      <c r="A122" s="256">
        <v>120</v>
      </c>
      <c r="B122" s="526"/>
      <c r="C122" s="44" t="s">
        <v>2919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2"/>
      <c r="Q122" s="12">
        <v>1.3</v>
      </c>
      <c r="R122" s="333">
        <f t="shared" si="1"/>
        <v>1.3</v>
      </c>
      <c r="S122" s="4"/>
      <c r="T122" s="4"/>
      <c r="U122" s="4"/>
    </row>
    <row r="123" spans="1:21" ht="15.75">
      <c r="A123" s="256">
        <v>121</v>
      </c>
      <c r="B123" s="526"/>
      <c r="C123" s="44" t="s">
        <v>2920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2"/>
      <c r="Q123" s="12">
        <v>0.55000000000000004</v>
      </c>
      <c r="R123" s="333">
        <f t="shared" si="1"/>
        <v>0.55000000000000004</v>
      </c>
      <c r="S123" s="4"/>
      <c r="T123" s="4"/>
      <c r="U123" s="4"/>
    </row>
    <row r="124" spans="1:21" ht="15.75">
      <c r="A124" s="256">
        <v>122</v>
      </c>
      <c r="B124" s="526"/>
      <c r="C124" s="44" t="s">
        <v>2921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2">
        <v>0.7</v>
      </c>
      <c r="Q124" s="12"/>
      <c r="R124" s="333">
        <f t="shared" si="1"/>
        <v>0.7</v>
      </c>
      <c r="S124" s="4"/>
      <c r="T124" s="4"/>
      <c r="U124" s="4"/>
    </row>
    <row r="125" spans="1:21" ht="15.75">
      <c r="A125" s="356"/>
      <c r="B125" s="526"/>
      <c r="C125" s="241" t="s">
        <v>2922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176"/>
      <c r="Q125" s="176">
        <v>0.3</v>
      </c>
      <c r="R125" s="333">
        <f t="shared" si="1"/>
        <v>0.3</v>
      </c>
      <c r="S125" s="4"/>
      <c r="T125" s="4"/>
      <c r="U125" s="4"/>
    </row>
    <row r="126" spans="1:21" ht="15.75">
      <c r="A126" s="356"/>
      <c r="B126" s="526"/>
      <c r="C126" s="44" t="s">
        <v>2923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316"/>
      <c r="Q126" s="12">
        <v>0.45</v>
      </c>
      <c r="R126" s="333">
        <f t="shared" si="1"/>
        <v>0.45</v>
      </c>
      <c r="S126" s="4"/>
      <c r="T126" s="4"/>
      <c r="U126" s="4"/>
    </row>
    <row r="127" spans="1:21" ht="15.75">
      <c r="A127" s="356"/>
      <c r="B127" s="526"/>
      <c r="C127" s="44" t="s">
        <v>2924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365">
        <v>0.64</v>
      </c>
      <c r="Q127" s="12"/>
      <c r="R127" s="333">
        <f t="shared" si="1"/>
        <v>0.64</v>
      </c>
      <c r="S127" s="4"/>
      <c r="T127" s="4"/>
      <c r="U127" s="4"/>
    </row>
    <row r="128" spans="1:21" ht="15.75">
      <c r="A128" s="356"/>
      <c r="B128" s="526"/>
      <c r="C128" s="44" t="s">
        <v>2204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2"/>
      <c r="Q128" s="12">
        <v>0.4</v>
      </c>
      <c r="R128" s="333">
        <f t="shared" si="1"/>
        <v>0.4</v>
      </c>
      <c r="S128" s="4"/>
      <c r="T128" s="4"/>
      <c r="U128" s="4"/>
    </row>
    <row r="129" spans="1:21" ht="15.75">
      <c r="A129" s="256">
        <v>123</v>
      </c>
      <c r="B129" s="526"/>
      <c r="C129" s="233" t="s">
        <v>2925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235">
        <v>4.4800000000000004</v>
      </c>
      <c r="T129" s="235">
        <v>0</v>
      </c>
      <c r="U129" s="258">
        <f>SUM(S129:T129)</f>
        <v>4.4800000000000004</v>
      </c>
    </row>
    <row r="130" spans="1:21" ht="31.5">
      <c r="A130" s="256">
        <v>124</v>
      </c>
      <c r="B130" s="526"/>
      <c r="C130" s="233" t="s">
        <v>2926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235">
        <v>0</v>
      </c>
      <c r="T130" s="235">
        <v>4.4400000000000004</v>
      </c>
      <c r="U130" s="258">
        <f t="shared" ref="U130:U152" si="2">SUM(S130:T130)</f>
        <v>4.4400000000000004</v>
      </c>
    </row>
    <row r="131" spans="1:21" ht="31.5">
      <c r="A131" s="256">
        <v>125</v>
      </c>
      <c r="B131" s="526"/>
      <c r="C131" s="233" t="s">
        <v>2927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235">
        <v>15.13</v>
      </c>
      <c r="T131" s="235">
        <v>0</v>
      </c>
      <c r="U131" s="258">
        <f t="shared" si="2"/>
        <v>15.13</v>
      </c>
    </row>
    <row r="132" spans="1:21" ht="47.25">
      <c r="A132" s="256">
        <v>126</v>
      </c>
      <c r="B132" s="526"/>
      <c r="C132" s="233" t="s">
        <v>2928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235">
        <f>50.16-6.3</f>
        <v>43.86</v>
      </c>
      <c r="T132" s="235">
        <v>0</v>
      </c>
      <c r="U132" s="258">
        <f t="shared" si="2"/>
        <v>43.86</v>
      </c>
    </row>
    <row r="133" spans="1:21" ht="15.75">
      <c r="A133" s="256">
        <v>127</v>
      </c>
      <c r="B133" s="526"/>
      <c r="C133" s="233" t="s">
        <v>2929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235">
        <v>24</v>
      </c>
      <c r="T133" s="235">
        <v>0</v>
      </c>
      <c r="U133" s="258">
        <f t="shared" si="2"/>
        <v>24</v>
      </c>
    </row>
    <row r="134" spans="1:21" ht="15.75">
      <c r="A134" s="256">
        <v>128</v>
      </c>
      <c r="B134" s="526"/>
      <c r="C134" s="233" t="s">
        <v>2930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235">
        <v>0</v>
      </c>
      <c r="T134" s="235">
        <v>1</v>
      </c>
      <c r="U134" s="258">
        <f t="shared" si="2"/>
        <v>1</v>
      </c>
    </row>
    <row r="135" spans="1:21" ht="15.75">
      <c r="A135" s="256">
        <v>129</v>
      </c>
      <c r="B135" s="526"/>
      <c r="C135" s="233" t="s">
        <v>2931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235">
        <v>0</v>
      </c>
      <c r="T135" s="235">
        <v>1.1839999999999999</v>
      </c>
      <c r="U135" s="258">
        <f t="shared" si="2"/>
        <v>1.1839999999999999</v>
      </c>
    </row>
    <row r="136" spans="1:21" ht="31.5">
      <c r="A136" s="256">
        <v>130</v>
      </c>
      <c r="B136" s="526"/>
      <c r="C136" s="233" t="s">
        <v>2932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235">
        <v>0</v>
      </c>
      <c r="T136" s="235">
        <v>0.88</v>
      </c>
      <c r="U136" s="258">
        <f t="shared" si="2"/>
        <v>0.88</v>
      </c>
    </row>
    <row r="137" spans="1:21" ht="15.75">
      <c r="A137" s="256">
        <v>131</v>
      </c>
      <c r="B137" s="526"/>
      <c r="C137" s="233" t="s">
        <v>2933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235">
        <v>0</v>
      </c>
      <c r="T137" s="235">
        <v>1.43</v>
      </c>
      <c r="U137" s="258">
        <f t="shared" si="2"/>
        <v>1.43</v>
      </c>
    </row>
    <row r="138" spans="1:21" ht="15.75">
      <c r="A138" s="256">
        <v>132</v>
      </c>
      <c r="B138" s="526"/>
      <c r="C138" s="233" t="s">
        <v>2934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235">
        <v>0</v>
      </c>
      <c r="T138" s="235">
        <v>16.149999999999999</v>
      </c>
      <c r="U138" s="258">
        <f t="shared" si="2"/>
        <v>16.149999999999999</v>
      </c>
    </row>
    <row r="139" spans="1:21" ht="15.75">
      <c r="A139" s="256">
        <v>133</v>
      </c>
      <c r="B139" s="526"/>
      <c r="C139" s="233" t="s">
        <v>2935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235">
        <v>0</v>
      </c>
      <c r="T139" s="235">
        <v>7</v>
      </c>
      <c r="U139" s="258">
        <f t="shared" si="2"/>
        <v>7</v>
      </c>
    </row>
    <row r="140" spans="1:21" ht="15.75">
      <c r="A140" s="256">
        <v>134</v>
      </c>
      <c r="B140" s="526"/>
      <c r="C140" s="233" t="s">
        <v>2936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235">
        <v>10</v>
      </c>
      <c r="T140" s="235">
        <v>0</v>
      </c>
      <c r="U140" s="258">
        <f t="shared" si="2"/>
        <v>10</v>
      </c>
    </row>
    <row r="141" spans="1:21" ht="15.75">
      <c r="A141" s="256">
        <v>135</v>
      </c>
      <c r="B141" s="526"/>
      <c r="C141" s="233" t="s">
        <v>2937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235">
        <v>15.5</v>
      </c>
      <c r="T141" s="235">
        <v>0</v>
      </c>
      <c r="U141" s="258">
        <f t="shared" si="2"/>
        <v>15.5</v>
      </c>
    </row>
    <row r="142" spans="1:21" ht="15.75">
      <c r="A142" s="256">
        <v>136</v>
      </c>
      <c r="B142" s="526"/>
      <c r="C142" s="233" t="s">
        <v>2938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235">
        <v>17.559999999999999</v>
      </c>
      <c r="T142" s="235">
        <v>0</v>
      </c>
      <c r="U142" s="258">
        <f t="shared" si="2"/>
        <v>17.559999999999999</v>
      </c>
    </row>
    <row r="143" spans="1:21" ht="15.75">
      <c r="A143" s="256">
        <v>137</v>
      </c>
      <c r="B143" s="526"/>
      <c r="C143" s="233" t="s">
        <v>2939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235">
        <v>13.34</v>
      </c>
      <c r="T143" s="235">
        <v>0</v>
      </c>
      <c r="U143" s="258">
        <f t="shared" si="2"/>
        <v>13.34</v>
      </c>
    </row>
    <row r="144" spans="1:21" ht="15.75">
      <c r="A144" s="256">
        <v>138</v>
      </c>
      <c r="B144" s="526"/>
      <c r="C144" s="233" t="s">
        <v>2940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235">
        <v>16.12</v>
      </c>
      <c r="T144" s="235">
        <v>0</v>
      </c>
      <c r="U144" s="258">
        <f t="shared" si="2"/>
        <v>16.12</v>
      </c>
    </row>
    <row r="145" spans="1:21" ht="15.75">
      <c r="A145" s="256">
        <v>139</v>
      </c>
      <c r="B145" s="526"/>
      <c r="C145" s="233" t="s">
        <v>2941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235">
        <v>2.5</v>
      </c>
      <c r="T145" s="235">
        <v>0</v>
      </c>
      <c r="U145" s="258">
        <f t="shared" si="2"/>
        <v>2.5</v>
      </c>
    </row>
    <row r="146" spans="1:21" ht="15.75">
      <c r="A146" s="256">
        <v>140</v>
      </c>
      <c r="B146" s="526"/>
      <c r="C146" s="233" t="s">
        <v>2942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235">
        <v>3.84</v>
      </c>
      <c r="T146" s="235">
        <v>0</v>
      </c>
      <c r="U146" s="258">
        <f t="shared" si="2"/>
        <v>3.84</v>
      </c>
    </row>
    <row r="147" spans="1:21" ht="15.75">
      <c r="A147" s="256">
        <v>141</v>
      </c>
      <c r="B147" s="526"/>
      <c r="C147" s="233" t="s">
        <v>2943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235">
        <v>6.48</v>
      </c>
      <c r="T147" s="235">
        <v>0</v>
      </c>
      <c r="U147" s="258">
        <f t="shared" si="2"/>
        <v>6.48</v>
      </c>
    </row>
    <row r="148" spans="1:21" ht="15.75">
      <c r="A148" s="256">
        <v>142</v>
      </c>
      <c r="B148" s="526"/>
      <c r="C148" s="233" t="s">
        <v>2944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235">
        <v>12.8</v>
      </c>
      <c r="T148" s="235">
        <v>0</v>
      </c>
      <c r="U148" s="258">
        <f t="shared" si="2"/>
        <v>12.8</v>
      </c>
    </row>
    <row r="149" spans="1:21" ht="15.75">
      <c r="A149" s="256">
        <v>143</v>
      </c>
      <c r="B149" s="526"/>
      <c r="C149" s="233" t="s">
        <v>2945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235">
        <v>13.41</v>
      </c>
      <c r="T149" s="235">
        <v>0</v>
      </c>
      <c r="U149" s="258">
        <f t="shared" si="2"/>
        <v>13.41</v>
      </c>
    </row>
    <row r="150" spans="1:21" ht="15.75">
      <c r="A150" s="256">
        <v>144</v>
      </c>
      <c r="B150" s="526"/>
      <c r="C150" s="233" t="s">
        <v>2946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235">
        <v>60</v>
      </c>
      <c r="T150" s="235">
        <v>0</v>
      </c>
      <c r="U150" s="258">
        <f t="shared" si="2"/>
        <v>60</v>
      </c>
    </row>
    <row r="151" spans="1:21" ht="31.5">
      <c r="A151" s="256">
        <v>145</v>
      </c>
      <c r="B151" s="526"/>
      <c r="C151" s="233" t="s">
        <v>2947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235">
        <v>0</v>
      </c>
      <c r="T151" s="235">
        <v>2.88</v>
      </c>
      <c r="U151" s="258">
        <f t="shared" si="2"/>
        <v>2.88</v>
      </c>
    </row>
    <row r="152" spans="1:21" ht="15.75">
      <c r="A152" s="256">
        <v>146</v>
      </c>
      <c r="B152" s="526"/>
      <c r="C152" s="233" t="s">
        <v>2934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235">
        <v>0</v>
      </c>
      <c r="T152" s="235">
        <v>17.22</v>
      </c>
      <c r="U152" s="258">
        <f t="shared" si="2"/>
        <v>17.22</v>
      </c>
    </row>
    <row r="153" spans="1:21" ht="15.75">
      <c r="A153" s="256">
        <v>147</v>
      </c>
      <c r="B153" s="526"/>
      <c r="C153" s="335" t="s">
        <v>2948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235">
        <v>0</v>
      </c>
      <c r="T153" s="235">
        <v>5</v>
      </c>
      <c r="U153" s="258">
        <f>SUM(S153:T153)</f>
        <v>5</v>
      </c>
    </row>
    <row r="154" spans="1:21" ht="24" customHeight="1">
      <c r="A154" s="525" t="s">
        <v>2949</v>
      </c>
      <c r="B154" s="525"/>
      <c r="C154" s="525"/>
      <c r="D154" s="338"/>
      <c r="E154" s="338"/>
      <c r="F154" s="338"/>
      <c r="G154" s="338"/>
      <c r="H154" s="338"/>
      <c r="I154" s="338"/>
      <c r="J154" s="338"/>
      <c r="K154" s="338"/>
      <c r="L154" s="338"/>
      <c r="M154" s="72">
        <f>SUM(M3:M153)</f>
        <v>66.3</v>
      </c>
      <c r="N154" s="72">
        <f t="shared" ref="N154:O154" si="3">SUM(N3:N153)</f>
        <v>0</v>
      </c>
      <c r="O154" s="72">
        <f t="shared" si="3"/>
        <v>66.3</v>
      </c>
      <c r="P154" s="316">
        <f>SUM(P5:P153)</f>
        <v>50.779999999999987</v>
      </c>
      <c r="Q154" s="316">
        <f t="shared" ref="Q154:R154" si="4">SUM(Q5:Q153)</f>
        <v>26.85</v>
      </c>
      <c r="R154" s="316">
        <f t="shared" si="4"/>
        <v>77.629999999999967</v>
      </c>
      <c r="S154" s="52">
        <f>SUM(S129:S153)</f>
        <v>259.02</v>
      </c>
      <c r="T154" s="52">
        <f t="shared" ref="T154:U154" si="5">SUM(T129:T153)</f>
        <v>57.184000000000005</v>
      </c>
      <c r="U154" s="52">
        <f t="shared" si="5"/>
        <v>316.20400000000006</v>
      </c>
    </row>
    <row r="159" spans="1:21" ht="64.5" customHeight="1">
      <c r="A159" s="524" t="s">
        <v>2951</v>
      </c>
      <c r="B159" s="524"/>
      <c r="C159" s="332" t="s">
        <v>1531</v>
      </c>
      <c r="P159" s="235">
        <v>0.15</v>
      </c>
      <c r="Q159" s="332">
        <v>0</v>
      </c>
      <c r="R159" s="256">
        <v>0.15</v>
      </c>
    </row>
    <row r="162" spans="1:18" ht="15.75">
      <c r="A162" s="524" t="s">
        <v>2955</v>
      </c>
      <c r="B162" s="524"/>
      <c r="C162" s="339" t="s">
        <v>2952</v>
      </c>
      <c r="P162" s="235">
        <v>0.44</v>
      </c>
      <c r="Q162" s="348">
        <v>0</v>
      </c>
      <c r="R162" s="7">
        <f>SUM(P162:Q162)</f>
        <v>0.44</v>
      </c>
    </row>
    <row r="163" spans="1:18" ht="15.75">
      <c r="A163" s="524"/>
      <c r="B163" s="524"/>
      <c r="C163" s="339" t="s">
        <v>2953</v>
      </c>
      <c r="P163" s="235">
        <v>0.17</v>
      </c>
      <c r="Q163" s="348">
        <v>0</v>
      </c>
      <c r="R163" s="7">
        <f t="shared" ref="R163:R165" si="6">SUM(P163:Q163)</f>
        <v>0.17</v>
      </c>
    </row>
    <row r="164" spans="1:18" ht="15.75">
      <c r="A164" s="524"/>
      <c r="B164" s="524"/>
      <c r="C164" s="44" t="s">
        <v>2954</v>
      </c>
      <c r="P164" s="235">
        <v>0</v>
      </c>
      <c r="Q164" s="235">
        <v>7.0000000000000007E-2</v>
      </c>
      <c r="R164" s="7">
        <f t="shared" si="6"/>
        <v>7.0000000000000007E-2</v>
      </c>
    </row>
    <row r="165" spans="1:18" ht="15.75">
      <c r="P165" s="13">
        <f>SUM(P162:P164)</f>
        <v>0.61</v>
      </c>
      <c r="Q165" s="13">
        <f t="shared" ref="Q165" si="7">SUM(Q162:Q164)</f>
        <v>7.0000000000000007E-2</v>
      </c>
      <c r="R165" s="7">
        <f t="shared" si="6"/>
        <v>0.67999999999999994</v>
      </c>
    </row>
    <row r="166" spans="1:18" ht="15.75">
      <c r="P166" s="72">
        <v>1.22</v>
      </c>
      <c r="Q166" s="349">
        <v>0.14000000000000001</v>
      </c>
      <c r="R166" s="349">
        <v>1.36</v>
      </c>
    </row>
  </sheetData>
  <mergeCells count="13">
    <mergeCell ref="D1:F1"/>
    <mergeCell ref="M1:O1"/>
    <mergeCell ref="P1:R1"/>
    <mergeCell ref="S1:U1"/>
    <mergeCell ref="A154:C154"/>
    <mergeCell ref="B3:B153"/>
    <mergeCell ref="G1:I1"/>
    <mergeCell ref="J1:L1"/>
    <mergeCell ref="A162:B164"/>
    <mergeCell ref="A159:B159"/>
    <mergeCell ref="A1:A2"/>
    <mergeCell ref="B1:B2"/>
    <mergeCell ref="C1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4"/>
  <sheetViews>
    <sheetView topLeftCell="A250" workbookViewId="0">
      <selection activeCell="D262" sqref="D262:U264"/>
    </sheetView>
  </sheetViews>
  <sheetFormatPr defaultRowHeight="15"/>
  <cols>
    <col min="1" max="1" width="4.7109375" customWidth="1"/>
    <col min="2" max="2" width="7.5703125" customWidth="1"/>
    <col min="3" max="3" width="45" customWidth="1"/>
    <col min="4" max="21" width="7.28515625" customWidth="1"/>
  </cols>
  <sheetData>
    <row r="1" spans="1:21" ht="22.5" customHeight="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36.75" customHeight="1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 ht="16.5">
      <c r="A3" s="41">
        <v>1</v>
      </c>
      <c r="B3" s="497" t="s">
        <v>1827</v>
      </c>
      <c r="C3" s="196" t="s">
        <v>1627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7">
        <v>0.13100000000000001</v>
      </c>
      <c r="Q3" s="202">
        <v>0</v>
      </c>
      <c r="R3" s="23">
        <f>SUM(P3:Q3)</f>
        <v>0.13100000000000001</v>
      </c>
      <c r="S3" s="4"/>
      <c r="T3" s="4"/>
      <c r="U3" s="4"/>
    </row>
    <row r="4" spans="1:21" ht="16.5">
      <c r="A4" s="41">
        <v>2</v>
      </c>
      <c r="B4" s="498"/>
      <c r="C4" s="196" t="s">
        <v>1628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7">
        <v>0.41</v>
      </c>
      <c r="Q4" s="202">
        <v>0</v>
      </c>
      <c r="R4" s="23">
        <f t="shared" ref="R4:R67" si="0">SUM(P4:Q4)</f>
        <v>0.41</v>
      </c>
      <c r="S4" s="4"/>
      <c r="T4" s="4"/>
      <c r="U4" s="4"/>
    </row>
    <row r="5" spans="1:21" ht="31.5">
      <c r="A5" s="41">
        <v>3</v>
      </c>
      <c r="B5" s="498"/>
      <c r="C5" s="196" t="s">
        <v>1629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7">
        <v>7.0000000000000007E-2</v>
      </c>
      <c r="Q5" s="202">
        <v>0</v>
      </c>
      <c r="R5" s="23">
        <f t="shared" si="0"/>
        <v>7.0000000000000007E-2</v>
      </c>
      <c r="S5" s="4"/>
      <c r="T5" s="4"/>
      <c r="U5" s="4"/>
    </row>
    <row r="6" spans="1:21" ht="31.5">
      <c r="A6" s="41">
        <v>4</v>
      </c>
      <c r="B6" s="498"/>
      <c r="C6" s="196" t="s">
        <v>1630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7">
        <v>1.0129999999999999</v>
      </c>
      <c r="Q6" s="202">
        <v>0</v>
      </c>
      <c r="R6" s="23">
        <f t="shared" si="0"/>
        <v>1.0129999999999999</v>
      </c>
      <c r="S6" s="4"/>
      <c r="T6" s="4"/>
      <c r="U6" s="4"/>
    </row>
    <row r="7" spans="1:21" ht="36" customHeight="1">
      <c r="A7" s="41">
        <v>5</v>
      </c>
      <c r="B7" s="498"/>
      <c r="C7" s="196" t="s">
        <v>1631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7">
        <v>0.96099999999999997</v>
      </c>
      <c r="Q7" s="202">
        <v>0</v>
      </c>
      <c r="R7" s="23">
        <f t="shared" si="0"/>
        <v>0.96099999999999997</v>
      </c>
      <c r="S7" s="4"/>
      <c r="T7" s="4"/>
      <c r="U7" s="4"/>
    </row>
    <row r="8" spans="1:21" ht="31.5">
      <c r="A8" s="41">
        <v>6</v>
      </c>
      <c r="B8" s="498"/>
      <c r="C8" s="196" t="s">
        <v>1632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7">
        <v>1.1000000000000001</v>
      </c>
      <c r="Q8" s="202">
        <v>0</v>
      </c>
      <c r="R8" s="23">
        <f t="shared" si="0"/>
        <v>1.1000000000000001</v>
      </c>
      <c r="S8" s="4"/>
      <c r="T8" s="4"/>
      <c r="U8" s="4"/>
    </row>
    <row r="9" spans="1:21" ht="31.5">
      <c r="A9" s="41">
        <v>7</v>
      </c>
      <c r="B9" s="498"/>
      <c r="C9" s="197" t="s">
        <v>1633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7">
        <v>0.95</v>
      </c>
      <c r="Q9" s="202">
        <v>0</v>
      </c>
      <c r="R9" s="23">
        <f t="shared" si="0"/>
        <v>0.95</v>
      </c>
      <c r="S9" s="4"/>
      <c r="T9" s="4"/>
      <c r="U9" s="4"/>
    </row>
    <row r="10" spans="1:21" ht="16.5">
      <c r="A10" s="41">
        <v>8</v>
      </c>
      <c r="B10" s="498"/>
      <c r="C10" s="196" t="s">
        <v>1634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7">
        <v>0.62</v>
      </c>
      <c r="Q10" s="202">
        <v>0</v>
      </c>
      <c r="R10" s="23">
        <f t="shared" si="0"/>
        <v>0.62</v>
      </c>
      <c r="S10" s="4"/>
      <c r="T10" s="4"/>
      <c r="U10" s="4"/>
    </row>
    <row r="11" spans="1:21" ht="31.5">
      <c r="A11" s="41">
        <v>9</v>
      </c>
      <c r="B11" s="498"/>
      <c r="C11" s="196" t="s">
        <v>1635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7">
        <v>1.5149999999999999</v>
      </c>
      <c r="Q11" s="202">
        <v>0</v>
      </c>
      <c r="R11" s="23">
        <f t="shared" si="0"/>
        <v>1.5149999999999999</v>
      </c>
      <c r="S11" s="4"/>
      <c r="T11" s="4"/>
      <c r="U11" s="4"/>
    </row>
    <row r="12" spans="1:21" ht="16.5">
      <c r="A12" s="41">
        <v>10</v>
      </c>
      <c r="B12" s="498"/>
      <c r="C12" s="196" t="s">
        <v>1636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7">
        <v>0.23100000000000001</v>
      </c>
      <c r="Q12" s="202">
        <v>0</v>
      </c>
      <c r="R12" s="23">
        <f t="shared" si="0"/>
        <v>0.23100000000000001</v>
      </c>
      <c r="S12" s="4"/>
      <c r="T12" s="4"/>
      <c r="U12" s="4"/>
    </row>
    <row r="13" spans="1:21" ht="31.5">
      <c r="A13" s="41">
        <v>11</v>
      </c>
      <c r="B13" s="498"/>
      <c r="C13" s="196" t="s">
        <v>1637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7">
        <v>1.181</v>
      </c>
      <c r="Q13" s="202">
        <v>0</v>
      </c>
      <c r="R13" s="23">
        <f t="shared" si="0"/>
        <v>1.181</v>
      </c>
      <c r="S13" s="4"/>
      <c r="T13" s="4"/>
      <c r="U13" s="4"/>
    </row>
    <row r="14" spans="1:21" ht="47.25">
      <c r="A14" s="41">
        <v>12</v>
      </c>
      <c r="B14" s="498"/>
      <c r="C14" s="196" t="s">
        <v>1638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7">
        <v>1.4</v>
      </c>
      <c r="Q14" s="202">
        <v>0</v>
      </c>
      <c r="R14" s="23">
        <f t="shared" si="0"/>
        <v>1.4</v>
      </c>
      <c r="S14" s="4"/>
      <c r="T14" s="4"/>
      <c r="U14" s="4"/>
    </row>
    <row r="15" spans="1:21" ht="31.5">
      <c r="A15" s="41">
        <v>13</v>
      </c>
      <c r="B15" s="498"/>
      <c r="C15" s="196" t="s">
        <v>1639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7">
        <v>0.6</v>
      </c>
      <c r="Q15" s="202">
        <v>0</v>
      </c>
      <c r="R15" s="23">
        <f t="shared" si="0"/>
        <v>0.6</v>
      </c>
      <c r="S15" s="4"/>
      <c r="T15" s="4"/>
      <c r="U15" s="4"/>
    </row>
    <row r="16" spans="1:21" ht="47.25">
      <c r="A16" s="41">
        <v>14</v>
      </c>
      <c r="B16" s="498"/>
      <c r="C16" s="196" t="s">
        <v>1640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7">
        <v>0.56699999999999995</v>
      </c>
      <c r="Q16" s="202">
        <v>0</v>
      </c>
      <c r="R16" s="23">
        <f t="shared" si="0"/>
        <v>0.56699999999999995</v>
      </c>
      <c r="S16" s="4"/>
      <c r="T16" s="4"/>
      <c r="U16" s="4"/>
    </row>
    <row r="17" spans="1:21" ht="31.5">
      <c r="A17" s="41">
        <v>15</v>
      </c>
      <c r="B17" s="498"/>
      <c r="C17" s="196" t="s">
        <v>1641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7">
        <v>0.34300000000000003</v>
      </c>
      <c r="Q17" s="202">
        <v>0</v>
      </c>
      <c r="R17" s="23">
        <f t="shared" si="0"/>
        <v>0.34300000000000003</v>
      </c>
      <c r="S17" s="4"/>
      <c r="T17" s="4"/>
      <c r="U17" s="4"/>
    </row>
    <row r="18" spans="1:21" ht="31.5">
      <c r="A18" s="41">
        <v>16</v>
      </c>
      <c r="B18" s="498"/>
      <c r="C18" s="196" t="s">
        <v>1642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7">
        <v>0.16900000000000001</v>
      </c>
      <c r="Q18" s="202">
        <v>0</v>
      </c>
      <c r="R18" s="23">
        <f t="shared" si="0"/>
        <v>0.16900000000000001</v>
      </c>
      <c r="S18" s="4"/>
      <c r="T18" s="4"/>
      <c r="U18" s="4"/>
    </row>
    <row r="19" spans="1:21" ht="16.5">
      <c r="A19" s="41">
        <v>17</v>
      </c>
      <c r="B19" s="498"/>
      <c r="C19" s="196" t="s">
        <v>1643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7">
        <v>0.193</v>
      </c>
      <c r="Q19" s="202">
        <v>0</v>
      </c>
      <c r="R19" s="23">
        <f t="shared" si="0"/>
        <v>0.193</v>
      </c>
      <c r="S19" s="4"/>
      <c r="T19" s="4"/>
      <c r="U19" s="4"/>
    </row>
    <row r="20" spans="1:21" ht="16.5">
      <c r="A20" s="41">
        <v>18</v>
      </c>
      <c r="B20" s="498"/>
      <c r="C20" s="196" t="s">
        <v>1644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7">
        <v>0.76900000000000002</v>
      </c>
      <c r="Q20" s="202">
        <v>0</v>
      </c>
      <c r="R20" s="23">
        <f t="shared" si="0"/>
        <v>0.76900000000000002</v>
      </c>
      <c r="S20" s="4"/>
      <c r="T20" s="4"/>
      <c r="U20" s="4"/>
    </row>
    <row r="21" spans="1:21" ht="26.25" customHeight="1">
      <c r="A21" s="41">
        <v>19</v>
      </c>
      <c r="B21" s="498"/>
      <c r="C21" s="196" t="s">
        <v>1645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7">
        <v>0.23599999999999999</v>
      </c>
      <c r="Q21" s="202">
        <v>0</v>
      </c>
      <c r="R21" s="23">
        <f t="shared" si="0"/>
        <v>0.23599999999999999</v>
      </c>
      <c r="S21" s="4"/>
      <c r="T21" s="4"/>
      <c r="U21" s="4"/>
    </row>
    <row r="22" spans="1:21" ht="16.5">
      <c r="A22" s="41">
        <v>20</v>
      </c>
      <c r="B22" s="498"/>
      <c r="C22" s="196" t="s">
        <v>1646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7">
        <v>0.1</v>
      </c>
      <c r="Q22" s="202">
        <v>0</v>
      </c>
      <c r="R22" s="23">
        <f t="shared" si="0"/>
        <v>0.1</v>
      </c>
      <c r="S22" s="4"/>
      <c r="T22" s="4"/>
      <c r="U22" s="4"/>
    </row>
    <row r="23" spans="1:21" ht="31.5">
      <c r="A23" s="41">
        <v>21</v>
      </c>
      <c r="B23" s="498"/>
      <c r="C23" s="196" t="s">
        <v>1647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7">
        <v>0.104</v>
      </c>
      <c r="Q23" s="202">
        <v>0</v>
      </c>
      <c r="R23" s="23">
        <f t="shared" si="0"/>
        <v>0.104</v>
      </c>
      <c r="S23" s="4"/>
      <c r="T23" s="4"/>
      <c r="U23" s="4"/>
    </row>
    <row r="24" spans="1:21" ht="16.5">
      <c r="A24" s="41">
        <v>22</v>
      </c>
      <c r="B24" s="498"/>
      <c r="C24" s="196" t="s">
        <v>1648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7">
        <v>6.2E-2</v>
      </c>
      <c r="Q24" s="202">
        <v>0</v>
      </c>
      <c r="R24" s="23">
        <f t="shared" si="0"/>
        <v>6.2E-2</v>
      </c>
      <c r="S24" s="4"/>
      <c r="T24" s="4"/>
      <c r="U24" s="4"/>
    </row>
    <row r="25" spans="1:21" ht="16.5">
      <c r="A25" s="41">
        <v>23</v>
      </c>
      <c r="B25" s="498"/>
      <c r="C25" s="196" t="s">
        <v>1649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7">
        <v>3.7999999999999999E-2</v>
      </c>
      <c r="Q25" s="202">
        <v>0</v>
      </c>
      <c r="R25" s="23">
        <f t="shared" si="0"/>
        <v>3.7999999999999999E-2</v>
      </c>
      <c r="S25" s="4"/>
      <c r="T25" s="4"/>
      <c r="U25" s="4"/>
    </row>
    <row r="26" spans="1:21" ht="31.5">
      <c r="A26" s="41">
        <v>24</v>
      </c>
      <c r="B26" s="498"/>
      <c r="C26" s="196" t="s">
        <v>1650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7">
        <v>0.95899999999999996</v>
      </c>
      <c r="Q26" s="202">
        <v>0</v>
      </c>
      <c r="R26" s="23">
        <f t="shared" si="0"/>
        <v>0.95899999999999996</v>
      </c>
      <c r="S26" s="4"/>
      <c r="T26" s="4"/>
      <c r="U26" s="4"/>
    </row>
    <row r="27" spans="1:21" ht="31.5">
      <c r="A27" s="41">
        <v>25</v>
      </c>
      <c r="B27" s="498"/>
      <c r="C27" s="196" t="s">
        <v>1651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7">
        <v>0.5</v>
      </c>
      <c r="Q27" s="202">
        <v>0</v>
      </c>
      <c r="R27" s="23">
        <f t="shared" si="0"/>
        <v>0.5</v>
      </c>
      <c r="S27" s="4"/>
      <c r="T27" s="4"/>
      <c r="U27" s="4"/>
    </row>
    <row r="28" spans="1:21" ht="16.5">
      <c r="A28" s="41">
        <v>26</v>
      </c>
      <c r="B28" s="498"/>
      <c r="C28" s="196" t="s">
        <v>1652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7">
        <v>7.3999999999999996E-2</v>
      </c>
      <c r="Q28" s="202">
        <v>0</v>
      </c>
      <c r="R28" s="23">
        <f t="shared" si="0"/>
        <v>7.3999999999999996E-2</v>
      </c>
      <c r="S28" s="4"/>
      <c r="T28" s="4"/>
      <c r="U28" s="4"/>
    </row>
    <row r="29" spans="1:21" ht="16.5">
      <c r="A29" s="41">
        <v>27</v>
      </c>
      <c r="B29" s="498"/>
      <c r="C29" s="196" t="s">
        <v>1653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7">
        <v>0.4</v>
      </c>
      <c r="Q29" s="202">
        <v>0</v>
      </c>
      <c r="R29" s="23">
        <f t="shared" si="0"/>
        <v>0.4</v>
      </c>
      <c r="S29" s="4"/>
      <c r="T29" s="4"/>
      <c r="U29" s="4"/>
    </row>
    <row r="30" spans="1:21" ht="16.5">
      <c r="A30" s="41">
        <v>28</v>
      </c>
      <c r="B30" s="498"/>
      <c r="C30" s="196" t="s">
        <v>1654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7">
        <v>0.219</v>
      </c>
      <c r="Q30" s="202">
        <v>0</v>
      </c>
      <c r="R30" s="23">
        <f t="shared" si="0"/>
        <v>0.219</v>
      </c>
      <c r="S30" s="4"/>
      <c r="T30" s="4"/>
      <c r="U30" s="4"/>
    </row>
    <row r="31" spans="1:21" ht="31.5">
      <c r="A31" s="41">
        <v>29</v>
      </c>
      <c r="B31" s="498"/>
      <c r="C31" s="196" t="s">
        <v>1655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7">
        <v>0.25</v>
      </c>
      <c r="Q31" s="202">
        <v>0</v>
      </c>
      <c r="R31" s="23">
        <f t="shared" si="0"/>
        <v>0.25</v>
      </c>
      <c r="S31" s="4"/>
      <c r="T31" s="4"/>
      <c r="U31" s="4"/>
    </row>
    <row r="32" spans="1:21" ht="16.5">
      <c r="A32" s="41">
        <v>30</v>
      </c>
      <c r="B32" s="498"/>
      <c r="C32" s="196" t="s">
        <v>1656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7">
        <v>0.35</v>
      </c>
      <c r="Q32" s="202">
        <v>0</v>
      </c>
      <c r="R32" s="23">
        <f t="shared" si="0"/>
        <v>0.35</v>
      </c>
      <c r="S32" s="4"/>
      <c r="T32" s="4"/>
      <c r="U32" s="4"/>
    </row>
    <row r="33" spans="1:21" ht="31.5">
      <c r="A33" s="41">
        <v>31</v>
      </c>
      <c r="B33" s="498"/>
      <c r="C33" s="196" t="s">
        <v>1657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7">
        <v>0.14699999999999999</v>
      </c>
      <c r="Q33" s="202">
        <v>0</v>
      </c>
      <c r="R33" s="23">
        <f t="shared" si="0"/>
        <v>0.14699999999999999</v>
      </c>
      <c r="S33" s="4"/>
      <c r="T33" s="4"/>
      <c r="U33" s="4"/>
    </row>
    <row r="34" spans="1:21" ht="31.5">
      <c r="A34" s="41">
        <v>32</v>
      </c>
      <c r="B34" s="498"/>
      <c r="C34" s="196" t="s">
        <v>1658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7">
        <v>1</v>
      </c>
      <c r="Q34" s="202">
        <v>0</v>
      </c>
      <c r="R34" s="23">
        <f t="shared" si="0"/>
        <v>1</v>
      </c>
      <c r="S34" s="4"/>
      <c r="T34" s="4"/>
      <c r="U34" s="4"/>
    </row>
    <row r="35" spans="1:21" ht="31.5">
      <c r="A35" s="41">
        <v>33</v>
      </c>
      <c r="B35" s="498"/>
      <c r="C35" s="196" t="s">
        <v>1659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7">
        <v>0.66900000000000004</v>
      </c>
      <c r="Q35" s="202">
        <v>0</v>
      </c>
      <c r="R35" s="23">
        <f t="shared" si="0"/>
        <v>0.66900000000000004</v>
      </c>
      <c r="S35" s="4"/>
      <c r="T35" s="4"/>
      <c r="U35" s="4"/>
    </row>
    <row r="36" spans="1:21" ht="31.5">
      <c r="A36" s="41">
        <v>34</v>
      </c>
      <c r="B36" s="498"/>
      <c r="C36" s="196" t="s">
        <v>1660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7">
        <v>0.182</v>
      </c>
      <c r="Q36" s="202">
        <v>0</v>
      </c>
      <c r="R36" s="23">
        <f t="shared" si="0"/>
        <v>0.182</v>
      </c>
      <c r="S36" s="4"/>
      <c r="T36" s="4"/>
      <c r="U36" s="4"/>
    </row>
    <row r="37" spans="1:21" ht="31.5">
      <c r="A37" s="41">
        <v>35</v>
      </c>
      <c r="B37" s="498"/>
      <c r="C37" s="196" t="s">
        <v>1661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7">
        <v>0.318</v>
      </c>
      <c r="Q37" s="202">
        <v>0</v>
      </c>
      <c r="R37" s="23">
        <f t="shared" si="0"/>
        <v>0.318</v>
      </c>
      <c r="S37" s="4"/>
      <c r="T37" s="4"/>
      <c r="U37" s="4"/>
    </row>
    <row r="38" spans="1:21" ht="31.5">
      <c r="A38" s="41">
        <v>36</v>
      </c>
      <c r="B38" s="498"/>
      <c r="C38" s="196" t="s">
        <v>1662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7">
        <v>0.33300000000000002</v>
      </c>
      <c r="Q38" s="202">
        <v>0</v>
      </c>
      <c r="R38" s="23">
        <f t="shared" si="0"/>
        <v>0.33300000000000002</v>
      </c>
      <c r="S38" s="4"/>
      <c r="T38" s="4"/>
      <c r="U38" s="4"/>
    </row>
    <row r="39" spans="1:21" ht="16.5">
      <c r="A39" s="41">
        <v>37</v>
      </c>
      <c r="B39" s="498"/>
      <c r="C39" s="196" t="s">
        <v>1663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7">
        <v>9.9000000000000005E-2</v>
      </c>
      <c r="Q39" s="202">
        <v>0</v>
      </c>
      <c r="R39" s="23">
        <f t="shared" si="0"/>
        <v>9.9000000000000005E-2</v>
      </c>
      <c r="S39" s="4"/>
      <c r="T39" s="4"/>
      <c r="U39" s="4"/>
    </row>
    <row r="40" spans="1:21" ht="31.5">
      <c r="A40" s="41">
        <v>38</v>
      </c>
      <c r="B40" s="498"/>
      <c r="C40" s="196" t="s">
        <v>1664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7">
        <v>7.5999999999999998E-2</v>
      </c>
      <c r="Q40" s="202">
        <v>0</v>
      </c>
      <c r="R40" s="23">
        <f t="shared" si="0"/>
        <v>7.5999999999999998E-2</v>
      </c>
      <c r="S40" s="4"/>
      <c r="T40" s="4"/>
      <c r="U40" s="4"/>
    </row>
    <row r="41" spans="1:21" ht="31.5">
      <c r="A41" s="41">
        <v>39</v>
      </c>
      <c r="B41" s="498"/>
      <c r="C41" s="196" t="s">
        <v>1665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7">
        <v>0.122</v>
      </c>
      <c r="Q41" s="202">
        <v>0</v>
      </c>
      <c r="R41" s="23">
        <f t="shared" si="0"/>
        <v>0.122</v>
      </c>
      <c r="S41" s="4"/>
      <c r="T41" s="4"/>
      <c r="U41" s="4"/>
    </row>
    <row r="42" spans="1:21" ht="31.5">
      <c r="A42" s="41">
        <v>40</v>
      </c>
      <c r="B42" s="498"/>
      <c r="C42" s="196" t="s">
        <v>1666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7">
        <v>0.14000000000000001</v>
      </c>
      <c r="Q42" s="202">
        <v>0</v>
      </c>
      <c r="R42" s="23">
        <f t="shared" si="0"/>
        <v>0.14000000000000001</v>
      </c>
      <c r="S42" s="4"/>
      <c r="T42" s="4"/>
      <c r="U42" s="4"/>
    </row>
    <row r="43" spans="1:21" ht="31.5">
      <c r="A43" s="41">
        <v>41</v>
      </c>
      <c r="B43" s="498"/>
      <c r="C43" s="196" t="s">
        <v>1667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7">
        <v>0.93100000000000005</v>
      </c>
      <c r="Q43" s="202">
        <v>0</v>
      </c>
      <c r="R43" s="23">
        <f t="shared" si="0"/>
        <v>0.93100000000000005</v>
      </c>
      <c r="S43" s="4"/>
      <c r="T43" s="4"/>
      <c r="U43" s="4"/>
    </row>
    <row r="44" spans="1:21" ht="47.25">
      <c r="A44" s="41">
        <v>42</v>
      </c>
      <c r="B44" s="498"/>
      <c r="C44" s="196" t="s">
        <v>1668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7">
        <v>0.247</v>
      </c>
      <c r="Q44" s="202">
        <v>0</v>
      </c>
      <c r="R44" s="23">
        <f t="shared" si="0"/>
        <v>0.247</v>
      </c>
      <c r="S44" s="4"/>
      <c r="T44" s="4"/>
      <c r="U44" s="4"/>
    </row>
    <row r="45" spans="1:21" ht="31.5">
      <c r="A45" s="41">
        <v>43</v>
      </c>
      <c r="B45" s="498"/>
      <c r="C45" s="196" t="s">
        <v>1669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7">
        <v>0.21</v>
      </c>
      <c r="Q45" s="202">
        <v>0</v>
      </c>
      <c r="R45" s="23">
        <f t="shared" si="0"/>
        <v>0.21</v>
      </c>
      <c r="S45" s="4"/>
      <c r="T45" s="4"/>
      <c r="U45" s="4"/>
    </row>
    <row r="46" spans="1:21" ht="31.5">
      <c r="A46" s="41">
        <v>44</v>
      </c>
      <c r="B46" s="498"/>
      <c r="C46" s="196" t="s">
        <v>1670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7">
        <v>0.48</v>
      </c>
      <c r="Q46" s="202">
        <v>0</v>
      </c>
      <c r="R46" s="23">
        <f t="shared" si="0"/>
        <v>0.48</v>
      </c>
      <c r="S46" s="4"/>
      <c r="T46" s="4"/>
      <c r="U46" s="4"/>
    </row>
    <row r="47" spans="1:21" ht="31.5">
      <c r="A47" s="41">
        <v>45</v>
      </c>
      <c r="B47" s="498"/>
      <c r="C47" s="196" t="s">
        <v>1671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7">
        <v>1.55</v>
      </c>
      <c r="Q47" s="202">
        <v>0</v>
      </c>
      <c r="R47" s="23">
        <f t="shared" si="0"/>
        <v>1.55</v>
      </c>
      <c r="S47" s="4"/>
      <c r="T47" s="4"/>
      <c r="U47" s="4"/>
    </row>
    <row r="48" spans="1:21" ht="31.5">
      <c r="A48" s="41">
        <v>46</v>
      </c>
      <c r="B48" s="498"/>
      <c r="C48" s="196" t="s">
        <v>1672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7">
        <v>0.2</v>
      </c>
      <c r="Q48" s="202">
        <v>0</v>
      </c>
      <c r="R48" s="23">
        <f t="shared" si="0"/>
        <v>0.2</v>
      </c>
      <c r="S48" s="4"/>
      <c r="T48" s="4"/>
      <c r="U48" s="4"/>
    </row>
    <row r="49" spans="1:21" ht="31.5">
      <c r="A49" s="41">
        <v>47</v>
      </c>
      <c r="B49" s="498"/>
      <c r="C49" s="196" t="s">
        <v>1673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7">
        <v>6.9000000000000006E-2</v>
      </c>
      <c r="Q49" s="202">
        <v>0</v>
      </c>
      <c r="R49" s="23">
        <f t="shared" si="0"/>
        <v>6.9000000000000006E-2</v>
      </c>
      <c r="S49" s="4"/>
      <c r="T49" s="4"/>
      <c r="U49" s="4"/>
    </row>
    <row r="50" spans="1:21" ht="31.5">
      <c r="A50" s="41">
        <v>48</v>
      </c>
      <c r="B50" s="498"/>
      <c r="C50" s="196" t="s">
        <v>1674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7">
        <v>1.0629999999999999</v>
      </c>
      <c r="Q50" s="202">
        <v>0</v>
      </c>
      <c r="R50" s="23">
        <f t="shared" si="0"/>
        <v>1.0629999999999999</v>
      </c>
      <c r="S50" s="4"/>
      <c r="T50" s="4"/>
      <c r="U50" s="4"/>
    </row>
    <row r="51" spans="1:21" ht="31.5">
      <c r="A51" s="41">
        <v>49</v>
      </c>
      <c r="B51" s="498"/>
      <c r="C51" s="196" t="s">
        <v>1675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7">
        <v>0.57999999999999996</v>
      </c>
      <c r="Q51" s="202">
        <v>0</v>
      </c>
      <c r="R51" s="23">
        <f t="shared" si="0"/>
        <v>0.57999999999999996</v>
      </c>
      <c r="S51" s="4"/>
      <c r="T51" s="4"/>
      <c r="U51" s="4"/>
    </row>
    <row r="52" spans="1:21" ht="47.25">
      <c r="A52" s="41">
        <v>50</v>
      </c>
      <c r="B52" s="498"/>
      <c r="C52" s="196" t="s">
        <v>1676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7">
        <v>0.51</v>
      </c>
      <c r="Q52" s="202">
        <v>0</v>
      </c>
      <c r="R52" s="23">
        <f t="shared" si="0"/>
        <v>0.51</v>
      </c>
      <c r="S52" s="4"/>
      <c r="T52" s="4"/>
      <c r="U52" s="4"/>
    </row>
    <row r="53" spans="1:21" ht="31.5">
      <c r="A53" s="41">
        <v>51</v>
      </c>
      <c r="B53" s="498"/>
      <c r="C53" s="196" t="s">
        <v>1677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7">
        <v>0.22700000000000001</v>
      </c>
      <c r="Q53" s="202">
        <v>0</v>
      </c>
      <c r="R53" s="23">
        <f t="shared" si="0"/>
        <v>0.22700000000000001</v>
      </c>
      <c r="S53" s="4"/>
      <c r="T53" s="4"/>
      <c r="U53" s="4"/>
    </row>
    <row r="54" spans="1:21" ht="31.5">
      <c r="A54" s="41">
        <v>52</v>
      </c>
      <c r="B54" s="498"/>
      <c r="C54" s="196" t="s">
        <v>1678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7">
        <v>0.154</v>
      </c>
      <c r="Q54" s="202">
        <v>0</v>
      </c>
      <c r="R54" s="23">
        <f t="shared" si="0"/>
        <v>0.154</v>
      </c>
      <c r="S54" s="4"/>
      <c r="T54" s="4"/>
      <c r="U54" s="4"/>
    </row>
    <row r="55" spans="1:21" ht="31.5">
      <c r="A55" s="41">
        <v>53</v>
      </c>
      <c r="B55" s="498"/>
      <c r="C55" s="196" t="s">
        <v>1679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7">
        <v>0.22</v>
      </c>
      <c r="Q55" s="202">
        <v>0</v>
      </c>
      <c r="R55" s="23">
        <f t="shared" si="0"/>
        <v>0.22</v>
      </c>
      <c r="S55" s="4"/>
      <c r="T55" s="4"/>
      <c r="U55" s="4"/>
    </row>
    <row r="56" spans="1:21" ht="47.25">
      <c r="A56" s="41">
        <v>54</v>
      </c>
      <c r="B56" s="498"/>
      <c r="C56" s="196" t="s">
        <v>1680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7">
        <v>0.6</v>
      </c>
      <c r="Q56" s="202">
        <v>0</v>
      </c>
      <c r="R56" s="23">
        <f t="shared" si="0"/>
        <v>0.6</v>
      </c>
      <c r="S56" s="4"/>
      <c r="T56" s="4"/>
      <c r="U56" s="4"/>
    </row>
    <row r="57" spans="1:21" ht="16.5">
      <c r="A57" s="41">
        <v>55</v>
      </c>
      <c r="B57" s="498"/>
      <c r="C57" s="196" t="s">
        <v>1681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7">
        <v>0.41799999999999998</v>
      </c>
      <c r="Q57" s="202">
        <v>0</v>
      </c>
      <c r="R57" s="23">
        <f t="shared" si="0"/>
        <v>0.41799999999999998</v>
      </c>
      <c r="S57" s="4"/>
      <c r="T57" s="4"/>
      <c r="U57" s="4"/>
    </row>
    <row r="58" spans="1:21" ht="31.5">
      <c r="A58" s="41">
        <v>56</v>
      </c>
      <c r="B58" s="498"/>
      <c r="C58" s="196" t="s">
        <v>1682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7">
        <v>0.59499999999999997</v>
      </c>
      <c r="Q58" s="202">
        <v>0</v>
      </c>
      <c r="R58" s="23">
        <f t="shared" si="0"/>
        <v>0.59499999999999997</v>
      </c>
      <c r="S58" s="4"/>
      <c r="T58" s="4"/>
      <c r="U58" s="4"/>
    </row>
    <row r="59" spans="1:21" ht="31.5">
      <c r="A59" s="41">
        <v>57</v>
      </c>
      <c r="B59" s="498"/>
      <c r="C59" s="196" t="s">
        <v>1683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7">
        <v>0.41899999999999998</v>
      </c>
      <c r="Q59" s="202">
        <v>0</v>
      </c>
      <c r="R59" s="23">
        <f t="shared" si="0"/>
        <v>0.41899999999999998</v>
      </c>
      <c r="S59" s="4"/>
      <c r="T59" s="4"/>
      <c r="U59" s="4"/>
    </row>
    <row r="60" spans="1:21" ht="16.5">
      <c r="A60" s="41">
        <v>58</v>
      </c>
      <c r="B60" s="498"/>
      <c r="C60" s="196" t="s">
        <v>1684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7">
        <v>0.36199999999999999</v>
      </c>
      <c r="Q60" s="202">
        <v>0</v>
      </c>
      <c r="R60" s="23">
        <f t="shared" si="0"/>
        <v>0.36199999999999999</v>
      </c>
      <c r="S60" s="4"/>
      <c r="T60" s="4"/>
      <c r="U60" s="4"/>
    </row>
    <row r="61" spans="1:21" ht="16.5">
      <c r="A61" s="41">
        <v>59</v>
      </c>
      <c r="B61" s="498"/>
      <c r="C61" s="196" t="s">
        <v>1685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7">
        <v>0.5</v>
      </c>
      <c r="Q61" s="202">
        <v>0</v>
      </c>
      <c r="R61" s="23">
        <f t="shared" si="0"/>
        <v>0.5</v>
      </c>
      <c r="S61" s="4"/>
      <c r="T61" s="4"/>
      <c r="U61" s="4"/>
    </row>
    <row r="62" spans="1:21" ht="31.5">
      <c r="A62" s="41">
        <v>60</v>
      </c>
      <c r="B62" s="498"/>
      <c r="C62" s="196" t="s">
        <v>1686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7">
        <v>0.6</v>
      </c>
      <c r="Q62" s="202">
        <v>0</v>
      </c>
      <c r="R62" s="23">
        <f t="shared" si="0"/>
        <v>0.6</v>
      </c>
      <c r="S62" s="4"/>
      <c r="T62" s="4"/>
      <c r="U62" s="4"/>
    </row>
    <row r="63" spans="1:21" ht="16.5">
      <c r="A63" s="41">
        <v>61</v>
      </c>
      <c r="B63" s="498"/>
      <c r="C63" s="196" t="s">
        <v>1687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7">
        <v>0.18</v>
      </c>
      <c r="Q63" s="202">
        <v>0</v>
      </c>
      <c r="R63" s="23">
        <f t="shared" si="0"/>
        <v>0.18</v>
      </c>
      <c r="S63" s="4"/>
      <c r="T63" s="4"/>
      <c r="U63" s="4"/>
    </row>
    <row r="64" spans="1:21" ht="45" customHeight="1">
      <c r="A64" s="41">
        <v>62</v>
      </c>
      <c r="B64" s="498"/>
      <c r="C64" s="196" t="s">
        <v>1688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7">
        <v>0.72899999999999998</v>
      </c>
      <c r="Q64" s="202">
        <v>0</v>
      </c>
      <c r="R64" s="23">
        <f t="shared" si="0"/>
        <v>0.72899999999999998</v>
      </c>
      <c r="S64" s="4"/>
      <c r="T64" s="4"/>
      <c r="U64" s="4"/>
    </row>
    <row r="65" spans="1:21" ht="31.5">
      <c r="A65" s="41">
        <v>63</v>
      </c>
      <c r="B65" s="498"/>
      <c r="C65" s="196" t="s">
        <v>1689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7">
        <v>0.113</v>
      </c>
      <c r="Q65" s="202">
        <v>0</v>
      </c>
      <c r="R65" s="23">
        <f t="shared" si="0"/>
        <v>0.113</v>
      </c>
      <c r="S65" s="4"/>
      <c r="T65" s="4"/>
      <c r="U65" s="4"/>
    </row>
    <row r="66" spans="1:21" ht="31.5">
      <c r="A66" s="41">
        <v>64</v>
      </c>
      <c r="B66" s="498"/>
      <c r="C66" s="196" t="s">
        <v>1690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7">
        <v>0.3</v>
      </c>
      <c r="Q66" s="202">
        <v>0</v>
      </c>
      <c r="R66" s="23">
        <f t="shared" si="0"/>
        <v>0.3</v>
      </c>
      <c r="S66" s="4"/>
      <c r="T66" s="4"/>
      <c r="U66" s="4"/>
    </row>
    <row r="67" spans="1:21" ht="31.5">
      <c r="A67" s="41">
        <v>65</v>
      </c>
      <c r="B67" s="498"/>
      <c r="C67" s="196" t="s">
        <v>1691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7">
        <v>0.27</v>
      </c>
      <c r="Q67" s="202">
        <v>0</v>
      </c>
      <c r="R67" s="23">
        <f t="shared" si="0"/>
        <v>0.27</v>
      </c>
      <c r="S67" s="4"/>
      <c r="T67" s="4"/>
      <c r="U67" s="4"/>
    </row>
    <row r="68" spans="1:21" ht="47.25">
      <c r="A68" s="41">
        <v>66</v>
      </c>
      <c r="B68" s="498"/>
      <c r="C68" s="196" t="s">
        <v>1692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7">
        <v>0.17299999999999999</v>
      </c>
      <c r="Q68" s="202">
        <v>0</v>
      </c>
      <c r="R68" s="23">
        <f t="shared" ref="R68:R131" si="1">SUM(P68:Q68)</f>
        <v>0.17299999999999999</v>
      </c>
      <c r="S68" s="4"/>
      <c r="T68" s="4"/>
      <c r="U68" s="4"/>
    </row>
    <row r="69" spans="1:21" ht="47.25">
      <c r="A69" s="41">
        <v>67</v>
      </c>
      <c r="B69" s="498"/>
      <c r="C69" s="196" t="s">
        <v>1693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7">
        <v>0.95</v>
      </c>
      <c r="Q69" s="202">
        <v>0</v>
      </c>
      <c r="R69" s="23">
        <f t="shared" si="1"/>
        <v>0.95</v>
      </c>
      <c r="S69" s="4"/>
      <c r="T69" s="4"/>
      <c r="U69" s="4"/>
    </row>
    <row r="70" spans="1:21" ht="31.5">
      <c r="A70" s="41">
        <v>68</v>
      </c>
      <c r="B70" s="498"/>
      <c r="C70" s="196" t="s">
        <v>1694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7">
        <v>0.221</v>
      </c>
      <c r="Q70" s="202">
        <v>0</v>
      </c>
      <c r="R70" s="23">
        <f t="shared" si="1"/>
        <v>0.221</v>
      </c>
      <c r="S70" s="4"/>
      <c r="T70" s="4"/>
      <c r="U70" s="4"/>
    </row>
    <row r="71" spans="1:21" ht="31.5">
      <c r="A71" s="41">
        <v>69</v>
      </c>
      <c r="B71" s="498"/>
      <c r="C71" s="196" t="s">
        <v>1695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7">
        <v>1.635</v>
      </c>
      <c r="Q71" s="202">
        <v>0</v>
      </c>
      <c r="R71" s="23">
        <f t="shared" si="1"/>
        <v>1.635</v>
      </c>
      <c r="S71" s="4"/>
      <c r="T71" s="4"/>
      <c r="U71" s="4"/>
    </row>
    <row r="72" spans="1:21" ht="31.5">
      <c r="A72" s="41">
        <v>70</v>
      </c>
      <c r="B72" s="498"/>
      <c r="C72" s="196" t="s">
        <v>1696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7">
        <v>0.11600000000000001</v>
      </c>
      <c r="Q72" s="202">
        <v>0</v>
      </c>
      <c r="R72" s="23">
        <f t="shared" si="1"/>
        <v>0.11600000000000001</v>
      </c>
      <c r="S72" s="4"/>
      <c r="T72" s="4"/>
      <c r="U72" s="4"/>
    </row>
    <row r="73" spans="1:21" ht="31.5">
      <c r="A73" s="41">
        <v>71</v>
      </c>
      <c r="B73" s="498"/>
      <c r="C73" s="196" t="s">
        <v>1697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7">
        <v>0.45</v>
      </c>
      <c r="Q73" s="202">
        <v>0</v>
      </c>
      <c r="R73" s="23">
        <f t="shared" si="1"/>
        <v>0.45</v>
      </c>
      <c r="S73" s="4"/>
      <c r="T73" s="4"/>
      <c r="U73" s="4"/>
    </row>
    <row r="74" spans="1:21" ht="16.5">
      <c r="A74" s="41">
        <v>72</v>
      </c>
      <c r="B74" s="498"/>
      <c r="C74" s="196" t="s">
        <v>1698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7">
        <v>0.154</v>
      </c>
      <c r="Q74" s="202">
        <v>0</v>
      </c>
      <c r="R74" s="23">
        <f t="shared" si="1"/>
        <v>0.154</v>
      </c>
      <c r="S74" s="4"/>
      <c r="T74" s="4"/>
      <c r="U74" s="4"/>
    </row>
    <row r="75" spans="1:21" ht="31.5">
      <c r="A75" s="41">
        <v>73</v>
      </c>
      <c r="B75" s="498"/>
      <c r="C75" s="196" t="s">
        <v>1699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7">
        <v>0.123</v>
      </c>
      <c r="Q75" s="202">
        <v>0</v>
      </c>
      <c r="R75" s="23">
        <f t="shared" si="1"/>
        <v>0.123</v>
      </c>
      <c r="S75" s="4"/>
      <c r="T75" s="4"/>
      <c r="U75" s="4"/>
    </row>
    <row r="76" spans="1:21" ht="31.5">
      <c r="A76" s="41">
        <v>74</v>
      </c>
      <c r="B76" s="498"/>
      <c r="C76" s="196" t="s">
        <v>1700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7">
        <v>0.36799999999999999</v>
      </c>
      <c r="Q76" s="202">
        <v>0</v>
      </c>
      <c r="R76" s="23">
        <f t="shared" si="1"/>
        <v>0.36799999999999999</v>
      </c>
      <c r="S76" s="4"/>
      <c r="T76" s="4"/>
      <c r="U76" s="4"/>
    </row>
    <row r="77" spans="1:21" ht="36.75" customHeight="1">
      <c r="A77" s="41">
        <v>75</v>
      </c>
      <c r="B77" s="498"/>
      <c r="C77" s="196" t="s">
        <v>1817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7">
        <v>0.248</v>
      </c>
      <c r="Q77" s="202">
        <v>0</v>
      </c>
      <c r="R77" s="23">
        <f t="shared" si="1"/>
        <v>0.248</v>
      </c>
      <c r="S77" s="4"/>
      <c r="T77" s="4"/>
      <c r="U77" s="4"/>
    </row>
    <row r="78" spans="1:21" ht="46.5" customHeight="1">
      <c r="A78" s="41">
        <v>76</v>
      </c>
      <c r="B78" s="498"/>
      <c r="C78" s="196" t="s">
        <v>1701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7">
        <v>0.10299999999999999</v>
      </c>
      <c r="Q78" s="202">
        <v>0</v>
      </c>
      <c r="R78" s="23">
        <f t="shared" si="1"/>
        <v>0.10299999999999999</v>
      </c>
      <c r="S78" s="4"/>
      <c r="T78" s="4"/>
      <c r="U78" s="4"/>
    </row>
    <row r="79" spans="1:21" ht="16.5">
      <c r="A79" s="41">
        <v>77</v>
      </c>
      <c r="B79" s="498"/>
      <c r="C79" s="196" t="s">
        <v>1702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7">
        <v>2.14</v>
      </c>
      <c r="Q79" s="202">
        <v>0</v>
      </c>
      <c r="R79" s="23">
        <f t="shared" si="1"/>
        <v>2.14</v>
      </c>
      <c r="S79" s="4"/>
      <c r="T79" s="4"/>
      <c r="U79" s="4"/>
    </row>
    <row r="80" spans="1:21" ht="31.5">
      <c r="A80" s="41">
        <v>78</v>
      </c>
      <c r="B80" s="498"/>
      <c r="C80" s="196" t="s">
        <v>1818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7">
        <v>0.34300000000000003</v>
      </c>
      <c r="Q80" s="202">
        <v>0</v>
      </c>
      <c r="R80" s="23">
        <f t="shared" si="1"/>
        <v>0.34300000000000003</v>
      </c>
      <c r="S80" s="4"/>
      <c r="T80" s="4"/>
      <c r="U80" s="4"/>
    </row>
    <row r="81" spans="1:21" ht="16.5">
      <c r="A81" s="41">
        <v>79</v>
      </c>
      <c r="B81" s="498"/>
      <c r="C81" s="196" t="s">
        <v>1703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7">
        <v>0.6</v>
      </c>
      <c r="Q81" s="202">
        <v>0</v>
      </c>
      <c r="R81" s="23">
        <f t="shared" si="1"/>
        <v>0.6</v>
      </c>
      <c r="S81" s="4"/>
      <c r="T81" s="4"/>
      <c r="U81" s="4"/>
    </row>
    <row r="82" spans="1:21" ht="31.5">
      <c r="A82" s="41">
        <v>80</v>
      </c>
      <c r="B82" s="498"/>
      <c r="C82" s="196" t="s">
        <v>1704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7">
        <v>6.3E-2</v>
      </c>
      <c r="Q82" s="202">
        <v>0</v>
      </c>
      <c r="R82" s="23">
        <f t="shared" si="1"/>
        <v>6.3E-2</v>
      </c>
      <c r="S82" s="4"/>
      <c r="T82" s="4"/>
      <c r="U82" s="4"/>
    </row>
    <row r="83" spans="1:21" ht="16.5">
      <c r="A83" s="41">
        <v>81</v>
      </c>
      <c r="B83" s="498"/>
      <c r="C83" s="196" t="s">
        <v>1705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7">
        <v>0.18</v>
      </c>
      <c r="Q83" s="202">
        <v>0</v>
      </c>
      <c r="R83" s="23">
        <f t="shared" si="1"/>
        <v>0.18</v>
      </c>
      <c r="S83" s="4"/>
      <c r="T83" s="4"/>
      <c r="U83" s="4"/>
    </row>
    <row r="84" spans="1:21" ht="47.25">
      <c r="A84" s="41">
        <v>82</v>
      </c>
      <c r="B84" s="498"/>
      <c r="C84" s="196" t="s">
        <v>1706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7">
        <v>0.751</v>
      </c>
      <c r="Q84" s="202">
        <v>0</v>
      </c>
      <c r="R84" s="23">
        <f t="shared" si="1"/>
        <v>0.751</v>
      </c>
      <c r="S84" s="4"/>
      <c r="T84" s="4"/>
      <c r="U84" s="4"/>
    </row>
    <row r="85" spans="1:21" ht="47.25">
      <c r="A85" s="41">
        <v>83</v>
      </c>
      <c r="B85" s="498"/>
      <c r="C85" s="196" t="s">
        <v>1707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7">
        <v>0.17399999999999999</v>
      </c>
      <c r="Q85" s="202">
        <v>0</v>
      </c>
      <c r="R85" s="23">
        <f t="shared" si="1"/>
        <v>0.17399999999999999</v>
      </c>
      <c r="S85" s="4"/>
      <c r="T85" s="4"/>
      <c r="U85" s="4"/>
    </row>
    <row r="86" spans="1:21" ht="31.5">
      <c r="A86" s="41">
        <v>84</v>
      </c>
      <c r="B86" s="498"/>
      <c r="C86" s="196" t="s">
        <v>1708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7">
        <v>1.2</v>
      </c>
      <c r="Q86" s="202">
        <v>0</v>
      </c>
      <c r="R86" s="23">
        <f t="shared" si="1"/>
        <v>1.2</v>
      </c>
      <c r="S86" s="4"/>
      <c r="T86" s="4"/>
      <c r="U86" s="4"/>
    </row>
    <row r="87" spans="1:21" ht="16.5">
      <c r="A87" s="41">
        <v>85</v>
      </c>
      <c r="B87" s="498"/>
      <c r="C87" s="196" t="s">
        <v>1709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7">
        <v>0.2</v>
      </c>
      <c r="Q87" s="202">
        <v>0</v>
      </c>
      <c r="R87" s="23">
        <f t="shared" si="1"/>
        <v>0.2</v>
      </c>
      <c r="S87" s="4"/>
      <c r="T87" s="4"/>
      <c r="U87" s="4"/>
    </row>
    <row r="88" spans="1:21" ht="31.5">
      <c r="A88" s="41">
        <v>86</v>
      </c>
      <c r="B88" s="498"/>
      <c r="C88" s="196" t="s">
        <v>1710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7">
        <v>0.6</v>
      </c>
      <c r="Q88" s="202">
        <v>0</v>
      </c>
      <c r="R88" s="23">
        <f t="shared" si="1"/>
        <v>0.6</v>
      </c>
      <c r="S88" s="4"/>
      <c r="T88" s="4"/>
      <c r="U88" s="4"/>
    </row>
    <row r="89" spans="1:21" ht="31.5">
      <c r="A89" s="41">
        <v>87</v>
      </c>
      <c r="B89" s="498"/>
      <c r="C89" s="196" t="s">
        <v>1819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7">
        <v>0</v>
      </c>
      <c r="Q89" s="202">
        <v>0</v>
      </c>
      <c r="R89" s="23">
        <f t="shared" si="1"/>
        <v>0</v>
      </c>
      <c r="S89" s="4"/>
      <c r="T89" s="4"/>
      <c r="U89" s="4"/>
    </row>
    <row r="90" spans="1:21" ht="31.5">
      <c r="A90" s="41">
        <v>88</v>
      </c>
      <c r="B90" s="498"/>
      <c r="C90" s="196" t="s">
        <v>1711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7">
        <v>0</v>
      </c>
      <c r="Q90" s="202">
        <v>0</v>
      </c>
      <c r="R90" s="23">
        <f t="shared" si="1"/>
        <v>0</v>
      </c>
      <c r="S90" s="4"/>
      <c r="T90" s="4"/>
      <c r="U90" s="4"/>
    </row>
    <row r="91" spans="1:21" ht="31.5">
      <c r="A91" s="41">
        <v>89</v>
      </c>
      <c r="B91" s="498"/>
      <c r="C91" s="196" t="s">
        <v>1712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7">
        <v>9.2999999999999999E-2</v>
      </c>
      <c r="Q91" s="202">
        <v>0</v>
      </c>
      <c r="R91" s="23">
        <f t="shared" si="1"/>
        <v>9.2999999999999999E-2</v>
      </c>
      <c r="S91" s="4"/>
      <c r="T91" s="4"/>
      <c r="U91" s="4"/>
    </row>
    <row r="92" spans="1:21" ht="16.5">
      <c r="A92" s="41">
        <v>90</v>
      </c>
      <c r="B92" s="498"/>
      <c r="C92" s="196" t="s">
        <v>1713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7">
        <v>0.88</v>
      </c>
      <c r="Q92" s="202">
        <v>0</v>
      </c>
      <c r="R92" s="23">
        <f t="shared" si="1"/>
        <v>0.88</v>
      </c>
      <c r="S92" s="4"/>
      <c r="T92" s="4"/>
      <c r="U92" s="4"/>
    </row>
    <row r="93" spans="1:21" ht="31.5">
      <c r="A93" s="41">
        <v>91</v>
      </c>
      <c r="B93" s="498"/>
      <c r="C93" s="196" t="s">
        <v>1714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7">
        <v>0.35</v>
      </c>
      <c r="Q93" s="202">
        <v>0</v>
      </c>
      <c r="R93" s="23">
        <f t="shared" si="1"/>
        <v>0.35</v>
      </c>
      <c r="S93" s="4"/>
      <c r="T93" s="4"/>
      <c r="U93" s="4"/>
    </row>
    <row r="94" spans="1:21" ht="47.25">
      <c r="A94" s="41">
        <v>92</v>
      </c>
      <c r="B94" s="498"/>
      <c r="C94" s="196" t="s">
        <v>1715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7">
        <v>0.57999999999999996</v>
      </c>
      <c r="Q94" s="202">
        <v>0</v>
      </c>
      <c r="R94" s="23">
        <f t="shared" si="1"/>
        <v>0.57999999999999996</v>
      </c>
      <c r="S94" s="4"/>
      <c r="T94" s="4"/>
      <c r="U94" s="4"/>
    </row>
    <row r="95" spans="1:21" ht="31.5">
      <c r="A95" s="41">
        <v>93</v>
      </c>
      <c r="B95" s="498"/>
      <c r="C95" s="196" t="s">
        <v>1716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7">
        <v>0.52200000000000002</v>
      </c>
      <c r="Q95" s="202">
        <v>0</v>
      </c>
      <c r="R95" s="23">
        <f t="shared" si="1"/>
        <v>0.52200000000000002</v>
      </c>
      <c r="S95" s="4"/>
      <c r="T95" s="4"/>
      <c r="U95" s="4"/>
    </row>
    <row r="96" spans="1:21" ht="16.5">
      <c r="A96" s="41">
        <v>94</v>
      </c>
      <c r="B96" s="498"/>
      <c r="C96" s="196" t="s">
        <v>1717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7">
        <v>0.14199999999999999</v>
      </c>
      <c r="Q96" s="202">
        <v>0</v>
      </c>
      <c r="R96" s="23">
        <f t="shared" si="1"/>
        <v>0.14199999999999999</v>
      </c>
      <c r="S96" s="4"/>
      <c r="T96" s="4"/>
      <c r="U96" s="4"/>
    </row>
    <row r="97" spans="1:21" ht="31.5">
      <c r="A97" s="41">
        <v>95</v>
      </c>
      <c r="B97" s="498"/>
      <c r="C97" s="196" t="s">
        <v>1718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7">
        <v>4.6500000000000004</v>
      </c>
      <c r="Q97" s="202">
        <v>0</v>
      </c>
      <c r="R97" s="23">
        <f t="shared" si="1"/>
        <v>4.6500000000000004</v>
      </c>
      <c r="S97" s="4"/>
      <c r="T97" s="4"/>
      <c r="U97" s="4"/>
    </row>
    <row r="98" spans="1:21" ht="31.5">
      <c r="A98" s="41">
        <v>96</v>
      </c>
      <c r="B98" s="498"/>
      <c r="C98" s="196" t="s">
        <v>1719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7">
        <v>0.251</v>
      </c>
      <c r="Q98" s="202">
        <v>0</v>
      </c>
      <c r="R98" s="23">
        <f t="shared" si="1"/>
        <v>0.251</v>
      </c>
      <c r="S98" s="4"/>
      <c r="T98" s="4"/>
      <c r="U98" s="4"/>
    </row>
    <row r="99" spans="1:21" ht="16.5">
      <c r="A99" s="41">
        <v>97</v>
      </c>
      <c r="B99" s="498"/>
      <c r="C99" s="196" t="s">
        <v>1720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7">
        <v>1.35</v>
      </c>
      <c r="Q99" s="202">
        <v>0</v>
      </c>
      <c r="R99" s="23">
        <f t="shared" si="1"/>
        <v>1.35</v>
      </c>
      <c r="S99" s="4"/>
      <c r="T99" s="4"/>
      <c r="U99" s="4"/>
    </row>
    <row r="100" spans="1:21" ht="31.5">
      <c r="A100" s="41">
        <v>98</v>
      </c>
      <c r="B100" s="498"/>
      <c r="C100" s="196" t="s">
        <v>1721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7">
        <v>0.75</v>
      </c>
      <c r="Q100" s="202">
        <v>0</v>
      </c>
      <c r="R100" s="23">
        <f t="shared" si="1"/>
        <v>0.75</v>
      </c>
      <c r="S100" s="4"/>
      <c r="T100" s="4"/>
      <c r="U100" s="4"/>
    </row>
    <row r="101" spans="1:21" ht="16.5">
      <c r="A101" s="41">
        <v>99</v>
      </c>
      <c r="B101" s="498"/>
      <c r="C101" s="196" t="s">
        <v>1722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7">
        <v>1.7</v>
      </c>
      <c r="Q101" s="202">
        <v>0</v>
      </c>
      <c r="R101" s="23">
        <f t="shared" si="1"/>
        <v>1.7</v>
      </c>
      <c r="S101" s="4"/>
      <c r="T101" s="4"/>
      <c r="U101" s="4"/>
    </row>
    <row r="102" spans="1:21" ht="16.5">
      <c r="A102" s="41">
        <v>100</v>
      </c>
      <c r="B102" s="498"/>
      <c r="C102" s="196" t="s">
        <v>1723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7">
        <v>0.224</v>
      </c>
      <c r="Q102" s="202">
        <v>0</v>
      </c>
      <c r="R102" s="23">
        <f t="shared" si="1"/>
        <v>0.224</v>
      </c>
      <c r="S102" s="4"/>
      <c r="T102" s="4"/>
      <c r="U102" s="4"/>
    </row>
    <row r="103" spans="1:21" ht="31.5">
      <c r="A103" s="41">
        <v>101</v>
      </c>
      <c r="B103" s="498"/>
      <c r="C103" s="196" t="s">
        <v>1724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7">
        <v>0.33500000000000002</v>
      </c>
      <c r="Q103" s="202">
        <v>0</v>
      </c>
      <c r="R103" s="23">
        <f t="shared" si="1"/>
        <v>0.33500000000000002</v>
      </c>
      <c r="S103" s="4"/>
      <c r="T103" s="4"/>
      <c r="U103" s="4"/>
    </row>
    <row r="104" spans="1:21" ht="31.5">
      <c r="A104" s="41">
        <v>102</v>
      </c>
      <c r="B104" s="498"/>
      <c r="C104" s="196" t="s">
        <v>1725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7">
        <v>0.72</v>
      </c>
      <c r="Q104" s="202">
        <v>0</v>
      </c>
      <c r="R104" s="23">
        <f t="shared" si="1"/>
        <v>0.72</v>
      </c>
      <c r="S104" s="4"/>
      <c r="T104" s="4"/>
      <c r="U104" s="4"/>
    </row>
    <row r="105" spans="1:21" ht="31.5">
      <c r="A105" s="41">
        <v>103</v>
      </c>
      <c r="B105" s="498"/>
      <c r="C105" s="196" t="s">
        <v>1820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7">
        <v>0.80100000000000005</v>
      </c>
      <c r="Q105" s="202">
        <v>0</v>
      </c>
      <c r="R105" s="23">
        <f t="shared" si="1"/>
        <v>0.80100000000000005</v>
      </c>
      <c r="S105" s="4"/>
      <c r="T105" s="4"/>
      <c r="U105" s="4"/>
    </row>
    <row r="106" spans="1:21" ht="31.5">
      <c r="A106" s="41">
        <v>104</v>
      </c>
      <c r="B106" s="498"/>
      <c r="C106" s="196" t="s">
        <v>1726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7">
        <v>0.47899999999999998</v>
      </c>
      <c r="Q106" s="202">
        <v>0</v>
      </c>
      <c r="R106" s="23">
        <f t="shared" si="1"/>
        <v>0.47899999999999998</v>
      </c>
      <c r="S106" s="4"/>
      <c r="T106" s="4"/>
      <c r="U106" s="4"/>
    </row>
    <row r="107" spans="1:21" ht="31.5">
      <c r="A107" s="41">
        <v>105</v>
      </c>
      <c r="B107" s="498"/>
      <c r="C107" s="196" t="s">
        <v>1727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7">
        <v>0.96699999999999997</v>
      </c>
      <c r="Q107" s="202">
        <v>0</v>
      </c>
      <c r="R107" s="23">
        <f t="shared" si="1"/>
        <v>0.96699999999999997</v>
      </c>
      <c r="S107" s="4"/>
      <c r="T107" s="4"/>
      <c r="U107" s="4"/>
    </row>
    <row r="108" spans="1:21" ht="31.5">
      <c r="A108" s="41">
        <v>106</v>
      </c>
      <c r="B108" s="498"/>
      <c r="C108" s="196" t="s">
        <v>1728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7">
        <v>0.43</v>
      </c>
      <c r="Q108" s="202">
        <v>0</v>
      </c>
      <c r="R108" s="23">
        <f t="shared" si="1"/>
        <v>0.43</v>
      </c>
      <c r="S108" s="4"/>
      <c r="T108" s="4"/>
      <c r="U108" s="4"/>
    </row>
    <row r="109" spans="1:21" ht="31.5">
      <c r="A109" s="41">
        <v>107</v>
      </c>
      <c r="B109" s="498"/>
      <c r="C109" s="196" t="s">
        <v>1729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7">
        <v>0.22</v>
      </c>
      <c r="Q109" s="202">
        <v>0</v>
      </c>
      <c r="R109" s="23">
        <f t="shared" si="1"/>
        <v>0.22</v>
      </c>
      <c r="S109" s="4"/>
      <c r="T109" s="4"/>
      <c r="U109" s="4"/>
    </row>
    <row r="110" spans="1:21" ht="31.5">
      <c r="A110" s="41">
        <v>108</v>
      </c>
      <c r="B110" s="498"/>
      <c r="C110" s="196" t="s">
        <v>1730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7">
        <v>0.41099999999999998</v>
      </c>
      <c r="Q110" s="202">
        <v>0</v>
      </c>
      <c r="R110" s="23">
        <f t="shared" si="1"/>
        <v>0.41099999999999998</v>
      </c>
      <c r="S110" s="4"/>
      <c r="T110" s="4"/>
      <c r="U110" s="4"/>
    </row>
    <row r="111" spans="1:21" ht="31.5">
      <c r="A111" s="41">
        <v>109</v>
      </c>
      <c r="B111" s="498"/>
      <c r="C111" s="196" t="s">
        <v>1731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7">
        <v>1.2210000000000001</v>
      </c>
      <c r="Q111" s="202">
        <v>0</v>
      </c>
      <c r="R111" s="23">
        <f t="shared" si="1"/>
        <v>1.2210000000000001</v>
      </c>
      <c r="S111" s="4"/>
      <c r="T111" s="4"/>
      <c r="U111" s="4"/>
    </row>
    <row r="112" spans="1:21" ht="31.5">
      <c r="A112" s="41">
        <v>110</v>
      </c>
      <c r="B112" s="498"/>
      <c r="C112" s="196" t="s">
        <v>1732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7">
        <v>1.55</v>
      </c>
      <c r="Q112" s="202">
        <v>0</v>
      </c>
      <c r="R112" s="23">
        <f t="shared" si="1"/>
        <v>1.55</v>
      </c>
      <c r="S112" s="4"/>
      <c r="T112" s="4"/>
      <c r="U112" s="4"/>
    </row>
    <row r="113" spans="1:21" ht="31.5">
      <c r="A113" s="41">
        <v>111</v>
      </c>
      <c r="B113" s="498"/>
      <c r="C113" s="196" t="s">
        <v>1733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7">
        <v>3.9</v>
      </c>
      <c r="Q113" s="202">
        <v>0</v>
      </c>
      <c r="R113" s="23">
        <f t="shared" si="1"/>
        <v>3.9</v>
      </c>
      <c r="S113" s="4"/>
      <c r="T113" s="4"/>
      <c r="U113" s="4"/>
    </row>
    <row r="114" spans="1:21" ht="47.25">
      <c r="A114" s="41">
        <v>112</v>
      </c>
      <c r="B114" s="498"/>
      <c r="C114" s="196" t="s">
        <v>1821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7">
        <v>8.3000000000000004E-2</v>
      </c>
      <c r="Q114" s="202">
        <v>0</v>
      </c>
      <c r="R114" s="23">
        <f t="shared" si="1"/>
        <v>8.3000000000000004E-2</v>
      </c>
      <c r="S114" s="4"/>
      <c r="T114" s="4"/>
      <c r="U114" s="4"/>
    </row>
    <row r="115" spans="1:21" ht="16.5">
      <c r="A115" s="41">
        <v>113</v>
      </c>
      <c r="B115" s="498"/>
      <c r="C115" s="196" t="s">
        <v>1734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7">
        <v>1.5</v>
      </c>
      <c r="Q115" s="202">
        <v>0</v>
      </c>
      <c r="R115" s="23">
        <f t="shared" si="1"/>
        <v>1.5</v>
      </c>
      <c r="S115" s="4"/>
      <c r="T115" s="4"/>
      <c r="U115" s="4"/>
    </row>
    <row r="116" spans="1:21" ht="31.5">
      <c r="A116" s="41">
        <v>114</v>
      </c>
      <c r="B116" s="498"/>
      <c r="C116" s="196" t="s">
        <v>1735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17">
        <v>2.6949999999999998</v>
      </c>
      <c r="Q116" s="202">
        <v>0</v>
      </c>
      <c r="R116" s="23">
        <f t="shared" si="1"/>
        <v>2.6949999999999998</v>
      </c>
      <c r="S116" s="4"/>
      <c r="T116" s="4"/>
      <c r="U116" s="4"/>
    </row>
    <row r="117" spans="1:21" ht="16.5">
      <c r="A117" s="41">
        <v>115</v>
      </c>
      <c r="B117" s="498"/>
      <c r="C117" s="196" t="s">
        <v>1736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17">
        <v>1.1499999999999999</v>
      </c>
      <c r="Q117" s="202">
        <v>0</v>
      </c>
      <c r="R117" s="23">
        <f t="shared" si="1"/>
        <v>1.1499999999999999</v>
      </c>
      <c r="S117" s="4"/>
      <c r="T117" s="4"/>
      <c r="U117" s="4"/>
    </row>
    <row r="118" spans="1:21" ht="31.5">
      <c r="A118" s="41">
        <v>116</v>
      </c>
      <c r="B118" s="498"/>
      <c r="C118" s="196" t="s">
        <v>1737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7">
        <v>0.38</v>
      </c>
      <c r="Q118" s="202">
        <v>0</v>
      </c>
      <c r="R118" s="23">
        <f t="shared" si="1"/>
        <v>0.38</v>
      </c>
      <c r="S118" s="4"/>
      <c r="T118" s="4"/>
      <c r="U118" s="4"/>
    </row>
    <row r="119" spans="1:21" ht="31.5">
      <c r="A119" s="41">
        <v>117</v>
      </c>
      <c r="B119" s="498"/>
      <c r="C119" s="196" t="s">
        <v>1822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7">
        <v>6.9000000000000006E-2</v>
      </c>
      <c r="Q119" s="202">
        <v>0</v>
      </c>
      <c r="R119" s="23">
        <f t="shared" si="1"/>
        <v>6.9000000000000006E-2</v>
      </c>
      <c r="S119" s="4"/>
      <c r="T119" s="4"/>
      <c r="U119" s="4"/>
    </row>
    <row r="120" spans="1:21" ht="31.5">
      <c r="A120" s="41">
        <v>118</v>
      </c>
      <c r="B120" s="498"/>
      <c r="C120" s="196" t="s">
        <v>1738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17">
        <v>0.433</v>
      </c>
      <c r="Q120" s="202">
        <v>0</v>
      </c>
      <c r="R120" s="23">
        <f t="shared" si="1"/>
        <v>0.433</v>
      </c>
      <c r="S120" s="4"/>
      <c r="T120" s="4"/>
      <c r="U120" s="4"/>
    </row>
    <row r="121" spans="1:21" ht="31.5">
      <c r="A121" s="41">
        <v>119</v>
      </c>
      <c r="B121" s="498"/>
      <c r="C121" s="196" t="s">
        <v>1739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17">
        <v>1.1000000000000001</v>
      </c>
      <c r="Q121" s="202">
        <v>0</v>
      </c>
      <c r="R121" s="23">
        <f t="shared" si="1"/>
        <v>1.1000000000000001</v>
      </c>
      <c r="S121" s="4"/>
      <c r="T121" s="4"/>
      <c r="U121" s="4"/>
    </row>
    <row r="122" spans="1:21" ht="16.5">
      <c r="A122" s="41">
        <v>120</v>
      </c>
      <c r="B122" s="498"/>
      <c r="C122" s="196" t="s">
        <v>1740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7">
        <v>0.09</v>
      </c>
      <c r="Q122" s="202">
        <v>0</v>
      </c>
      <c r="R122" s="23">
        <f t="shared" si="1"/>
        <v>0.09</v>
      </c>
      <c r="S122" s="4"/>
      <c r="T122" s="4"/>
      <c r="U122" s="4"/>
    </row>
    <row r="123" spans="1:21" ht="31.5">
      <c r="A123" s="41">
        <v>121</v>
      </c>
      <c r="B123" s="498"/>
      <c r="C123" s="196" t="s">
        <v>1741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7">
        <v>0.64</v>
      </c>
      <c r="Q123" s="202">
        <v>0</v>
      </c>
      <c r="R123" s="23">
        <f t="shared" si="1"/>
        <v>0.64</v>
      </c>
      <c r="S123" s="4"/>
      <c r="T123" s="4"/>
      <c r="U123" s="4"/>
    </row>
    <row r="124" spans="1:21" ht="31.5">
      <c r="A124" s="41">
        <v>122</v>
      </c>
      <c r="B124" s="498"/>
      <c r="C124" s="196" t="s">
        <v>1742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7">
        <v>0.13</v>
      </c>
      <c r="Q124" s="202">
        <v>0</v>
      </c>
      <c r="R124" s="23">
        <f t="shared" si="1"/>
        <v>0.13</v>
      </c>
      <c r="S124" s="4"/>
      <c r="T124" s="4"/>
      <c r="U124" s="4"/>
    </row>
    <row r="125" spans="1:21" ht="31.5">
      <c r="A125" s="41">
        <v>123</v>
      </c>
      <c r="B125" s="498"/>
      <c r="C125" s="196" t="s">
        <v>1743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17">
        <v>0.23499999999999999</v>
      </c>
      <c r="Q125" s="202">
        <v>0</v>
      </c>
      <c r="R125" s="23">
        <f t="shared" si="1"/>
        <v>0.23499999999999999</v>
      </c>
      <c r="S125" s="4"/>
      <c r="T125" s="4"/>
      <c r="U125" s="4"/>
    </row>
    <row r="126" spans="1:21" ht="47.25">
      <c r="A126" s="41">
        <v>124</v>
      </c>
      <c r="B126" s="498"/>
      <c r="C126" s="196" t="s">
        <v>1744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17">
        <v>0.44</v>
      </c>
      <c r="Q126" s="202">
        <v>0</v>
      </c>
      <c r="R126" s="23">
        <f t="shared" si="1"/>
        <v>0.44</v>
      </c>
      <c r="S126" s="4"/>
      <c r="T126" s="4"/>
      <c r="U126" s="4"/>
    </row>
    <row r="127" spans="1:21" ht="47.25">
      <c r="A127" s="41">
        <v>125</v>
      </c>
      <c r="B127" s="498"/>
      <c r="C127" s="196" t="s">
        <v>1745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17">
        <v>0.219</v>
      </c>
      <c r="Q127" s="202">
        <v>0</v>
      </c>
      <c r="R127" s="23">
        <f t="shared" si="1"/>
        <v>0.219</v>
      </c>
      <c r="S127" s="4"/>
      <c r="T127" s="4"/>
      <c r="U127" s="4"/>
    </row>
    <row r="128" spans="1:21" ht="63">
      <c r="A128" s="41">
        <v>126</v>
      </c>
      <c r="B128" s="498"/>
      <c r="C128" s="196" t="s">
        <v>1823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7">
        <v>0.29399999999999998</v>
      </c>
      <c r="Q128" s="202">
        <v>0</v>
      </c>
      <c r="R128" s="23">
        <f t="shared" si="1"/>
        <v>0.29399999999999998</v>
      </c>
      <c r="S128" s="4"/>
      <c r="T128" s="4"/>
      <c r="U128" s="4"/>
    </row>
    <row r="129" spans="1:21" ht="31.5">
      <c r="A129" s="41">
        <v>127</v>
      </c>
      <c r="B129" s="498"/>
      <c r="C129" s="196" t="s">
        <v>1746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7">
        <v>0.34</v>
      </c>
      <c r="Q129" s="202">
        <v>0</v>
      </c>
      <c r="R129" s="23">
        <f t="shared" si="1"/>
        <v>0.34</v>
      </c>
      <c r="S129" s="4"/>
      <c r="T129" s="4"/>
      <c r="U129" s="4"/>
    </row>
    <row r="130" spans="1:21" ht="31.5">
      <c r="A130" s="41">
        <v>128</v>
      </c>
      <c r="B130" s="498"/>
      <c r="C130" s="196" t="s">
        <v>1747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7">
        <v>0.26</v>
      </c>
      <c r="Q130" s="202">
        <v>0</v>
      </c>
      <c r="R130" s="23">
        <f t="shared" si="1"/>
        <v>0.26</v>
      </c>
      <c r="S130" s="4"/>
      <c r="T130" s="4"/>
      <c r="U130" s="4"/>
    </row>
    <row r="131" spans="1:21" ht="31.5">
      <c r="A131" s="41">
        <v>129</v>
      </c>
      <c r="B131" s="498"/>
      <c r="C131" s="196" t="s">
        <v>1748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17">
        <v>0.15</v>
      </c>
      <c r="Q131" s="202">
        <v>0</v>
      </c>
      <c r="R131" s="23">
        <f t="shared" si="1"/>
        <v>0.15</v>
      </c>
      <c r="S131" s="4"/>
      <c r="T131" s="4"/>
      <c r="U131" s="4"/>
    </row>
    <row r="132" spans="1:21" ht="16.5">
      <c r="A132" s="41">
        <v>130</v>
      </c>
      <c r="B132" s="498"/>
      <c r="C132" s="196" t="s">
        <v>1749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17">
        <v>0.4</v>
      </c>
      <c r="Q132" s="202">
        <v>0</v>
      </c>
      <c r="R132" s="23">
        <f t="shared" ref="R132:R194" si="2">SUM(P132:Q132)</f>
        <v>0.4</v>
      </c>
      <c r="S132" s="4"/>
      <c r="T132" s="4"/>
      <c r="U132" s="4"/>
    </row>
    <row r="133" spans="1:21" ht="31.5">
      <c r="A133" s="41">
        <v>131</v>
      </c>
      <c r="B133" s="498"/>
      <c r="C133" s="196" t="s">
        <v>1750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7">
        <v>0.35</v>
      </c>
      <c r="Q133" s="202">
        <v>0</v>
      </c>
      <c r="R133" s="23">
        <f t="shared" si="2"/>
        <v>0.35</v>
      </c>
      <c r="S133" s="4"/>
      <c r="T133" s="4"/>
      <c r="U133" s="4"/>
    </row>
    <row r="134" spans="1:21" ht="16.5">
      <c r="A134" s="41">
        <v>132</v>
      </c>
      <c r="B134" s="498"/>
      <c r="C134" s="196" t="s">
        <v>1751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7">
        <v>0.58599999999999997</v>
      </c>
      <c r="Q134" s="202">
        <v>0</v>
      </c>
      <c r="R134" s="23">
        <f t="shared" si="2"/>
        <v>0.58599999999999997</v>
      </c>
      <c r="S134" s="4"/>
      <c r="T134" s="4"/>
      <c r="U134" s="4"/>
    </row>
    <row r="135" spans="1:21" ht="31.5">
      <c r="A135" s="41">
        <v>133</v>
      </c>
      <c r="B135" s="498"/>
      <c r="C135" s="196" t="s">
        <v>1752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7">
        <v>0.28100000000000003</v>
      </c>
      <c r="Q135" s="202">
        <v>0</v>
      </c>
      <c r="R135" s="23">
        <f t="shared" si="2"/>
        <v>0.28100000000000003</v>
      </c>
      <c r="S135" s="4"/>
      <c r="T135" s="4"/>
      <c r="U135" s="4"/>
    </row>
    <row r="136" spans="1:21" ht="16.5">
      <c r="A136" s="41">
        <v>134</v>
      </c>
      <c r="B136" s="498"/>
      <c r="C136" s="196" t="s">
        <v>1753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7">
        <v>0.192</v>
      </c>
      <c r="Q136" s="202">
        <v>0</v>
      </c>
      <c r="R136" s="23">
        <f t="shared" si="2"/>
        <v>0.192</v>
      </c>
      <c r="S136" s="4"/>
      <c r="T136" s="4"/>
      <c r="U136" s="4"/>
    </row>
    <row r="137" spans="1:21" ht="31.5">
      <c r="A137" s="41">
        <v>135</v>
      </c>
      <c r="B137" s="498"/>
      <c r="C137" s="196" t="s">
        <v>1824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7">
        <v>0.125</v>
      </c>
      <c r="Q137" s="202">
        <v>0</v>
      </c>
      <c r="R137" s="23">
        <f t="shared" si="2"/>
        <v>0.125</v>
      </c>
      <c r="S137" s="4"/>
      <c r="T137" s="4"/>
      <c r="U137" s="4"/>
    </row>
    <row r="138" spans="1:21" ht="31.5">
      <c r="A138" s="41">
        <v>136</v>
      </c>
      <c r="B138" s="498"/>
      <c r="C138" s="196" t="s">
        <v>1754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17">
        <v>6.6000000000000003E-2</v>
      </c>
      <c r="Q138" s="202">
        <v>0</v>
      </c>
      <c r="R138" s="23">
        <f t="shared" si="2"/>
        <v>6.6000000000000003E-2</v>
      </c>
      <c r="S138" s="4"/>
      <c r="T138" s="4"/>
      <c r="U138" s="4"/>
    </row>
    <row r="139" spans="1:21" ht="31.5">
      <c r="A139" s="41">
        <v>137</v>
      </c>
      <c r="B139" s="498"/>
      <c r="C139" s="196" t="s">
        <v>1755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7">
        <v>0.97299999999999998</v>
      </c>
      <c r="Q139" s="202">
        <v>0</v>
      </c>
      <c r="R139" s="23">
        <f t="shared" si="2"/>
        <v>0.97299999999999998</v>
      </c>
      <c r="S139" s="4"/>
      <c r="T139" s="4"/>
      <c r="U139" s="4"/>
    </row>
    <row r="140" spans="1:21" ht="31.5">
      <c r="A140" s="41">
        <v>138</v>
      </c>
      <c r="B140" s="498"/>
      <c r="C140" s="196" t="s">
        <v>1756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7">
        <v>0.17299999999999999</v>
      </c>
      <c r="Q140" s="202">
        <v>0</v>
      </c>
      <c r="R140" s="23">
        <f t="shared" si="2"/>
        <v>0.17299999999999999</v>
      </c>
      <c r="S140" s="4"/>
      <c r="T140" s="4"/>
      <c r="U140" s="4"/>
    </row>
    <row r="141" spans="1:21" ht="31.5">
      <c r="A141" s="41">
        <v>139</v>
      </c>
      <c r="B141" s="498"/>
      <c r="C141" s="196" t="s">
        <v>1757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17">
        <v>2.5649999999999999</v>
      </c>
      <c r="Q141" s="202">
        <v>0</v>
      </c>
      <c r="R141" s="23">
        <f t="shared" si="2"/>
        <v>2.5649999999999999</v>
      </c>
      <c r="S141" s="4"/>
      <c r="T141" s="4"/>
      <c r="U141" s="4"/>
    </row>
    <row r="142" spans="1:21" ht="31.5">
      <c r="A142" s="41">
        <v>140</v>
      </c>
      <c r="B142" s="498"/>
      <c r="C142" s="196" t="s">
        <v>1758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17">
        <v>0.61</v>
      </c>
      <c r="Q142" s="202">
        <v>0</v>
      </c>
      <c r="R142" s="23">
        <f t="shared" si="2"/>
        <v>0.61</v>
      </c>
      <c r="S142" s="4"/>
      <c r="T142" s="4"/>
      <c r="U142" s="4"/>
    </row>
    <row r="143" spans="1:21" ht="47.25">
      <c r="A143" s="41">
        <v>141</v>
      </c>
      <c r="B143" s="498"/>
      <c r="C143" s="196" t="s">
        <v>1759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17">
        <v>0.36199999999999999</v>
      </c>
      <c r="Q143" s="202">
        <v>0</v>
      </c>
      <c r="R143" s="23">
        <f t="shared" si="2"/>
        <v>0.36199999999999999</v>
      </c>
      <c r="S143" s="4"/>
      <c r="T143" s="4"/>
      <c r="U143" s="4"/>
    </row>
    <row r="144" spans="1:21" ht="47.25">
      <c r="A144" s="41">
        <v>142</v>
      </c>
      <c r="B144" s="498"/>
      <c r="C144" s="196" t="s">
        <v>1760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17">
        <v>0.125</v>
      </c>
      <c r="Q144" s="202">
        <v>0</v>
      </c>
      <c r="R144" s="23">
        <f t="shared" si="2"/>
        <v>0.125</v>
      </c>
      <c r="S144" s="4"/>
      <c r="T144" s="4"/>
      <c r="U144" s="4"/>
    </row>
    <row r="145" spans="1:21" ht="31.5">
      <c r="A145" s="41">
        <v>143</v>
      </c>
      <c r="B145" s="498"/>
      <c r="C145" s="196" t="s">
        <v>1761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17">
        <v>0.56999999999999995</v>
      </c>
      <c r="Q145" s="202">
        <v>0</v>
      </c>
      <c r="R145" s="23">
        <f t="shared" si="2"/>
        <v>0.56999999999999995</v>
      </c>
      <c r="S145" s="4"/>
      <c r="T145" s="4"/>
      <c r="U145" s="4"/>
    </row>
    <row r="146" spans="1:21" ht="16.5">
      <c r="A146" s="41">
        <v>144</v>
      </c>
      <c r="B146" s="498"/>
      <c r="C146" s="196" t="s">
        <v>1762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17">
        <v>3.6</v>
      </c>
      <c r="Q146" s="202">
        <v>0</v>
      </c>
      <c r="R146" s="23">
        <f t="shared" si="2"/>
        <v>3.6</v>
      </c>
      <c r="S146" s="4"/>
      <c r="T146" s="4"/>
      <c r="U146" s="4"/>
    </row>
    <row r="147" spans="1:21" ht="47.25">
      <c r="A147" s="41">
        <v>145</v>
      </c>
      <c r="B147" s="498"/>
      <c r="C147" s="196" t="s">
        <v>1763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17">
        <v>0.66600000000000004</v>
      </c>
      <c r="Q147" s="202">
        <v>0</v>
      </c>
      <c r="R147" s="23">
        <f t="shared" si="2"/>
        <v>0.66600000000000004</v>
      </c>
      <c r="S147" s="4"/>
      <c r="T147" s="4"/>
      <c r="U147" s="4"/>
    </row>
    <row r="148" spans="1:21" ht="31.5">
      <c r="A148" s="41">
        <v>146</v>
      </c>
      <c r="B148" s="498"/>
      <c r="C148" s="196" t="s">
        <v>1764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17">
        <v>0.38400000000000001</v>
      </c>
      <c r="Q148" s="202">
        <v>0</v>
      </c>
      <c r="R148" s="23">
        <f t="shared" si="2"/>
        <v>0.38400000000000001</v>
      </c>
      <c r="S148" s="4"/>
      <c r="T148" s="4"/>
      <c r="U148" s="4"/>
    </row>
    <row r="149" spans="1:21" ht="47.25">
      <c r="A149" s="41">
        <v>147</v>
      </c>
      <c r="B149" s="498"/>
      <c r="C149" s="196" t="s">
        <v>1765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17">
        <v>0.18</v>
      </c>
      <c r="Q149" s="202">
        <v>0</v>
      </c>
      <c r="R149" s="23">
        <f t="shared" si="2"/>
        <v>0.18</v>
      </c>
      <c r="S149" s="4"/>
      <c r="T149" s="4"/>
      <c r="U149" s="4"/>
    </row>
    <row r="150" spans="1:21" ht="31.5">
      <c r="A150" s="41">
        <v>148</v>
      </c>
      <c r="B150" s="498"/>
      <c r="C150" s="196" t="s">
        <v>1766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17">
        <v>0.376</v>
      </c>
      <c r="Q150" s="202">
        <v>0</v>
      </c>
      <c r="R150" s="23">
        <f t="shared" si="2"/>
        <v>0.376</v>
      </c>
      <c r="S150" s="4"/>
      <c r="T150" s="4"/>
      <c r="U150" s="4"/>
    </row>
    <row r="151" spans="1:21" ht="31.5">
      <c r="A151" s="41">
        <v>149</v>
      </c>
      <c r="B151" s="498"/>
      <c r="C151" s="196" t="s">
        <v>1767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17">
        <v>0.121</v>
      </c>
      <c r="Q151" s="202">
        <v>0</v>
      </c>
      <c r="R151" s="23">
        <f t="shared" si="2"/>
        <v>0.121</v>
      </c>
      <c r="S151" s="4"/>
      <c r="T151" s="4"/>
      <c r="U151" s="4"/>
    </row>
    <row r="152" spans="1:21" ht="31.5">
      <c r="A152" s="41">
        <v>150</v>
      </c>
      <c r="B152" s="498"/>
      <c r="C152" s="196" t="s">
        <v>1768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17">
        <v>7.3999999999999996E-2</v>
      </c>
      <c r="Q152" s="202">
        <v>0</v>
      </c>
      <c r="R152" s="23">
        <f t="shared" si="2"/>
        <v>7.3999999999999996E-2</v>
      </c>
      <c r="S152" s="4"/>
      <c r="T152" s="4"/>
      <c r="U152" s="4"/>
    </row>
    <row r="153" spans="1:21" ht="31.5">
      <c r="A153" s="41">
        <v>151</v>
      </c>
      <c r="B153" s="498"/>
      <c r="C153" s="196" t="s">
        <v>1769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17">
        <v>0.57799999999999996</v>
      </c>
      <c r="Q153" s="202">
        <v>0</v>
      </c>
      <c r="R153" s="23">
        <f t="shared" si="2"/>
        <v>0.57799999999999996</v>
      </c>
      <c r="S153" s="4"/>
      <c r="T153" s="4"/>
      <c r="U153" s="4"/>
    </row>
    <row r="154" spans="1:21" ht="16.5">
      <c r="A154" s="41">
        <v>152</v>
      </c>
      <c r="B154" s="498"/>
      <c r="C154" s="196" t="s">
        <v>1770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17">
        <v>0.32300000000000001</v>
      </c>
      <c r="Q154" s="202">
        <v>0</v>
      </c>
      <c r="R154" s="23">
        <f t="shared" si="2"/>
        <v>0.32300000000000001</v>
      </c>
      <c r="S154" s="4"/>
      <c r="T154" s="4"/>
      <c r="U154" s="4"/>
    </row>
    <row r="155" spans="1:21" ht="31.5">
      <c r="A155" s="41">
        <v>153</v>
      </c>
      <c r="B155" s="498"/>
      <c r="C155" s="196" t="s">
        <v>1771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17">
        <v>0.95799999999999996</v>
      </c>
      <c r="Q155" s="202">
        <v>0</v>
      </c>
      <c r="R155" s="23">
        <f t="shared" si="2"/>
        <v>0.95799999999999996</v>
      </c>
      <c r="S155" s="4"/>
      <c r="T155" s="4"/>
      <c r="U155" s="4"/>
    </row>
    <row r="156" spans="1:21" ht="31.5">
      <c r="A156" s="41">
        <v>154</v>
      </c>
      <c r="B156" s="498"/>
      <c r="C156" s="196" t="s">
        <v>1772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17">
        <v>9.2999999999999999E-2</v>
      </c>
      <c r="Q156" s="202">
        <v>0</v>
      </c>
      <c r="R156" s="23">
        <f t="shared" si="2"/>
        <v>9.2999999999999999E-2</v>
      </c>
      <c r="S156" s="4"/>
      <c r="T156" s="4"/>
      <c r="U156" s="4"/>
    </row>
    <row r="157" spans="1:21" ht="16.5">
      <c r="A157" s="41">
        <v>155</v>
      </c>
      <c r="B157" s="498"/>
      <c r="C157" s="196" t="s">
        <v>1773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17">
        <v>0.25</v>
      </c>
      <c r="Q157" s="202">
        <v>0</v>
      </c>
      <c r="R157" s="23">
        <f t="shared" si="2"/>
        <v>0.25</v>
      </c>
      <c r="S157" s="4"/>
      <c r="T157" s="4"/>
      <c r="U157" s="4"/>
    </row>
    <row r="158" spans="1:21" ht="31.5">
      <c r="A158" s="41">
        <v>156</v>
      </c>
      <c r="B158" s="498"/>
      <c r="C158" s="196" t="s">
        <v>1774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17">
        <v>6.9000000000000006E-2</v>
      </c>
      <c r="Q158" s="202">
        <v>0</v>
      </c>
      <c r="R158" s="23">
        <f t="shared" si="2"/>
        <v>6.9000000000000006E-2</v>
      </c>
      <c r="S158" s="4"/>
      <c r="T158" s="4"/>
      <c r="U158" s="4"/>
    </row>
    <row r="159" spans="1:21" ht="47.25">
      <c r="A159" s="41">
        <v>157</v>
      </c>
      <c r="B159" s="498"/>
      <c r="C159" s="196" t="s">
        <v>1775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17">
        <v>8.8999999999999996E-2</v>
      </c>
      <c r="Q159" s="202">
        <v>0</v>
      </c>
      <c r="R159" s="23">
        <f t="shared" si="2"/>
        <v>8.8999999999999996E-2</v>
      </c>
      <c r="S159" s="4"/>
      <c r="T159" s="4"/>
      <c r="U159" s="4"/>
    </row>
    <row r="160" spans="1:21" ht="31.5">
      <c r="A160" s="41">
        <v>158</v>
      </c>
      <c r="B160" s="498"/>
      <c r="C160" s="196" t="s">
        <v>1776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17">
        <v>0.36</v>
      </c>
      <c r="Q160" s="202">
        <v>0</v>
      </c>
      <c r="R160" s="23">
        <f t="shared" si="2"/>
        <v>0.36</v>
      </c>
      <c r="S160" s="4"/>
      <c r="T160" s="4"/>
      <c r="U160" s="4"/>
    </row>
    <row r="161" spans="1:21" ht="31.5">
      <c r="A161" s="41">
        <v>159</v>
      </c>
      <c r="B161" s="498"/>
      <c r="C161" s="196" t="s">
        <v>1777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17">
        <v>0.107</v>
      </c>
      <c r="Q161" s="202">
        <v>0</v>
      </c>
      <c r="R161" s="23">
        <f t="shared" si="2"/>
        <v>0.107</v>
      </c>
      <c r="S161" s="4"/>
      <c r="T161" s="4"/>
      <c r="U161" s="4"/>
    </row>
    <row r="162" spans="1:21" ht="31.5">
      <c r="A162" s="41">
        <v>160</v>
      </c>
      <c r="B162" s="498"/>
      <c r="C162" s="196" t="s">
        <v>1778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17">
        <v>0.215</v>
      </c>
      <c r="Q162" s="202">
        <v>0</v>
      </c>
      <c r="R162" s="23">
        <f t="shared" si="2"/>
        <v>0.215</v>
      </c>
      <c r="S162" s="4"/>
      <c r="T162" s="4"/>
      <c r="U162" s="4"/>
    </row>
    <row r="163" spans="1:21" ht="31.5">
      <c r="A163" s="41">
        <v>161</v>
      </c>
      <c r="B163" s="498"/>
      <c r="C163" s="196" t="s">
        <v>1779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17">
        <v>0.38400000000000001</v>
      </c>
      <c r="Q163" s="202">
        <v>0</v>
      </c>
      <c r="R163" s="23">
        <f t="shared" si="2"/>
        <v>0.38400000000000001</v>
      </c>
      <c r="S163" s="4"/>
      <c r="T163" s="4"/>
      <c r="U163" s="4"/>
    </row>
    <row r="164" spans="1:21" ht="31.5">
      <c r="A164" s="41">
        <v>162</v>
      </c>
      <c r="B164" s="498"/>
      <c r="C164" s="196" t="s">
        <v>1780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17">
        <v>0.55600000000000005</v>
      </c>
      <c r="Q164" s="202">
        <v>0</v>
      </c>
      <c r="R164" s="23">
        <f t="shared" si="2"/>
        <v>0.55600000000000005</v>
      </c>
      <c r="S164" s="4"/>
      <c r="T164" s="4"/>
      <c r="U164" s="4"/>
    </row>
    <row r="165" spans="1:21" ht="31.5">
      <c r="A165" s="41">
        <v>163</v>
      </c>
      <c r="B165" s="498"/>
      <c r="C165" s="196" t="s">
        <v>1781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17">
        <v>0.59099999999999997</v>
      </c>
      <c r="Q165" s="202">
        <v>0</v>
      </c>
      <c r="R165" s="23">
        <f t="shared" si="2"/>
        <v>0.59099999999999997</v>
      </c>
      <c r="S165" s="4"/>
      <c r="T165" s="4"/>
      <c r="U165" s="4"/>
    </row>
    <row r="166" spans="1:21" ht="16.5">
      <c r="A166" s="41">
        <v>164</v>
      </c>
      <c r="B166" s="498"/>
      <c r="C166" s="196" t="s">
        <v>1782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17">
        <v>9.8000000000000004E-2</v>
      </c>
      <c r="Q166" s="202">
        <v>0</v>
      </c>
      <c r="R166" s="23">
        <f t="shared" si="2"/>
        <v>9.8000000000000004E-2</v>
      </c>
      <c r="S166" s="4"/>
      <c r="T166" s="4"/>
      <c r="U166" s="4"/>
    </row>
    <row r="167" spans="1:21" ht="16.5">
      <c r="A167" s="41">
        <v>165</v>
      </c>
      <c r="B167" s="498"/>
      <c r="C167" s="196" t="s">
        <v>1783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17">
        <v>0.314</v>
      </c>
      <c r="Q167" s="202">
        <v>0</v>
      </c>
      <c r="R167" s="23">
        <f t="shared" si="2"/>
        <v>0.314</v>
      </c>
      <c r="S167" s="4"/>
      <c r="T167" s="4"/>
      <c r="U167" s="4"/>
    </row>
    <row r="168" spans="1:21" ht="16.5">
      <c r="A168" s="41">
        <v>166</v>
      </c>
      <c r="B168" s="498"/>
      <c r="C168" s="196" t="s">
        <v>1784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17">
        <v>0</v>
      </c>
      <c r="Q168" s="201">
        <v>0.95199999999999996</v>
      </c>
      <c r="R168" s="23">
        <f t="shared" si="2"/>
        <v>0.95199999999999996</v>
      </c>
      <c r="S168" s="4"/>
      <c r="T168" s="4"/>
      <c r="U168" s="4"/>
    </row>
    <row r="169" spans="1:21" ht="31.5">
      <c r="A169" s="41">
        <v>167</v>
      </c>
      <c r="B169" s="498"/>
      <c r="C169" s="196" t="s">
        <v>1785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17">
        <v>1.0620000000000001</v>
      </c>
      <c r="Q169" s="202">
        <v>0</v>
      </c>
      <c r="R169" s="23">
        <f t="shared" si="2"/>
        <v>1.0620000000000001</v>
      </c>
      <c r="S169" s="4"/>
      <c r="T169" s="4"/>
      <c r="U169" s="4"/>
    </row>
    <row r="170" spans="1:21" ht="16.5">
      <c r="A170" s="41">
        <v>168</v>
      </c>
      <c r="B170" s="498"/>
      <c r="C170" s="196" t="s">
        <v>1786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17">
        <v>0</v>
      </c>
      <c r="Q170" s="202">
        <v>0</v>
      </c>
      <c r="R170" s="23">
        <f t="shared" si="2"/>
        <v>0</v>
      </c>
      <c r="S170" s="4"/>
      <c r="T170" s="4"/>
      <c r="U170" s="4"/>
    </row>
    <row r="171" spans="1:21" ht="31.5">
      <c r="A171" s="41">
        <v>169</v>
      </c>
      <c r="B171" s="498"/>
      <c r="C171" s="196" t="s">
        <v>1787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17">
        <v>0.59899999999999998</v>
      </c>
      <c r="Q171" s="202">
        <v>0</v>
      </c>
      <c r="R171" s="23">
        <f t="shared" si="2"/>
        <v>0.59899999999999998</v>
      </c>
      <c r="S171" s="4"/>
      <c r="T171" s="4"/>
      <c r="U171" s="4"/>
    </row>
    <row r="172" spans="1:21" ht="31.5">
      <c r="A172" s="41">
        <v>170</v>
      </c>
      <c r="B172" s="498"/>
      <c r="C172" s="196" t="s">
        <v>1788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17">
        <v>0</v>
      </c>
      <c r="Q172" s="201">
        <v>0.73</v>
      </c>
      <c r="R172" s="23">
        <f t="shared" si="2"/>
        <v>0.73</v>
      </c>
      <c r="S172" s="4"/>
      <c r="T172" s="4"/>
      <c r="U172" s="4"/>
    </row>
    <row r="173" spans="1:21" ht="16.5">
      <c r="A173" s="41">
        <v>171</v>
      </c>
      <c r="B173" s="498"/>
      <c r="C173" s="196" t="s">
        <v>1786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17">
        <v>0</v>
      </c>
      <c r="Q173" s="201">
        <v>1.274</v>
      </c>
      <c r="R173" s="23">
        <f t="shared" si="2"/>
        <v>1.274</v>
      </c>
      <c r="S173" s="4"/>
      <c r="T173" s="4"/>
      <c r="U173" s="4"/>
    </row>
    <row r="174" spans="1:21" ht="31.5">
      <c r="A174" s="41">
        <v>172</v>
      </c>
      <c r="B174" s="498"/>
      <c r="C174" s="196" t="s">
        <v>1787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17">
        <v>0.55900000000000005</v>
      </c>
      <c r="Q174" s="202">
        <v>0</v>
      </c>
      <c r="R174" s="23">
        <f t="shared" si="2"/>
        <v>0.55900000000000005</v>
      </c>
      <c r="S174" s="4"/>
      <c r="T174" s="4"/>
      <c r="U174" s="4"/>
    </row>
    <row r="175" spans="1:21" ht="16.5">
      <c r="A175" s="41">
        <v>173</v>
      </c>
      <c r="B175" s="498"/>
      <c r="C175" s="196" t="s">
        <v>1789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17">
        <v>0.24</v>
      </c>
      <c r="Q175" s="202">
        <v>0</v>
      </c>
      <c r="R175" s="23">
        <f t="shared" si="2"/>
        <v>0.24</v>
      </c>
      <c r="S175" s="4"/>
      <c r="T175" s="4"/>
      <c r="U175" s="4"/>
    </row>
    <row r="176" spans="1:21" ht="31.5">
      <c r="A176" s="41">
        <v>174</v>
      </c>
      <c r="B176" s="498"/>
      <c r="C176" s="196" t="s">
        <v>1790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17">
        <v>0.65</v>
      </c>
      <c r="Q176" s="202">
        <v>0</v>
      </c>
      <c r="R176" s="23">
        <f t="shared" si="2"/>
        <v>0.65</v>
      </c>
      <c r="S176" s="4"/>
      <c r="T176" s="4"/>
      <c r="U176" s="4"/>
    </row>
    <row r="177" spans="1:21" ht="31.5">
      <c r="A177" s="41">
        <v>175</v>
      </c>
      <c r="B177" s="498"/>
      <c r="C177" s="196" t="s">
        <v>1825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17">
        <v>1.5</v>
      </c>
      <c r="Q177" s="202">
        <v>0</v>
      </c>
      <c r="R177" s="23">
        <f t="shared" si="2"/>
        <v>1.5</v>
      </c>
      <c r="S177" s="4"/>
      <c r="T177" s="4"/>
      <c r="U177" s="4"/>
    </row>
    <row r="178" spans="1:21" ht="16.5">
      <c r="A178" s="41">
        <v>176</v>
      </c>
      <c r="B178" s="498"/>
      <c r="C178" s="196" t="s">
        <v>1791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17">
        <v>1.2330000000000001</v>
      </c>
      <c r="Q178" s="202">
        <v>0</v>
      </c>
      <c r="R178" s="23">
        <f t="shared" si="2"/>
        <v>1.2330000000000001</v>
      </c>
      <c r="S178" s="4"/>
      <c r="T178" s="4"/>
      <c r="U178" s="4"/>
    </row>
    <row r="179" spans="1:21" ht="31.5">
      <c r="A179" s="41">
        <v>177</v>
      </c>
      <c r="B179" s="498"/>
      <c r="C179" s="196" t="s">
        <v>1792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17">
        <v>0.21099999999999999</v>
      </c>
      <c r="Q179" s="202">
        <v>0</v>
      </c>
      <c r="R179" s="23">
        <f t="shared" si="2"/>
        <v>0.21099999999999999</v>
      </c>
      <c r="S179" s="4"/>
      <c r="T179" s="4"/>
      <c r="U179" s="4"/>
    </row>
    <row r="180" spans="1:21" ht="31.5">
      <c r="A180" s="41">
        <v>178</v>
      </c>
      <c r="B180" s="498"/>
      <c r="C180" s="196" t="s">
        <v>1793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17">
        <v>0.24399999999999999</v>
      </c>
      <c r="Q180" s="202">
        <v>0</v>
      </c>
      <c r="R180" s="23">
        <f t="shared" si="2"/>
        <v>0.24399999999999999</v>
      </c>
      <c r="S180" s="4"/>
      <c r="T180" s="4"/>
      <c r="U180" s="4"/>
    </row>
    <row r="181" spans="1:21" ht="47.25">
      <c r="A181" s="41">
        <v>179</v>
      </c>
      <c r="B181" s="498"/>
      <c r="C181" s="196" t="s">
        <v>1794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17">
        <v>0.98899999999999999</v>
      </c>
      <c r="Q181" s="202">
        <v>0</v>
      </c>
      <c r="R181" s="23">
        <f t="shared" si="2"/>
        <v>0.98899999999999999</v>
      </c>
      <c r="S181" s="4"/>
      <c r="T181" s="4"/>
      <c r="U181" s="4"/>
    </row>
    <row r="182" spans="1:21" ht="31.5">
      <c r="A182" s="41">
        <v>180</v>
      </c>
      <c r="B182" s="498"/>
      <c r="C182" s="196" t="s">
        <v>1795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17">
        <v>0.46200000000000002</v>
      </c>
      <c r="Q182" s="202">
        <v>0</v>
      </c>
      <c r="R182" s="23">
        <f t="shared" si="2"/>
        <v>0.46200000000000002</v>
      </c>
      <c r="S182" s="4"/>
      <c r="T182" s="4"/>
      <c r="U182" s="4"/>
    </row>
    <row r="183" spans="1:21" ht="31.5">
      <c r="A183" s="41">
        <v>181</v>
      </c>
      <c r="B183" s="498"/>
      <c r="C183" s="196" t="s">
        <v>1796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17">
        <v>0.317</v>
      </c>
      <c r="Q183" s="202">
        <v>0</v>
      </c>
      <c r="R183" s="23">
        <f t="shared" si="2"/>
        <v>0.317</v>
      </c>
      <c r="S183" s="4"/>
      <c r="T183" s="4"/>
      <c r="U183" s="4"/>
    </row>
    <row r="184" spans="1:21" ht="16.5">
      <c r="A184" s="41">
        <v>182</v>
      </c>
      <c r="B184" s="498"/>
      <c r="C184" s="196" t="s">
        <v>1797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17">
        <v>0.90700000000000003</v>
      </c>
      <c r="Q184" s="202">
        <v>0</v>
      </c>
      <c r="R184" s="23">
        <f t="shared" si="2"/>
        <v>0.90700000000000003</v>
      </c>
      <c r="S184" s="4"/>
      <c r="T184" s="4"/>
      <c r="U184" s="4"/>
    </row>
    <row r="185" spans="1:21" ht="16.5">
      <c r="A185" s="41">
        <v>183</v>
      </c>
      <c r="B185" s="498"/>
      <c r="C185" s="196" t="s">
        <v>1798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17">
        <v>0.31</v>
      </c>
      <c r="Q185" s="202">
        <v>0</v>
      </c>
      <c r="R185" s="23">
        <f t="shared" si="2"/>
        <v>0.31</v>
      </c>
      <c r="S185" s="4"/>
      <c r="T185" s="4"/>
      <c r="U185" s="4"/>
    </row>
    <row r="186" spans="1:21" ht="16.5">
      <c r="A186" s="41">
        <v>184</v>
      </c>
      <c r="B186" s="498"/>
      <c r="C186" s="196" t="s">
        <v>1799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17">
        <v>0.245</v>
      </c>
      <c r="Q186" s="202">
        <v>0</v>
      </c>
      <c r="R186" s="23">
        <f t="shared" si="2"/>
        <v>0.245</v>
      </c>
      <c r="S186" s="4"/>
      <c r="T186" s="4"/>
      <c r="U186" s="4"/>
    </row>
    <row r="187" spans="1:21" ht="16.5">
      <c r="A187" s="41">
        <v>185</v>
      </c>
      <c r="B187" s="498"/>
      <c r="C187" s="196" t="s">
        <v>1800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17">
        <v>0.57099999999999995</v>
      </c>
      <c r="Q187" s="202">
        <v>0</v>
      </c>
      <c r="R187" s="23">
        <f t="shared" si="2"/>
        <v>0.57099999999999995</v>
      </c>
      <c r="S187" s="4"/>
      <c r="T187" s="4"/>
      <c r="U187" s="4"/>
    </row>
    <row r="188" spans="1:21" ht="16.5">
      <c r="A188" s="41">
        <v>186</v>
      </c>
      <c r="B188" s="498"/>
      <c r="C188" s="196" t="s">
        <v>1801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17">
        <v>8.2000000000000003E-2</v>
      </c>
      <c r="Q188" s="202">
        <v>0</v>
      </c>
      <c r="R188" s="23">
        <f t="shared" si="2"/>
        <v>8.2000000000000003E-2</v>
      </c>
      <c r="S188" s="4"/>
      <c r="T188" s="4"/>
      <c r="U188" s="4"/>
    </row>
    <row r="189" spans="1:21" ht="16.5">
      <c r="A189" s="41">
        <v>187</v>
      </c>
      <c r="B189" s="498"/>
      <c r="C189" s="196" t="s">
        <v>1802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17">
        <v>4.165</v>
      </c>
      <c r="Q189" s="202">
        <v>0</v>
      </c>
      <c r="R189" s="23">
        <f t="shared" si="2"/>
        <v>4.165</v>
      </c>
      <c r="S189" s="4"/>
      <c r="T189" s="4"/>
      <c r="U189" s="4"/>
    </row>
    <row r="190" spans="1:21" ht="31.5">
      <c r="A190" s="41">
        <v>188</v>
      </c>
      <c r="B190" s="498"/>
      <c r="C190" s="196" t="s">
        <v>1803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531">
        <v>1.61</v>
      </c>
      <c r="Q190" s="532">
        <v>0</v>
      </c>
      <c r="R190" s="533">
        <v>1.61</v>
      </c>
      <c r="S190" s="4"/>
      <c r="T190" s="4"/>
      <c r="U190" s="4"/>
    </row>
    <row r="191" spans="1:21" ht="47.25">
      <c r="A191" s="41">
        <v>189</v>
      </c>
      <c r="B191" s="498"/>
      <c r="C191" s="196" t="s">
        <v>1804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531"/>
      <c r="Q191" s="532"/>
      <c r="R191" s="533"/>
      <c r="S191" s="4"/>
      <c r="T191" s="4"/>
      <c r="U191" s="4"/>
    </row>
    <row r="192" spans="1:21" ht="31.5">
      <c r="A192" s="41">
        <v>190</v>
      </c>
      <c r="B192" s="498"/>
      <c r="C192" s="196" t="s">
        <v>1805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17">
        <v>1.67</v>
      </c>
      <c r="Q192" s="202">
        <v>0</v>
      </c>
      <c r="R192" s="23">
        <f t="shared" si="2"/>
        <v>1.67</v>
      </c>
      <c r="S192" s="4"/>
      <c r="T192" s="4"/>
      <c r="U192" s="4"/>
    </row>
    <row r="193" spans="1:21" ht="31.5">
      <c r="A193" s="41">
        <v>191</v>
      </c>
      <c r="B193" s="498"/>
      <c r="C193" s="196" t="s">
        <v>1806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17">
        <v>0.6</v>
      </c>
      <c r="Q193" s="202">
        <v>0</v>
      </c>
      <c r="R193" s="23">
        <f t="shared" si="2"/>
        <v>0.6</v>
      </c>
      <c r="S193" s="4"/>
      <c r="T193" s="4"/>
      <c r="U193" s="4"/>
    </row>
    <row r="194" spans="1:21" ht="78.75">
      <c r="A194" s="41">
        <v>192</v>
      </c>
      <c r="B194" s="498"/>
      <c r="C194" s="198" t="s">
        <v>1807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137">
        <v>3.22</v>
      </c>
      <c r="Q194" s="23">
        <v>0</v>
      </c>
      <c r="R194" s="23">
        <f t="shared" si="2"/>
        <v>3.22</v>
      </c>
      <c r="S194" s="4"/>
      <c r="T194" s="4"/>
      <c r="U194" s="4"/>
    </row>
    <row r="195" spans="1:21" ht="63">
      <c r="A195" s="41">
        <v>193</v>
      </c>
      <c r="B195" s="498"/>
      <c r="C195" s="199" t="s">
        <v>3091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23"/>
      <c r="Q195" s="23"/>
      <c r="R195" s="23"/>
      <c r="S195" s="23">
        <v>0</v>
      </c>
      <c r="T195" s="41">
        <v>1.89</v>
      </c>
      <c r="U195" s="41">
        <f>SUM(S195:T195)</f>
        <v>1.89</v>
      </c>
    </row>
    <row r="196" spans="1:21" ht="16.5">
      <c r="A196" s="41">
        <v>194</v>
      </c>
      <c r="B196" s="498"/>
      <c r="C196" s="200" t="s">
        <v>1808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201">
        <v>13.78</v>
      </c>
      <c r="T196" s="202">
        <v>0</v>
      </c>
      <c r="U196" s="41">
        <f t="shared" ref="U196:U204" si="3">SUM(S196:T196)</f>
        <v>13.78</v>
      </c>
    </row>
    <row r="197" spans="1:21" ht="16.5">
      <c r="A197" s="41">
        <v>195</v>
      </c>
      <c r="B197" s="498"/>
      <c r="C197" s="200" t="s">
        <v>1809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201">
        <v>23.63</v>
      </c>
      <c r="T197" s="202">
        <v>0</v>
      </c>
      <c r="U197" s="41">
        <f t="shared" si="3"/>
        <v>23.63</v>
      </c>
    </row>
    <row r="198" spans="1:21" ht="16.5">
      <c r="A198" s="41">
        <v>196</v>
      </c>
      <c r="B198" s="498"/>
      <c r="C198" s="200" t="s">
        <v>1810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201">
        <v>7.2</v>
      </c>
      <c r="T198" s="202">
        <v>0</v>
      </c>
      <c r="U198" s="41">
        <f t="shared" si="3"/>
        <v>7.2</v>
      </c>
    </row>
    <row r="199" spans="1:21" ht="33">
      <c r="A199" s="41">
        <v>197</v>
      </c>
      <c r="B199" s="498"/>
      <c r="C199" s="200" t="s">
        <v>1811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201">
        <v>12.72</v>
      </c>
      <c r="T199" s="202">
        <v>0</v>
      </c>
      <c r="U199" s="41">
        <f t="shared" si="3"/>
        <v>12.72</v>
      </c>
    </row>
    <row r="200" spans="1:21" ht="33">
      <c r="A200" s="41">
        <v>198</v>
      </c>
      <c r="B200" s="498"/>
      <c r="C200" s="200" t="s">
        <v>1812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201">
        <v>7.5</v>
      </c>
      <c r="T200" s="202">
        <v>0</v>
      </c>
      <c r="U200" s="41">
        <f t="shared" si="3"/>
        <v>7.5</v>
      </c>
    </row>
    <row r="201" spans="1:21" ht="33">
      <c r="A201" s="41">
        <v>199</v>
      </c>
      <c r="B201" s="498"/>
      <c r="C201" s="200" t="s">
        <v>1813</v>
      </c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201">
        <v>0</v>
      </c>
      <c r="T201" s="201">
        <v>9.3000000000000007</v>
      </c>
      <c r="U201" s="41">
        <f t="shared" si="3"/>
        <v>9.3000000000000007</v>
      </c>
    </row>
    <row r="202" spans="1:21" ht="16.5">
      <c r="A202" s="41">
        <v>200</v>
      </c>
      <c r="B202" s="498"/>
      <c r="C202" s="200" t="s">
        <v>1814</v>
      </c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201">
        <v>0</v>
      </c>
      <c r="T202" s="201">
        <v>11.44</v>
      </c>
      <c r="U202" s="41">
        <f t="shared" si="3"/>
        <v>11.44</v>
      </c>
    </row>
    <row r="203" spans="1:21" ht="49.5">
      <c r="A203" s="41">
        <v>201</v>
      </c>
      <c r="B203" s="498"/>
      <c r="C203" s="200" t="s">
        <v>1815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201">
        <v>6.8860000000000001</v>
      </c>
      <c r="T203" s="202">
        <v>0</v>
      </c>
      <c r="U203" s="41">
        <f t="shared" si="3"/>
        <v>6.8860000000000001</v>
      </c>
    </row>
    <row r="204" spans="1:21" ht="33">
      <c r="A204" s="41">
        <v>202</v>
      </c>
      <c r="B204" s="499"/>
      <c r="C204" s="200" t="s">
        <v>1816</v>
      </c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201">
        <v>8.5389999999999997</v>
      </c>
      <c r="T204" s="202">
        <v>0</v>
      </c>
      <c r="U204" s="41">
        <f t="shared" si="3"/>
        <v>8.5389999999999997</v>
      </c>
    </row>
    <row r="205" spans="1:21" ht="27.75" customHeight="1">
      <c r="A205" s="504" t="s">
        <v>1826</v>
      </c>
      <c r="B205" s="504"/>
      <c r="C205" s="50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52">
        <f>SUM(P3:P204)</f>
        <v>112.86399999999996</v>
      </c>
      <c r="Q205" s="52">
        <f t="shared" ref="Q205:S205" si="4">SUM(Q3:Q204)</f>
        <v>2.956</v>
      </c>
      <c r="R205" s="52">
        <f t="shared" si="4"/>
        <v>115.81999999999996</v>
      </c>
      <c r="S205" s="52">
        <f t="shared" si="4"/>
        <v>80.254999999999995</v>
      </c>
      <c r="T205" s="52">
        <f>SUM(T3:T204)</f>
        <v>22.630000000000003</v>
      </c>
      <c r="U205" s="52">
        <f>SUM(U3:U204)</f>
        <v>102.88499999999999</v>
      </c>
    </row>
    <row r="206" spans="1:21">
      <c r="D206" s="491" t="s">
        <v>3</v>
      </c>
      <c r="E206" s="491"/>
      <c r="F206" s="491"/>
      <c r="G206" s="491" t="s">
        <v>4</v>
      </c>
      <c r="H206" s="491"/>
      <c r="I206" s="491"/>
      <c r="J206" s="491" t="s">
        <v>5</v>
      </c>
      <c r="K206" s="491"/>
      <c r="L206" s="491"/>
      <c r="M206" s="491" t="s">
        <v>6</v>
      </c>
      <c r="N206" s="491"/>
      <c r="O206" s="491"/>
      <c r="P206" s="491" t="s">
        <v>7</v>
      </c>
      <c r="Q206" s="491"/>
      <c r="R206" s="491"/>
      <c r="S206" s="491" t="s">
        <v>8</v>
      </c>
      <c r="T206" s="491"/>
      <c r="U206" s="491"/>
    </row>
    <row r="207" spans="1:21" ht="31.5">
      <c r="A207" s="6">
        <v>1</v>
      </c>
      <c r="B207" s="535" t="s">
        <v>1868</v>
      </c>
      <c r="C207" s="199" t="s">
        <v>1853</v>
      </c>
      <c r="D207" s="156"/>
      <c r="E207" s="156"/>
      <c r="F207" s="156"/>
      <c r="G207" s="156"/>
      <c r="H207" s="156"/>
      <c r="I207" s="156"/>
      <c r="J207" s="156"/>
      <c r="K207" s="156"/>
      <c r="L207" s="156"/>
      <c r="M207" s="204">
        <v>82.5</v>
      </c>
      <c r="N207" s="204">
        <v>0</v>
      </c>
      <c r="O207" s="204">
        <v>82.5</v>
      </c>
      <c r="P207" s="204"/>
      <c r="Q207" s="204"/>
      <c r="R207" s="204"/>
      <c r="S207" s="204"/>
      <c r="T207" s="204"/>
      <c r="U207" s="204"/>
    </row>
    <row r="208" spans="1:21" ht="47.25">
      <c r="A208" s="6">
        <v>2</v>
      </c>
      <c r="B208" s="535"/>
      <c r="C208" s="210" t="s">
        <v>1828</v>
      </c>
      <c r="D208" s="4"/>
      <c r="E208" s="4"/>
      <c r="F208" s="4"/>
      <c r="G208" s="4"/>
      <c r="H208" s="4"/>
      <c r="I208" s="4"/>
      <c r="J208" s="4"/>
      <c r="K208" s="4"/>
      <c r="L208" s="4"/>
      <c r="M208" s="204"/>
      <c r="N208" s="204"/>
      <c r="O208" s="204"/>
      <c r="P208" s="18">
        <v>0.71799999999999997</v>
      </c>
      <c r="Q208" s="203">
        <v>0</v>
      </c>
      <c r="R208" s="204">
        <f>SUM(P208:Q208)</f>
        <v>0.71799999999999997</v>
      </c>
      <c r="S208" s="204"/>
      <c r="T208" s="204"/>
      <c r="U208" s="204"/>
    </row>
    <row r="209" spans="1:21" ht="47.25">
      <c r="A209" s="6">
        <v>3</v>
      </c>
      <c r="B209" s="535"/>
      <c r="C209" s="211" t="s">
        <v>1829</v>
      </c>
      <c r="D209" s="4"/>
      <c r="E209" s="4"/>
      <c r="F209" s="4"/>
      <c r="G209" s="4"/>
      <c r="H209" s="4"/>
      <c r="I209" s="4"/>
      <c r="J209" s="4"/>
      <c r="K209" s="4"/>
      <c r="L209" s="4"/>
      <c r="M209" s="204"/>
      <c r="N209" s="204"/>
      <c r="O209" s="204"/>
      <c r="P209" s="18">
        <v>1.0569999999999999</v>
      </c>
      <c r="Q209" s="203">
        <v>0</v>
      </c>
      <c r="R209" s="204">
        <f t="shared" ref="R209:R233" si="5">SUM(P209:Q209)</f>
        <v>1.0569999999999999</v>
      </c>
      <c r="S209" s="204"/>
      <c r="T209" s="204"/>
      <c r="U209" s="204"/>
    </row>
    <row r="210" spans="1:21" ht="31.5">
      <c r="A210" s="6">
        <v>4</v>
      </c>
      <c r="B210" s="535"/>
      <c r="C210" s="199" t="s">
        <v>1830</v>
      </c>
      <c r="D210" s="4"/>
      <c r="E210" s="4"/>
      <c r="F210" s="4"/>
      <c r="G210" s="4"/>
      <c r="H210" s="4"/>
      <c r="I210" s="4"/>
      <c r="J210" s="4"/>
      <c r="K210" s="4"/>
      <c r="L210" s="4"/>
      <c r="M210" s="204"/>
      <c r="N210" s="204"/>
      <c r="O210" s="204"/>
      <c r="P210" s="18">
        <v>0.28000000000000003</v>
      </c>
      <c r="Q210" s="203">
        <v>0</v>
      </c>
      <c r="R210" s="204">
        <f t="shared" si="5"/>
        <v>0.28000000000000003</v>
      </c>
      <c r="S210" s="204"/>
      <c r="T210" s="204"/>
      <c r="U210" s="204"/>
    </row>
    <row r="211" spans="1:21" ht="31.5">
      <c r="A211" s="6">
        <v>5</v>
      </c>
      <c r="B211" s="535"/>
      <c r="C211" s="199" t="s">
        <v>1831</v>
      </c>
      <c r="D211" s="4"/>
      <c r="E211" s="4"/>
      <c r="F211" s="4"/>
      <c r="G211" s="4"/>
      <c r="H211" s="4"/>
      <c r="I211" s="4"/>
      <c r="J211" s="4"/>
      <c r="K211" s="4"/>
      <c r="L211" s="4"/>
      <c r="M211" s="204"/>
      <c r="N211" s="204"/>
      <c r="O211" s="204"/>
      <c r="P211" s="18">
        <v>0.37</v>
      </c>
      <c r="Q211" s="203">
        <v>0</v>
      </c>
      <c r="R211" s="204">
        <f t="shared" si="5"/>
        <v>0.37</v>
      </c>
      <c r="S211" s="204"/>
      <c r="T211" s="204"/>
      <c r="U211" s="204"/>
    </row>
    <row r="212" spans="1:21" ht="31.5">
      <c r="A212" s="6">
        <v>6</v>
      </c>
      <c r="B212" s="535"/>
      <c r="C212" s="199" t="s">
        <v>1832</v>
      </c>
      <c r="D212" s="4"/>
      <c r="E212" s="4"/>
      <c r="F212" s="4"/>
      <c r="G212" s="4"/>
      <c r="H212" s="4"/>
      <c r="I212" s="4"/>
      <c r="J212" s="4"/>
      <c r="K212" s="4"/>
      <c r="L212" s="4"/>
      <c r="M212" s="204"/>
      <c r="N212" s="204"/>
      <c r="O212" s="204"/>
      <c r="P212" s="18">
        <v>1.2</v>
      </c>
      <c r="Q212" s="203">
        <v>0</v>
      </c>
      <c r="R212" s="204">
        <f t="shared" si="5"/>
        <v>1.2</v>
      </c>
      <c r="S212" s="204"/>
      <c r="T212" s="204"/>
      <c r="U212" s="204"/>
    </row>
    <row r="213" spans="1:21" ht="31.5">
      <c r="A213" s="6">
        <v>7</v>
      </c>
      <c r="B213" s="535"/>
      <c r="C213" s="199" t="s">
        <v>1833</v>
      </c>
      <c r="D213" s="4"/>
      <c r="E213" s="4"/>
      <c r="F213" s="4"/>
      <c r="G213" s="4"/>
      <c r="H213" s="4"/>
      <c r="I213" s="4"/>
      <c r="J213" s="4"/>
      <c r="K213" s="4"/>
      <c r="L213" s="4"/>
      <c r="M213" s="204"/>
      <c r="N213" s="204"/>
      <c r="O213" s="204"/>
      <c r="P213" s="18">
        <v>0.85</v>
      </c>
      <c r="Q213" s="203">
        <v>0</v>
      </c>
      <c r="R213" s="204">
        <f t="shared" si="5"/>
        <v>0.85</v>
      </c>
      <c r="S213" s="204"/>
      <c r="T213" s="204"/>
      <c r="U213" s="204"/>
    </row>
    <row r="214" spans="1:21" ht="47.25">
      <c r="A214" s="6">
        <v>8</v>
      </c>
      <c r="B214" s="535"/>
      <c r="C214" s="199" t="s">
        <v>1834</v>
      </c>
      <c r="D214" s="4"/>
      <c r="E214" s="4"/>
      <c r="F214" s="4"/>
      <c r="G214" s="4"/>
      <c r="H214" s="4"/>
      <c r="I214" s="4"/>
      <c r="J214" s="4"/>
      <c r="K214" s="4"/>
      <c r="L214" s="4"/>
      <c r="M214" s="204"/>
      <c r="N214" s="204"/>
      <c r="O214" s="204"/>
      <c r="P214" s="18">
        <v>0.2</v>
      </c>
      <c r="Q214" s="203">
        <v>0</v>
      </c>
      <c r="R214" s="204">
        <f t="shared" si="5"/>
        <v>0.2</v>
      </c>
      <c r="S214" s="204"/>
      <c r="T214" s="204"/>
      <c r="U214" s="204"/>
    </row>
    <row r="215" spans="1:21" ht="31.5">
      <c r="A215" s="6">
        <v>9</v>
      </c>
      <c r="B215" s="535"/>
      <c r="C215" s="199" t="s">
        <v>1835</v>
      </c>
      <c r="D215" s="4"/>
      <c r="E215" s="4"/>
      <c r="F215" s="4"/>
      <c r="G215" s="4"/>
      <c r="H215" s="4"/>
      <c r="I215" s="4"/>
      <c r="J215" s="4"/>
      <c r="K215" s="4"/>
      <c r="L215" s="4"/>
      <c r="M215" s="204"/>
      <c r="N215" s="204"/>
      <c r="O215" s="204"/>
      <c r="P215" s="18">
        <v>0.63</v>
      </c>
      <c r="Q215" s="203">
        <v>0</v>
      </c>
      <c r="R215" s="204">
        <f t="shared" si="5"/>
        <v>0.63</v>
      </c>
      <c r="S215" s="204"/>
      <c r="T215" s="204"/>
      <c r="U215" s="204"/>
    </row>
    <row r="216" spans="1:21" ht="31.5">
      <c r="A216" s="6">
        <v>10</v>
      </c>
      <c r="B216" s="535"/>
      <c r="C216" s="199" t="s">
        <v>1836</v>
      </c>
      <c r="D216" s="4"/>
      <c r="E216" s="4"/>
      <c r="F216" s="4"/>
      <c r="G216" s="4"/>
      <c r="H216" s="4"/>
      <c r="I216" s="4"/>
      <c r="J216" s="4"/>
      <c r="K216" s="4"/>
      <c r="L216" s="4"/>
      <c r="M216" s="204"/>
      <c r="N216" s="204"/>
      <c r="O216" s="204"/>
      <c r="P216" s="18">
        <v>0.2</v>
      </c>
      <c r="Q216" s="203">
        <v>0</v>
      </c>
      <c r="R216" s="204">
        <f t="shared" si="5"/>
        <v>0.2</v>
      </c>
      <c r="S216" s="204"/>
      <c r="T216" s="204"/>
      <c r="U216" s="204"/>
    </row>
    <row r="217" spans="1:21" ht="31.5">
      <c r="A217" s="6">
        <v>11</v>
      </c>
      <c r="B217" s="535"/>
      <c r="C217" s="199" t="s">
        <v>1837</v>
      </c>
      <c r="D217" s="4"/>
      <c r="E217" s="4"/>
      <c r="F217" s="4"/>
      <c r="G217" s="4"/>
      <c r="H217" s="4"/>
      <c r="I217" s="4"/>
      <c r="J217" s="4"/>
      <c r="K217" s="4"/>
      <c r="L217" s="4"/>
      <c r="M217" s="204"/>
      <c r="N217" s="204"/>
      <c r="O217" s="204"/>
      <c r="P217" s="18">
        <v>0.55000000000000004</v>
      </c>
      <c r="Q217" s="203">
        <v>0</v>
      </c>
      <c r="R217" s="204">
        <f t="shared" si="5"/>
        <v>0.55000000000000004</v>
      </c>
      <c r="S217" s="204"/>
      <c r="T217" s="204"/>
      <c r="U217" s="204"/>
    </row>
    <row r="218" spans="1:21" ht="31.5">
      <c r="A218" s="6">
        <v>12</v>
      </c>
      <c r="B218" s="535"/>
      <c r="C218" s="199" t="s">
        <v>1838</v>
      </c>
      <c r="D218" s="4"/>
      <c r="E218" s="4"/>
      <c r="F218" s="4"/>
      <c r="G218" s="4"/>
      <c r="H218" s="4"/>
      <c r="I218" s="4"/>
      <c r="J218" s="4"/>
      <c r="K218" s="4"/>
      <c r="L218" s="4"/>
      <c r="M218" s="204"/>
      <c r="N218" s="204"/>
      <c r="O218" s="204"/>
      <c r="P218" s="18">
        <v>1.5</v>
      </c>
      <c r="Q218" s="203">
        <v>0</v>
      </c>
      <c r="R218" s="204">
        <f t="shared" si="5"/>
        <v>1.5</v>
      </c>
      <c r="S218" s="204"/>
      <c r="T218" s="204"/>
      <c r="U218" s="204"/>
    </row>
    <row r="219" spans="1:21" ht="31.5">
      <c r="A219" s="6">
        <v>13</v>
      </c>
      <c r="B219" s="535"/>
      <c r="C219" s="199" t="s">
        <v>1839</v>
      </c>
      <c r="D219" s="4"/>
      <c r="E219" s="4"/>
      <c r="F219" s="4"/>
      <c r="G219" s="4"/>
      <c r="H219" s="4"/>
      <c r="I219" s="4"/>
      <c r="J219" s="4"/>
      <c r="K219" s="4"/>
      <c r="L219" s="4"/>
      <c r="M219" s="204"/>
      <c r="N219" s="204"/>
      <c r="O219" s="204"/>
      <c r="P219" s="18">
        <v>0.2</v>
      </c>
      <c r="Q219" s="203">
        <v>0</v>
      </c>
      <c r="R219" s="204">
        <f t="shared" si="5"/>
        <v>0.2</v>
      </c>
      <c r="S219" s="204"/>
      <c r="T219" s="204"/>
      <c r="U219" s="204"/>
    </row>
    <row r="220" spans="1:21" ht="31.5">
      <c r="A220" s="6">
        <v>14</v>
      </c>
      <c r="B220" s="535"/>
      <c r="C220" s="199" t="s">
        <v>1840</v>
      </c>
      <c r="D220" s="4"/>
      <c r="E220" s="4"/>
      <c r="F220" s="4"/>
      <c r="G220" s="4"/>
      <c r="H220" s="4"/>
      <c r="I220" s="4"/>
      <c r="J220" s="4"/>
      <c r="K220" s="4"/>
      <c r="L220" s="4"/>
      <c r="M220" s="204"/>
      <c r="N220" s="204"/>
      <c r="O220" s="204"/>
      <c r="P220" s="18">
        <v>0.23</v>
      </c>
      <c r="Q220" s="203">
        <v>0</v>
      </c>
      <c r="R220" s="204">
        <f t="shared" si="5"/>
        <v>0.23</v>
      </c>
      <c r="S220" s="204"/>
      <c r="T220" s="204"/>
      <c r="U220" s="204"/>
    </row>
    <row r="221" spans="1:21" ht="31.5">
      <c r="A221" s="6">
        <v>15</v>
      </c>
      <c r="B221" s="535"/>
      <c r="C221" s="199" t="s">
        <v>1841</v>
      </c>
      <c r="D221" s="4"/>
      <c r="E221" s="4"/>
      <c r="F221" s="4"/>
      <c r="G221" s="4"/>
      <c r="H221" s="4"/>
      <c r="I221" s="4"/>
      <c r="J221" s="4"/>
      <c r="K221" s="4"/>
      <c r="L221" s="4"/>
      <c r="M221" s="204"/>
      <c r="N221" s="204"/>
      <c r="O221" s="204"/>
      <c r="P221" s="18">
        <v>0.3</v>
      </c>
      <c r="Q221" s="203">
        <v>0</v>
      </c>
      <c r="R221" s="204">
        <f t="shared" si="5"/>
        <v>0.3</v>
      </c>
      <c r="S221" s="204"/>
      <c r="T221" s="204"/>
      <c r="U221" s="204"/>
    </row>
    <row r="222" spans="1:21" ht="31.5">
      <c r="A222" s="6">
        <v>16</v>
      </c>
      <c r="B222" s="535"/>
      <c r="C222" s="199" t="s">
        <v>1842</v>
      </c>
      <c r="D222" s="4"/>
      <c r="E222" s="4"/>
      <c r="F222" s="4"/>
      <c r="G222" s="4"/>
      <c r="H222" s="4"/>
      <c r="I222" s="4"/>
      <c r="J222" s="4"/>
      <c r="K222" s="4"/>
      <c r="L222" s="4"/>
      <c r="M222" s="204"/>
      <c r="N222" s="204"/>
      <c r="O222" s="204"/>
      <c r="P222" s="18">
        <v>0.5</v>
      </c>
      <c r="Q222" s="203">
        <v>0</v>
      </c>
      <c r="R222" s="204">
        <f t="shared" si="5"/>
        <v>0.5</v>
      </c>
      <c r="S222" s="204"/>
      <c r="T222" s="204"/>
      <c r="U222" s="204"/>
    </row>
    <row r="223" spans="1:21" ht="31.5">
      <c r="A223" s="6">
        <v>17</v>
      </c>
      <c r="B223" s="535"/>
      <c r="C223" s="199" t="s">
        <v>1843</v>
      </c>
      <c r="D223" s="4"/>
      <c r="E223" s="4"/>
      <c r="F223" s="4"/>
      <c r="G223" s="4"/>
      <c r="H223" s="4"/>
      <c r="I223" s="4"/>
      <c r="J223" s="4"/>
      <c r="K223" s="4"/>
      <c r="L223" s="4"/>
      <c r="M223" s="204"/>
      <c r="N223" s="204"/>
      <c r="O223" s="204"/>
      <c r="P223" s="18">
        <v>0.18</v>
      </c>
      <c r="Q223" s="203">
        <v>0</v>
      </c>
      <c r="R223" s="204">
        <f t="shared" si="5"/>
        <v>0.18</v>
      </c>
      <c r="S223" s="204"/>
      <c r="T223" s="204"/>
      <c r="U223" s="204"/>
    </row>
    <row r="224" spans="1:21" ht="31.5">
      <c r="A224" s="6">
        <v>18</v>
      </c>
      <c r="B224" s="535"/>
      <c r="C224" s="199" t="s">
        <v>1844</v>
      </c>
      <c r="D224" s="4"/>
      <c r="E224" s="4"/>
      <c r="F224" s="4"/>
      <c r="G224" s="4"/>
      <c r="H224" s="4"/>
      <c r="I224" s="4"/>
      <c r="J224" s="4"/>
      <c r="K224" s="4"/>
      <c r="L224" s="4"/>
      <c r="M224" s="204"/>
      <c r="N224" s="204"/>
      <c r="O224" s="204"/>
      <c r="P224" s="18">
        <v>0.27</v>
      </c>
      <c r="Q224" s="203">
        <v>0</v>
      </c>
      <c r="R224" s="204">
        <f t="shared" si="5"/>
        <v>0.27</v>
      </c>
      <c r="S224" s="204"/>
      <c r="T224" s="204"/>
      <c r="U224" s="204"/>
    </row>
    <row r="225" spans="1:21" ht="31.5">
      <c r="A225" s="6">
        <v>19</v>
      </c>
      <c r="B225" s="535"/>
      <c r="C225" s="199" t="s">
        <v>1845</v>
      </c>
      <c r="D225" s="4"/>
      <c r="E225" s="4"/>
      <c r="F225" s="4"/>
      <c r="G225" s="4"/>
      <c r="H225" s="4"/>
      <c r="I225" s="4"/>
      <c r="J225" s="4"/>
      <c r="K225" s="4"/>
      <c r="L225" s="4"/>
      <c r="M225" s="204"/>
      <c r="N225" s="204"/>
      <c r="O225" s="204"/>
      <c r="P225" s="18">
        <v>1.98</v>
      </c>
      <c r="Q225" s="203">
        <v>0</v>
      </c>
      <c r="R225" s="204">
        <f t="shared" si="5"/>
        <v>1.98</v>
      </c>
      <c r="S225" s="204"/>
      <c r="T225" s="204"/>
      <c r="U225" s="204"/>
    </row>
    <row r="226" spans="1:21" ht="31.5">
      <c r="A226" s="6">
        <v>20</v>
      </c>
      <c r="B226" s="535"/>
      <c r="C226" s="199" t="s">
        <v>1846</v>
      </c>
      <c r="D226" s="4"/>
      <c r="E226" s="4"/>
      <c r="F226" s="4"/>
      <c r="G226" s="4"/>
      <c r="H226" s="4"/>
      <c r="I226" s="4"/>
      <c r="J226" s="4"/>
      <c r="K226" s="4"/>
      <c r="L226" s="4"/>
      <c r="M226" s="204"/>
      <c r="N226" s="204"/>
      <c r="O226" s="204"/>
      <c r="P226" s="18">
        <v>0.6</v>
      </c>
      <c r="Q226" s="203">
        <v>0</v>
      </c>
      <c r="R226" s="204">
        <f t="shared" si="5"/>
        <v>0.6</v>
      </c>
      <c r="S226" s="204"/>
      <c r="T226" s="204"/>
      <c r="U226" s="204"/>
    </row>
    <row r="227" spans="1:21" ht="31.5">
      <c r="A227" s="6">
        <v>21</v>
      </c>
      <c r="B227" s="535"/>
      <c r="C227" s="199" t="s">
        <v>1847</v>
      </c>
      <c r="D227" s="4"/>
      <c r="E227" s="4"/>
      <c r="F227" s="4"/>
      <c r="G227" s="4"/>
      <c r="H227" s="4"/>
      <c r="I227" s="4"/>
      <c r="J227" s="4"/>
      <c r="K227" s="4"/>
      <c r="L227" s="4"/>
      <c r="M227" s="204"/>
      <c r="N227" s="204"/>
      <c r="O227" s="204"/>
      <c r="P227" s="18">
        <v>0.85</v>
      </c>
      <c r="Q227" s="203">
        <v>0</v>
      </c>
      <c r="R227" s="204">
        <f t="shared" si="5"/>
        <v>0.85</v>
      </c>
      <c r="S227" s="204"/>
      <c r="T227" s="204"/>
      <c r="U227" s="204"/>
    </row>
    <row r="228" spans="1:21" ht="47.25">
      <c r="A228" s="6">
        <v>22</v>
      </c>
      <c r="B228" s="535"/>
      <c r="C228" s="199" t="s">
        <v>1848</v>
      </c>
      <c r="D228" s="4"/>
      <c r="E228" s="4"/>
      <c r="F228" s="4"/>
      <c r="G228" s="4"/>
      <c r="H228" s="4"/>
      <c r="I228" s="4"/>
      <c r="J228" s="4"/>
      <c r="K228" s="4"/>
      <c r="L228" s="4"/>
      <c r="M228" s="204"/>
      <c r="N228" s="204"/>
      <c r="O228" s="204"/>
      <c r="P228" s="203">
        <v>0</v>
      </c>
      <c r="Q228" s="18">
        <v>0.55000000000000004</v>
      </c>
      <c r="R228" s="204">
        <f t="shared" si="5"/>
        <v>0.55000000000000004</v>
      </c>
      <c r="S228" s="204"/>
      <c r="T228" s="204"/>
      <c r="U228" s="204"/>
    </row>
    <row r="229" spans="1:21" ht="31.5">
      <c r="A229" s="6">
        <v>23</v>
      </c>
      <c r="B229" s="535"/>
      <c r="C229" s="199" t="s">
        <v>1849</v>
      </c>
      <c r="D229" s="4"/>
      <c r="E229" s="4"/>
      <c r="F229" s="4"/>
      <c r="G229" s="4"/>
      <c r="H229" s="4"/>
      <c r="I229" s="4"/>
      <c r="J229" s="4"/>
      <c r="K229" s="4"/>
      <c r="L229" s="4"/>
      <c r="M229" s="204"/>
      <c r="N229" s="204"/>
      <c r="O229" s="204"/>
      <c r="P229" s="18">
        <v>0.19</v>
      </c>
      <c r="Q229" s="203">
        <v>0</v>
      </c>
      <c r="R229" s="204">
        <f t="shared" si="5"/>
        <v>0.19</v>
      </c>
      <c r="S229" s="204"/>
      <c r="T229" s="204"/>
      <c r="U229" s="204"/>
    </row>
    <row r="230" spans="1:21" ht="47.25">
      <c r="A230" s="6">
        <v>24</v>
      </c>
      <c r="B230" s="535"/>
      <c r="C230" s="212" t="s">
        <v>1850</v>
      </c>
      <c r="D230" s="4"/>
      <c r="E230" s="4"/>
      <c r="F230" s="4"/>
      <c r="G230" s="4"/>
      <c r="H230" s="4"/>
      <c r="I230" s="4"/>
      <c r="J230" s="4"/>
      <c r="K230" s="4"/>
      <c r="L230" s="4"/>
      <c r="M230" s="204"/>
      <c r="N230" s="204"/>
      <c r="O230" s="204"/>
      <c r="P230" s="18">
        <v>1.32</v>
      </c>
      <c r="Q230" s="203">
        <v>0</v>
      </c>
      <c r="R230" s="204">
        <f t="shared" si="5"/>
        <v>1.32</v>
      </c>
      <c r="S230" s="204"/>
      <c r="T230" s="204"/>
      <c r="U230" s="204"/>
    </row>
    <row r="231" spans="1:21" ht="31.5">
      <c r="A231" s="6">
        <v>25</v>
      </c>
      <c r="B231" s="535"/>
      <c r="C231" s="199" t="s">
        <v>1851</v>
      </c>
      <c r="D231" s="4"/>
      <c r="E231" s="4"/>
      <c r="F231" s="4"/>
      <c r="G231" s="4"/>
      <c r="H231" s="4"/>
      <c r="I231" s="4"/>
      <c r="J231" s="4"/>
      <c r="K231" s="4"/>
      <c r="L231" s="4"/>
      <c r="M231" s="204"/>
      <c r="N231" s="204"/>
      <c r="O231" s="204"/>
      <c r="P231" s="18">
        <v>0.05</v>
      </c>
      <c r="Q231" s="203">
        <v>0</v>
      </c>
      <c r="R231" s="204">
        <f t="shared" si="5"/>
        <v>0.05</v>
      </c>
      <c r="S231" s="204"/>
      <c r="T231" s="204"/>
      <c r="U231" s="204"/>
    </row>
    <row r="232" spans="1:21" ht="15.75">
      <c r="A232" s="6">
        <v>26</v>
      </c>
      <c r="B232" s="535"/>
      <c r="C232" s="199" t="s">
        <v>1852</v>
      </c>
      <c r="D232" s="4"/>
      <c r="E232" s="4"/>
      <c r="F232" s="4"/>
      <c r="G232" s="4"/>
      <c r="H232" s="4"/>
      <c r="I232" s="4"/>
      <c r="J232" s="4"/>
      <c r="K232" s="4"/>
      <c r="L232" s="4"/>
      <c r="M232" s="204"/>
      <c r="N232" s="204"/>
      <c r="O232" s="204"/>
      <c r="P232" s="18">
        <v>0.06</v>
      </c>
      <c r="Q232" s="203">
        <v>0</v>
      </c>
      <c r="R232" s="204">
        <f t="shared" si="5"/>
        <v>0.06</v>
      </c>
      <c r="S232" s="204"/>
      <c r="T232" s="204"/>
      <c r="U232" s="204"/>
    </row>
    <row r="233" spans="1:21" ht="78.75">
      <c r="A233" s="6">
        <v>27</v>
      </c>
      <c r="B233" s="535"/>
      <c r="C233" s="198" t="s">
        <v>1807</v>
      </c>
      <c r="D233" s="4"/>
      <c r="E233" s="4"/>
      <c r="F233" s="4"/>
      <c r="G233" s="4"/>
      <c r="H233" s="4"/>
      <c r="I233" s="4"/>
      <c r="J233" s="4"/>
      <c r="K233" s="4"/>
      <c r="L233" s="4"/>
      <c r="M233" s="204"/>
      <c r="N233" s="204"/>
      <c r="O233" s="204"/>
      <c r="P233" s="18">
        <v>3.22</v>
      </c>
      <c r="Q233" s="203">
        <v>0</v>
      </c>
      <c r="R233" s="204">
        <f t="shared" si="5"/>
        <v>3.22</v>
      </c>
      <c r="S233" s="204"/>
      <c r="T233" s="204"/>
      <c r="U233" s="204"/>
    </row>
    <row r="234" spans="1:21" ht="31.5">
      <c r="A234" s="6">
        <v>28</v>
      </c>
      <c r="B234" s="535"/>
      <c r="C234" s="199" t="s">
        <v>1854</v>
      </c>
      <c r="D234" s="4"/>
      <c r="E234" s="4"/>
      <c r="F234" s="4"/>
      <c r="G234" s="4"/>
      <c r="H234" s="4"/>
      <c r="I234" s="4"/>
      <c r="J234" s="4"/>
      <c r="K234" s="4"/>
      <c r="L234" s="4"/>
      <c r="M234" s="204"/>
      <c r="N234" s="204"/>
      <c r="O234" s="204"/>
      <c r="P234" s="204"/>
      <c r="Q234" s="204"/>
      <c r="R234" s="204"/>
      <c r="S234" s="132">
        <v>10.5</v>
      </c>
      <c r="T234" s="203">
        <v>0</v>
      </c>
      <c r="U234" s="204">
        <f>SUM(S234:T234)</f>
        <v>10.5</v>
      </c>
    </row>
    <row r="235" spans="1:21" ht="47.25">
      <c r="A235" s="6">
        <v>29</v>
      </c>
      <c r="B235" s="535"/>
      <c r="C235" s="214" t="s">
        <v>1855</v>
      </c>
      <c r="D235" s="4"/>
      <c r="E235" s="4"/>
      <c r="F235" s="4"/>
      <c r="G235" s="4"/>
      <c r="H235" s="4"/>
      <c r="I235" s="4"/>
      <c r="J235" s="4"/>
      <c r="K235" s="4"/>
      <c r="L235" s="4"/>
      <c r="M235" s="204"/>
      <c r="N235" s="204"/>
      <c r="O235" s="204"/>
      <c r="P235" s="204"/>
      <c r="Q235" s="204"/>
      <c r="R235" s="204"/>
      <c r="S235" s="203">
        <v>0</v>
      </c>
      <c r="T235" s="132">
        <v>29.91</v>
      </c>
      <c r="U235" s="204">
        <f t="shared" ref="U235:U246" si="6">SUM(S235:T235)</f>
        <v>29.91</v>
      </c>
    </row>
    <row r="236" spans="1:21" ht="31.5">
      <c r="A236" s="6">
        <v>30</v>
      </c>
      <c r="B236" s="535"/>
      <c r="C236" s="199" t="s">
        <v>1856</v>
      </c>
      <c r="D236" s="4"/>
      <c r="E236" s="4"/>
      <c r="F236" s="4"/>
      <c r="G236" s="4"/>
      <c r="H236" s="4"/>
      <c r="I236" s="4"/>
      <c r="J236" s="4"/>
      <c r="K236" s="4"/>
      <c r="L236" s="4"/>
      <c r="M236" s="204"/>
      <c r="N236" s="204"/>
      <c r="O236" s="204"/>
      <c r="P236" s="204"/>
      <c r="Q236" s="204"/>
      <c r="R236" s="204"/>
      <c r="S236" s="132">
        <v>9.02</v>
      </c>
      <c r="T236" s="203">
        <v>0</v>
      </c>
      <c r="U236" s="204">
        <f t="shared" si="6"/>
        <v>9.02</v>
      </c>
    </row>
    <row r="237" spans="1:21" ht="31.5">
      <c r="A237" s="6">
        <v>31</v>
      </c>
      <c r="B237" s="535"/>
      <c r="C237" s="199" t="s">
        <v>1857</v>
      </c>
      <c r="D237" s="4"/>
      <c r="E237" s="4"/>
      <c r="F237" s="4"/>
      <c r="G237" s="4"/>
      <c r="H237" s="4"/>
      <c r="I237" s="4"/>
      <c r="J237" s="4"/>
      <c r="K237" s="4"/>
      <c r="L237" s="4"/>
      <c r="M237" s="204"/>
      <c r="N237" s="204"/>
      <c r="O237" s="204"/>
      <c r="P237" s="204"/>
      <c r="Q237" s="204"/>
      <c r="R237" s="204"/>
      <c r="S237" s="203">
        <v>0</v>
      </c>
      <c r="T237" s="132">
        <v>6.4</v>
      </c>
      <c r="U237" s="204">
        <f t="shared" si="6"/>
        <v>6.4</v>
      </c>
    </row>
    <row r="238" spans="1:21" ht="31.5">
      <c r="A238" s="6">
        <v>32</v>
      </c>
      <c r="B238" s="535"/>
      <c r="C238" s="199" t="s">
        <v>1858</v>
      </c>
      <c r="D238" s="4"/>
      <c r="E238" s="4"/>
      <c r="F238" s="4"/>
      <c r="G238" s="4"/>
      <c r="H238" s="4"/>
      <c r="I238" s="4"/>
      <c r="J238" s="4"/>
      <c r="K238" s="4"/>
      <c r="L238" s="4"/>
      <c r="M238" s="204"/>
      <c r="N238" s="204"/>
      <c r="O238" s="204"/>
      <c r="P238" s="204"/>
      <c r="Q238" s="204"/>
      <c r="R238" s="204"/>
      <c r="S238" s="132">
        <v>1.7</v>
      </c>
      <c r="T238" s="203">
        <v>0</v>
      </c>
      <c r="U238" s="204">
        <f t="shared" si="6"/>
        <v>1.7</v>
      </c>
    </row>
    <row r="239" spans="1:21" ht="31.5">
      <c r="A239" s="6">
        <v>33</v>
      </c>
      <c r="B239" s="535"/>
      <c r="C239" s="199" t="s">
        <v>1859</v>
      </c>
      <c r="D239" s="4"/>
      <c r="E239" s="4"/>
      <c r="F239" s="4"/>
      <c r="G239" s="4"/>
      <c r="H239" s="4"/>
      <c r="I239" s="4"/>
      <c r="J239" s="4"/>
      <c r="K239" s="4"/>
      <c r="L239" s="4"/>
      <c r="M239" s="204"/>
      <c r="N239" s="204"/>
      <c r="O239" s="204"/>
      <c r="P239" s="204"/>
      <c r="Q239" s="204"/>
      <c r="R239" s="204"/>
      <c r="S239" s="203">
        <v>0</v>
      </c>
      <c r="T239" s="132">
        <v>3.5</v>
      </c>
      <c r="U239" s="204">
        <f t="shared" si="6"/>
        <v>3.5</v>
      </c>
    </row>
    <row r="240" spans="1:21" ht="31.5">
      <c r="A240" s="6">
        <v>34</v>
      </c>
      <c r="B240" s="535"/>
      <c r="C240" s="199" t="s">
        <v>1860</v>
      </c>
      <c r="D240" s="4"/>
      <c r="E240" s="4"/>
      <c r="F240" s="4"/>
      <c r="G240" s="4"/>
      <c r="H240" s="4"/>
      <c r="I240" s="4"/>
      <c r="J240" s="4"/>
      <c r="K240" s="4"/>
      <c r="L240" s="4"/>
      <c r="M240" s="204"/>
      <c r="N240" s="204"/>
      <c r="O240" s="204"/>
      <c r="P240" s="204"/>
      <c r="Q240" s="204"/>
      <c r="R240" s="204"/>
      <c r="S240" s="203">
        <v>0</v>
      </c>
      <c r="T240" s="132">
        <v>9.3000000000000007</v>
      </c>
      <c r="U240" s="204">
        <f t="shared" si="6"/>
        <v>9.3000000000000007</v>
      </c>
    </row>
    <row r="241" spans="1:21" ht="47.25">
      <c r="A241" s="6">
        <v>35</v>
      </c>
      <c r="B241" s="535"/>
      <c r="C241" s="199" t="s">
        <v>1861</v>
      </c>
      <c r="D241" s="4"/>
      <c r="E241" s="4"/>
      <c r="F241" s="4"/>
      <c r="G241" s="4"/>
      <c r="H241" s="4"/>
      <c r="I241" s="4"/>
      <c r="J241" s="4"/>
      <c r="K241" s="4"/>
      <c r="L241" s="4"/>
      <c r="M241" s="204"/>
      <c r="N241" s="204"/>
      <c r="O241" s="204"/>
      <c r="P241" s="204"/>
      <c r="Q241" s="204"/>
      <c r="R241" s="204"/>
      <c r="S241" s="132">
        <v>3.4</v>
      </c>
      <c r="T241" s="203">
        <v>0</v>
      </c>
      <c r="U241" s="204">
        <f t="shared" si="6"/>
        <v>3.4</v>
      </c>
    </row>
    <row r="242" spans="1:21" ht="31.5">
      <c r="A242" s="6">
        <v>36</v>
      </c>
      <c r="B242" s="535"/>
      <c r="C242" s="199" t="s">
        <v>1862</v>
      </c>
      <c r="D242" s="4"/>
      <c r="E242" s="4"/>
      <c r="F242" s="4"/>
      <c r="G242" s="4"/>
      <c r="H242" s="4"/>
      <c r="I242" s="4"/>
      <c r="J242" s="4"/>
      <c r="K242" s="4"/>
      <c r="L242" s="4"/>
      <c r="M242" s="204"/>
      <c r="N242" s="204"/>
      <c r="O242" s="204"/>
      <c r="P242" s="204"/>
      <c r="Q242" s="204"/>
      <c r="R242" s="204"/>
      <c r="S242" s="203">
        <v>0</v>
      </c>
      <c r="T242" s="132">
        <v>11.7</v>
      </c>
      <c r="U242" s="204">
        <f t="shared" si="6"/>
        <v>11.7</v>
      </c>
    </row>
    <row r="243" spans="1:21" ht="15.75">
      <c r="A243" s="6">
        <v>37</v>
      </c>
      <c r="B243" s="535"/>
      <c r="C243" s="199" t="s">
        <v>1863</v>
      </c>
      <c r="D243" s="4"/>
      <c r="E243" s="4"/>
      <c r="F243" s="4"/>
      <c r="G243" s="4"/>
      <c r="H243" s="4"/>
      <c r="I243" s="4"/>
      <c r="J243" s="4"/>
      <c r="K243" s="4"/>
      <c r="L243" s="4"/>
      <c r="M243" s="204"/>
      <c r="N243" s="204"/>
      <c r="O243" s="204"/>
      <c r="P243" s="204"/>
      <c r="Q243" s="204"/>
      <c r="R243" s="204"/>
      <c r="S243" s="132">
        <v>19</v>
      </c>
      <c r="T243" s="203">
        <v>0</v>
      </c>
      <c r="U243" s="204">
        <f t="shared" si="6"/>
        <v>19</v>
      </c>
    </row>
    <row r="244" spans="1:21" ht="15.75">
      <c r="A244" s="6">
        <v>38</v>
      </c>
      <c r="B244" s="535"/>
      <c r="C244" s="199" t="s">
        <v>1864</v>
      </c>
      <c r="D244" s="4"/>
      <c r="E244" s="4"/>
      <c r="F244" s="4"/>
      <c r="G244" s="4"/>
      <c r="H244" s="4"/>
      <c r="I244" s="4"/>
      <c r="J244" s="4"/>
      <c r="K244" s="4"/>
      <c r="L244" s="4"/>
      <c r="M244" s="204"/>
      <c r="N244" s="204"/>
      <c r="O244" s="204"/>
      <c r="P244" s="204"/>
      <c r="Q244" s="204"/>
      <c r="R244" s="204"/>
      <c r="S244" s="132">
        <v>5</v>
      </c>
      <c r="T244" s="203">
        <v>0</v>
      </c>
      <c r="U244" s="204">
        <f t="shared" si="6"/>
        <v>5</v>
      </c>
    </row>
    <row r="245" spans="1:21" ht="31.5">
      <c r="A245" s="6">
        <v>39</v>
      </c>
      <c r="B245" s="535"/>
      <c r="C245" s="214" t="s">
        <v>1865</v>
      </c>
      <c r="D245" s="4"/>
      <c r="E245" s="4"/>
      <c r="F245" s="4"/>
      <c r="G245" s="4"/>
      <c r="H245" s="4"/>
      <c r="I245" s="4"/>
      <c r="J245" s="4"/>
      <c r="K245" s="4"/>
      <c r="L245" s="4"/>
      <c r="M245" s="204"/>
      <c r="N245" s="204"/>
      <c r="O245" s="204"/>
      <c r="P245" s="204"/>
      <c r="Q245" s="204"/>
      <c r="R245" s="204"/>
      <c r="S245" s="132">
        <v>17</v>
      </c>
      <c r="T245" s="203">
        <v>0</v>
      </c>
      <c r="U245" s="204">
        <f t="shared" si="6"/>
        <v>17</v>
      </c>
    </row>
    <row r="246" spans="1:21" ht="31.5">
      <c r="A246" s="6">
        <v>40</v>
      </c>
      <c r="B246" s="535"/>
      <c r="C246" s="215" t="s">
        <v>1866</v>
      </c>
      <c r="D246" s="68"/>
      <c r="E246" s="68"/>
      <c r="F246" s="68"/>
      <c r="G246" s="68"/>
      <c r="H246" s="68"/>
      <c r="I246" s="68"/>
      <c r="J246" s="68"/>
      <c r="K246" s="68"/>
      <c r="L246" s="68"/>
      <c r="M246" s="216"/>
      <c r="N246" s="216"/>
      <c r="O246" s="216"/>
      <c r="P246" s="216"/>
      <c r="Q246" s="216"/>
      <c r="R246" s="216"/>
      <c r="S246" s="217">
        <v>18</v>
      </c>
      <c r="T246" s="218">
        <v>0</v>
      </c>
      <c r="U246" s="216">
        <f t="shared" si="6"/>
        <v>18</v>
      </c>
    </row>
    <row r="247" spans="1:21" ht="25.5" customHeight="1">
      <c r="A247" s="534" t="s">
        <v>1867</v>
      </c>
      <c r="B247" s="534"/>
      <c r="C247" s="534"/>
      <c r="D247" s="4"/>
      <c r="E247" s="4"/>
      <c r="F247" s="4"/>
      <c r="G247" s="4"/>
      <c r="H247" s="4"/>
      <c r="I247" s="4"/>
      <c r="J247" s="4"/>
      <c r="K247" s="4"/>
      <c r="L247" s="4"/>
      <c r="M247" s="52">
        <f>SUM(M207:M246)</f>
        <v>82.5</v>
      </c>
      <c r="N247" s="52">
        <f t="shared" ref="N247:S247" si="7">SUM(N207:N246)</f>
        <v>0</v>
      </c>
      <c r="O247" s="52">
        <f t="shared" si="7"/>
        <v>82.5</v>
      </c>
      <c r="P247" s="52">
        <f t="shared" si="7"/>
        <v>17.504999999999999</v>
      </c>
      <c r="Q247" s="52">
        <f t="shared" si="7"/>
        <v>0.55000000000000004</v>
      </c>
      <c r="R247" s="52">
        <f t="shared" si="7"/>
        <v>18.055</v>
      </c>
      <c r="S247" s="52">
        <f t="shared" si="7"/>
        <v>83.62</v>
      </c>
      <c r="T247" s="52">
        <f>SUM(T207:T246)</f>
        <v>60.81</v>
      </c>
      <c r="U247" s="52">
        <f>SUM(U207:U246)</f>
        <v>144.43</v>
      </c>
    </row>
    <row r="251" spans="1:21" ht="15.75" customHeight="1">
      <c r="A251" s="527" t="s">
        <v>2965</v>
      </c>
      <c r="B251" s="528"/>
      <c r="C251" s="341" t="s">
        <v>2956</v>
      </c>
      <c r="P251" s="178">
        <v>0</v>
      </c>
      <c r="Q251" s="178">
        <v>7.4999999999999997E-2</v>
      </c>
      <c r="R251" s="121">
        <f>SUM(P251:Q251)</f>
        <v>7.4999999999999997E-2</v>
      </c>
    </row>
    <row r="252" spans="1:21" ht="31.5">
      <c r="A252" s="529"/>
      <c r="B252" s="530"/>
      <c r="C252" s="340" t="s">
        <v>2957</v>
      </c>
      <c r="P252" s="178">
        <v>0</v>
      </c>
      <c r="Q252" s="235">
        <v>6.6000000000000003E-2</v>
      </c>
      <c r="R252" s="121">
        <f t="shared" ref="R252:R259" si="8">SUM(P252:Q252)</f>
        <v>6.6000000000000003E-2</v>
      </c>
    </row>
    <row r="253" spans="1:21" ht="15.75">
      <c r="A253" s="529"/>
      <c r="B253" s="530"/>
      <c r="C253" s="44" t="s">
        <v>2958</v>
      </c>
      <c r="P253" s="235">
        <v>0</v>
      </c>
      <c r="Q253" s="235">
        <v>3</v>
      </c>
      <c r="R253" s="121">
        <f t="shared" si="8"/>
        <v>3</v>
      </c>
    </row>
    <row r="254" spans="1:21" ht="15.75">
      <c r="A254" s="529"/>
      <c r="B254" s="530"/>
      <c r="C254" s="44" t="s">
        <v>2959</v>
      </c>
      <c r="P254" s="235">
        <v>0</v>
      </c>
      <c r="Q254" s="235">
        <v>0.253</v>
      </c>
      <c r="R254" s="121">
        <f t="shared" si="8"/>
        <v>0.253</v>
      </c>
    </row>
    <row r="255" spans="1:21" ht="31.5">
      <c r="A255" s="529"/>
      <c r="B255" s="530"/>
      <c r="C255" s="44" t="s">
        <v>2960</v>
      </c>
      <c r="P255" s="235">
        <v>0.29199999999999998</v>
      </c>
      <c r="Q255" s="235">
        <v>0</v>
      </c>
      <c r="R255" s="121">
        <f t="shared" si="8"/>
        <v>0.29199999999999998</v>
      </c>
    </row>
    <row r="256" spans="1:21" ht="15.75">
      <c r="A256" s="529"/>
      <c r="B256" s="530"/>
      <c r="C256" s="44" t="s">
        <v>2961</v>
      </c>
      <c r="P256" s="235">
        <v>0</v>
      </c>
      <c r="Q256" s="235">
        <v>0.24</v>
      </c>
      <c r="R256" s="121">
        <f t="shared" si="8"/>
        <v>0.24</v>
      </c>
    </row>
    <row r="257" spans="1:21" ht="15.75">
      <c r="A257" s="529"/>
      <c r="B257" s="530"/>
      <c r="C257" s="44" t="s">
        <v>2962</v>
      </c>
      <c r="P257" s="235">
        <v>0.14199999999999999</v>
      </c>
      <c r="Q257" s="235"/>
      <c r="R257" s="121">
        <f t="shared" si="8"/>
        <v>0.14199999999999999</v>
      </c>
    </row>
    <row r="258" spans="1:21" ht="15.75">
      <c r="A258" s="529"/>
      <c r="B258" s="530"/>
      <c r="C258" s="44" t="s">
        <v>2963</v>
      </c>
      <c r="P258" s="235">
        <v>0</v>
      </c>
      <c r="Q258" s="235">
        <v>0.21</v>
      </c>
      <c r="R258" s="121">
        <f t="shared" si="8"/>
        <v>0.21</v>
      </c>
    </row>
    <row r="259" spans="1:21" ht="15.75">
      <c r="A259" s="529"/>
      <c r="B259" s="530"/>
      <c r="C259" s="44" t="s">
        <v>2964</v>
      </c>
      <c r="P259" s="235">
        <v>0</v>
      </c>
      <c r="Q259" s="235">
        <v>0.24</v>
      </c>
      <c r="R259" s="121">
        <f t="shared" si="8"/>
        <v>0.24</v>
      </c>
    </row>
    <row r="260" spans="1:21" ht="15.75">
      <c r="P260" s="72">
        <f>SUM(P251:P259)</f>
        <v>0.43399999999999994</v>
      </c>
      <c r="Q260" s="72">
        <f t="shared" ref="Q260:R260" si="9">SUM(Q251:Q259)</f>
        <v>4.0840000000000005</v>
      </c>
      <c r="R260" s="72">
        <f t="shared" si="9"/>
        <v>4.5180000000000007</v>
      </c>
    </row>
    <row r="262" spans="1:21">
      <c r="A262" s="503" t="s">
        <v>1826</v>
      </c>
      <c r="B262" s="503"/>
      <c r="C262" s="503"/>
      <c r="D262" s="394"/>
      <c r="E262" s="394"/>
      <c r="F262" s="394"/>
      <c r="G262" s="394"/>
      <c r="H262" s="394"/>
      <c r="I262" s="394"/>
      <c r="J262" s="394"/>
      <c r="K262" s="394"/>
      <c r="L262" s="394"/>
      <c r="M262" s="394"/>
      <c r="N262" s="394"/>
      <c r="O262" s="394"/>
      <c r="P262" s="394">
        <v>112.86399999999996</v>
      </c>
      <c r="Q262" s="394">
        <v>2.956</v>
      </c>
      <c r="R262" s="394">
        <v>115.81999999999996</v>
      </c>
      <c r="S262" s="394">
        <v>80.254999999999995</v>
      </c>
      <c r="T262" s="394">
        <v>22.630000000000003</v>
      </c>
      <c r="U262" s="394">
        <v>102.88499999999999</v>
      </c>
    </row>
    <row r="263" spans="1:21">
      <c r="A263" s="503" t="s">
        <v>1867</v>
      </c>
      <c r="B263" s="503"/>
      <c r="C263" s="503"/>
      <c r="D263" s="394"/>
      <c r="E263" s="394"/>
      <c r="F263" s="394"/>
      <c r="G263" s="394"/>
      <c r="H263" s="394"/>
      <c r="I263" s="394"/>
      <c r="J263" s="394"/>
      <c r="K263" s="394"/>
      <c r="L263" s="394"/>
      <c r="M263" s="7">
        <v>82.5</v>
      </c>
      <c r="N263" s="7">
        <v>0</v>
      </c>
      <c r="O263" s="7">
        <v>82.5</v>
      </c>
      <c r="P263" s="394">
        <v>17.504999999999999</v>
      </c>
      <c r="Q263" s="394">
        <v>0.55000000000000004</v>
      </c>
      <c r="R263" s="394">
        <v>18.055</v>
      </c>
      <c r="S263" s="394">
        <v>83.62</v>
      </c>
      <c r="T263" s="394">
        <v>60.81</v>
      </c>
      <c r="U263" s="394">
        <v>144.43</v>
      </c>
    </row>
    <row r="264" spans="1:21" ht="30.75" customHeight="1">
      <c r="A264" s="488" t="s">
        <v>3092</v>
      </c>
      <c r="B264" s="488"/>
      <c r="C264" s="488"/>
      <c r="D264" s="190"/>
      <c r="E264" s="190"/>
      <c r="F264" s="190"/>
      <c r="G264" s="190"/>
      <c r="H264" s="190"/>
      <c r="I264" s="190"/>
      <c r="J264" s="190"/>
      <c r="K264" s="190"/>
      <c r="L264" s="190"/>
      <c r="M264" s="52">
        <f>SUM(M262:M263)</f>
        <v>82.5</v>
      </c>
      <c r="N264" s="52">
        <f t="shared" ref="N264:U264" si="10">SUM(N262:N263)</f>
        <v>0</v>
      </c>
      <c r="O264" s="52">
        <f t="shared" si="10"/>
        <v>82.5</v>
      </c>
      <c r="P264" s="190">
        <f t="shared" si="10"/>
        <v>130.36899999999997</v>
      </c>
      <c r="Q264" s="190">
        <f t="shared" si="10"/>
        <v>3.5060000000000002</v>
      </c>
      <c r="R264" s="190">
        <f t="shared" si="10"/>
        <v>133.87499999999997</v>
      </c>
      <c r="S264" s="190">
        <f t="shared" si="10"/>
        <v>163.875</v>
      </c>
      <c r="T264" s="190">
        <f t="shared" si="10"/>
        <v>83.44</v>
      </c>
      <c r="U264" s="190">
        <f t="shared" si="10"/>
        <v>247.315</v>
      </c>
    </row>
  </sheetData>
  <mergeCells count="26">
    <mergeCell ref="S206:U206"/>
    <mergeCell ref="A247:C247"/>
    <mergeCell ref="B207:B246"/>
    <mergeCell ref="D206:F206"/>
    <mergeCell ref="G206:I206"/>
    <mergeCell ref="J206:L206"/>
    <mergeCell ref="M206:O206"/>
    <mergeCell ref="P206:R206"/>
    <mergeCell ref="A1:A2"/>
    <mergeCell ref="B1:B2"/>
    <mergeCell ref="C1:C2"/>
    <mergeCell ref="D1:F1"/>
    <mergeCell ref="G1:I1"/>
    <mergeCell ref="B3:B204"/>
    <mergeCell ref="M1:O1"/>
    <mergeCell ref="P1:R1"/>
    <mergeCell ref="S1:U1"/>
    <mergeCell ref="P190:P191"/>
    <mergeCell ref="Q190:Q191"/>
    <mergeCell ref="R190:R191"/>
    <mergeCell ref="J1:L1"/>
    <mergeCell ref="A262:C262"/>
    <mergeCell ref="A263:C263"/>
    <mergeCell ref="A264:C264"/>
    <mergeCell ref="A251:B259"/>
    <mergeCell ref="A205:C20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topLeftCell="A218" workbookViewId="0">
      <selection activeCell="D231" sqref="D231:U233"/>
    </sheetView>
  </sheetViews>
  <sheetFormatPr defaultRowHeight="15"/>
  <cols>
    <col min="1" max="1" width="4.5703125" customWidth="1"/>
    <col min="2" max="2" width="8" customWidth="1"/>
    <col min="3" max="3" width="41.140625" customWidth="1"/>
    <col min="4" max="21" width="6.85546875" customWidth="1"/>
  </cols>
  <sheetData>
    <row r="1" spans="1:21" ht="25.5" customHeight="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36.75" customHeight="1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>
      <c r="A3" s="41">
        <v>1</v>
      </c>
      <c r="B3" s="537" t="s">
        <v>1530</v>
      </c>
      <c r="C3" s="187" t="s">
        <v>1298</v>
      </c>
      <c r="D3" s="180"/>
      <c r="E3" s="180"/>
      <c r="F3" s="180"/>
      <c r="G3" s="101">
        <v>20</v>
      </c>
      <c r="H3" s="101">
        <v>0</v>
      </c>
      <c r="I3" s="101">
        <f>SUM(G3:H3)</f>
        <v>20</v>
      </c>
      <c r="J3" s="101"/>
      <c r="K3" s="101"/>
      <c r="L3" s="101"/>
      <c r="M3" s="188"/>
      <c r="N3" s="180"/>
      <c r="O3" s="180"/>
      <c r="P3" s="180"/>
      <c r="Q3" s="180"/>
      <c r="R3" s="180"/>
      <c r="S3" s="180"/>
      <c r="T3" s="180"/>
      <c r="U3" s="180"/>
    </row>
    <row r="4" spans="1:21">
      <c r="A4" s="41">
        <v>2</v>
      </c>
      <c r="B4" s="538"/>
      <c r="C4" s="110" t="s">
        <v>1409</v>
      </c>
      <c r="D4" s="180"/>
      <c r="E4" s="180"/>
      <c r="F4" s="180"/>
      <c r="G4" s="101"/>
      <c r="H4" s="101"/>
      <c r="I4" s="101"/>
      <c r="J4" s="101">
        <v>21.1</v>
      </c>
      <c r="K4" s="101">
        <v>0</v>
      </c>
      <c r="L4" s="101">
        <v>21.1</v>
      </c>
      <c r="M4" s="188"/>
      <c r="N4" s="180"/>
      <c r="O4" s="180"/>
      <c r="P4" s="180"/>
      <c r="Q4" s="180"/>
      <c r="R4" s="180"/>
      <c r="S4" s="180"/>
      <c r="T4" s="180"/>
      <c r="U4" s="180"/>
    </row>
    <row r="5" spans="1:21">
      <c r="A5" s="41">
        <v>3</v>
      </c>
      <c r="B5" s="538"/>
      <c r="C5" s="76" t="s">
        <v>1408</v>
      </c>
      <c r="D5" s="180"/>
      <c r="E5" s="180"/>
      <c r="F5" s="180"/>
      <c r="G5" s="101"/>
      <c r="H5" s="101"/>
      <c r="I5" s="101"/>
      <c r="J5" s="101">
        <v>16.41</v>
      </c>
      <c r="K5" s="101">
        <v>0</v>
      </c>
      <c r="L5" s="101">
        <f>SUM(J5:K5)</f>
        <v>16.41</v>
      </c>
      <c r="M5" s="188"/>
      <c r="N5" s="180"/>
      <c r="O5" s="180"/>
      <c r="P5" s="180"/>
      <c r="Q5" s="180"/>
      <c r="R5" s="180"/>
      <c r="S5" s="180"/>
      <c r="T5" s="180"/>
      <c r="U5" s="180"/>
    </row>
    <row r="6" spans="1:21">
      <c r="A6" s="356"/>
      <c r="B6" s="538"/>
      <c r="C6" s="175" t="s">
        <v>3067</v>
      </c>
      <c r="D6" s="180"/>
      <c r="E6" s="180"/>
      <c r="F6" s="180"/>
      <c r="G6" s="101"/>
      <c r="H6" s="101"/>
      <c r="I6" s="101"/>
      <c r="J6" s="101">
        <v>15</v>
      </c>
      <c r="K6" s="101">
        <v>0</v>
      </c>
      <c r="L6" s="101">
        <v>15</v>
      </c>
      <c r="M6" s="188"/>
      <c r="N6" s="180"/>
      <c r="O6" s="180"/>
      <c r="P6" s="180"/>
      <c r="Q6" s="180"/>
      <c r="R6" s="180"/>
      <c r="S6" s="180"/>
      <c r="T6" s="180"/>
      <c r="U6" s="180"/>
    </row>
    <row r="7" spans="1:21">
      <c r="A7" s="41">
        <v>4</v>
      </c>
      <c r="B7" s="538"/>
      <c r="C7" s="110" t="s">
        <v>1410</v>
      </c>
      <c r="D7" s="180"/>
      <c r="E7" s="180"/>
      <c r="F7" s="180"/>
      <c r="G7" s="180"/>
      <c r="H7" s="180"/>
      <c r="I7" s="180"/>
      <c r="J7" s="180"/>
      <c r="K7" s="180"/>
      <c r="L7" s="180"/>
      <c r="M7" s="101">
        <v>18.899999999999999</v>
      </c>
      <c r="N7" s="101">
        <v>0</v>
      </c>
      <c r="O7" s="101">
        <f>SUM(M7:N7)</f>
        <v>18.899999999999999</v>
      </c>
      <c r="P7" s="180"/>
      <c r="Q7" s="180"/>
      <c r="R7" s="180"/>
      <c r="S7" s="180"/>
      <c r="T7" s="180"/>
      <c r="U7" s="180"/>
    </row>
    <row r="8" spans="1:21">
      <c r="A8" s="41">
        <v>5</v>
      </c>
      <c r="B8" s="538"/>
      <c r="C8" s="183" t="s">
        <v>1299</v>
      </c>
      <c r="D8" s="180"/>
      <c r="E8" s="180"/>
      <c r="F8" s="180"/>
      <c r="G8" s="180"/>
      <c r="H8" s="180"/>
      <c r="I8" s="180"/>
      <c r="J8" s="180"/>
      <c r="K8" s="180"/>
      <c r="L8" s="180"/>
      <c r="M8" s="101">
        <v>7.6</v>
      </c>
      <c r="N8" s="101">
        <v>0</v>
      </c>
      <c r="O8" s="101">
        <f t="shared" ref="O8:O9" si="0">SUM(M8:N8)</f>
        <v>7.6</v>
      </c>
      <c r="P8" s="180"/>
      <c r="Q8" s="180"/>
      <c r="R8" s="180"/>
      <c r="S8" s="180"/>
      <c r="T8" s="180"/>
      <c r="U8" s="180"/>
    </row>
    <row r="9" spans="1:21">
      <c r="A9" s="41">
        <v>6</v>
      </c>
      <c r="B9" s="538"/>
      <c r="C9" s="183" t="s">
        <v>1411</v>
      </c>
      <c r="D9" s="180"/>
      <c r="E9" s="180"/>
      <c r="F9" s="180"/>
      <c r="G9" s="180"/>
      <c r="H9" s="180"/>
      <c r="I9" s="180"/>
      <c r="J9" s="180"/>
      <c r="K9" s="180"/>
      <c r="L9" s="180"/>
      <c r="M9" s="101">
        <v>3.7</v>
      </c>
      <c r="N9" s="101">
        <v>0</v>
      </c>
      <c r="O9" s="101">
        <f t="shared" si="0"/>
        <v>3.7</v>
      </c>
      <c r="P9" s="180"/>
      <c r="Q9" s="180"/>
      <c r="R9" s="180"/>
      <c r="S9" s="180"/>
      <c r="T9" s="180"/>
      <c r="U9" s="180"/>
    </row>
    <row r="10" spans="1:21" ht="33.75" customHeight="1">
      <c r="A10" s="41">
        <v>7</v>
      </c>
      <c r="B10" s="538"/>
      <c r="C10" s="49" t="s">
        <v>1414</v>
      </c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33">
        <v>3.74</v>
      </c>
      <c r="Q10" s="16">
        <v>0</v>
      </c>
      <c r="R10" s="101">
        <f>SUM(P10:Q10)</f>
        <v>3.74</v>
      </c>
      <c r="S10" s="180"/>
      <c r="T10" s="180"/>
      <c r="U10" s="180"/>
    </row>
    <row r="11" spans="1:21" ht="30">
      <c r="A11" s="41">
        <v>8</v>
      </c>
      <c r="B11" s="538"/>
      <c r="C11" s="49" t="s">
        <v>1415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33">
        <v>0.21</v>
      </c>
      <c r="Q11" s="16"/>
      <c r="R11" s="101">
        <f t="shared" ref="R11:R74" si="1">SUM(P11:Q11)</f>
        <v>0.21</v>
      </c>
      <c r="S11" s="180"/>
      <c r="T11" s="180"/>
      <c r="U11" s="180"/>
    </row>
    <row r="12" spans="1:21" ht="23.25" customHeight="1">
      <c r="A12" s="41">
        <v>9</v>
      </c>
      <c r="B12" s="538"/>
      <c r="C12" s="49" t="s">
        <v>1416</v>
      </c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33">
        <v>0.7</v>
      </c>
      <c r="Q12" s="16"/>
      <c r="R12" s="101">
        <f t="shared" si="1"/>
        <v>0.7</v>
      </c>
      <c r="S12" s="180"/>
      <c r="T12" s="180"/>
      <c r="U12" s="180"/>
    </row>
    <row r="13" spans="1:21">
      <c r="A13" s="41">
        <v>10</v>
      </c>
      <c r="B13" s="538"/>
      <c r="C13" s="49" t="s">
        <v>1417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33">
        <v>3.07</v>
      </c>
      <c r="Q13" s="16"/>
      <c r="R13" s="101">
        <f t="shared" si="1"/>
        <v>3.07</v>
      </c>
      <c r="S13" s="180"/>
      <c r="T13" s="180"/>
      <c r="U13" s="180"/>
    </row>
    <row r="14" spans="1:21" ht="30">
      <c r="A14" s="41">
        <v>11</v>
      </c>
      <c r="B14" s="538"/>
      <c r="C14" s="49" t="s">
        <v>1418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33">
        <v>0.14000000000000001</v>
      </c>
      <c r="Q14" s="16"/>
      <c r="R14" s="101">
        <f t="shared" si="1"/>
        <v>0.14000000000000001</v>
      </c>
      <c r="S14" s="180"/>
      <c r="T14" s="180"/>
      <c r="U14" s="180"/>
    </row>
    <row r="15" spans="1:21">
      <c r="A15" s="41">
        <v>12</v>
      </c>
      <c r="B15" s="538"/>
      <c r="C15" s="49" t="s">
        <v>1419</v>
      </c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33">
        <v>0.48</v>
      </c>
      <c r="Q15" s="16"/>
      <c r="R15" s="101">
        <f t="shared" si="1"/>
        <v>0.48</v>
      </c>
      <c r="S15" s="180"/>
      <c r="T15" s="180"/>
      <c r="U15" s="180"/>
    </row>
    <row r="16" spans="1:21">
      <c r="A16" s="41">
        <v>13</v>
      </c>
      <c r="B16" s="538"/>
      <c r="C16" s="49" t="s">
        <v>1420</v>
      </c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35">
        <v>1.21</v>
      </c>
      <c r="Q16" s="16"/>
      <c r="R16" s="101">
        <f t="shared" si="1"/>
        <v>1.21</v>
      </c>
      <c r="S16" s="180"/>
      <c r="T16" s="180"/>
      <c r="U16" s="180"/>
    </row>
    <row r="17" spans="1:21" ht="45">
      <c r="A17" s="41">
        <v>14</v>
      </c>
      <c r="B17" s="538"/>
      <c r="C17" s="49" t="s">
        <v>1421</v>
      </c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33">
        <v>1.29</v>
      </c>
      <c r="Q17" s="16"/>
      <c r="R17" s="101">
        <f t="shared" si="1"/>
        <v>1.29</v>
      </c>
      <c r="S17" s="180"/>
      <c r="T17" s="180"/>
      <c r="U17" s="180"/>
    </row>
    <row r="18" spans="1:21" ht="30">
      <c r="A18" s="41">
        <v>15</v>
      </c>
      <c r="B18" s="538"/>
      <c r="C18" s="49" t="s">
        <v>1422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33">
        <v>0.6</v>
      </c>
      <c r="Q18" s="16"/>
      <c r="R18" s="101">
        <f t="shared" si="1"/>
        <v>0.6</v>
      </c>
      <c r="S18" s="180"/>
      <c r="T18" s="180"/>
      <c r="U18" s="180"/>
    </row>
    <row r="19" spans="1:21">
      <c r="A19" s="41">
        <v>16</v>
      </c>
      <c r="B19" s="538"/>
      <c r="C19" s="49" t="s">
        <v>1423</v>
      </c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33">
        <v>0.19</v>
      </c>
      <c r="Q19" s="16"/>
      <c r="R19" s="101">
        <f t="shared" si="1"/>
        <v>0.19</v>
      </c>
      <c r="S19" s="180"/>
      <c r="T19" s="180"/>
      <c r="U19" s="180"/>
    </row>
    <row r="20" spans="1:21">
      <c r="A20" s="41">
        <v>17</v>
      </c>
      <c r="B20" s="538"/>
      <c r="C20" s="49" t="s">
        <v>1424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33">
        <v>0.06</v>
      </c>
      <c r="Q20" s="16"/>
      <c r="R20" s="101">
        <f t="shared" si="1"/>
        <v>0.06</v>
      </c>
      <c r="S20" s="180"/>
      <c r="T20" s="180"/>
      <c r="U20" s="180"/>
    </row>
    <row r="21" spans="1:21" ht="30">
      <c r="A21" s="41">
        <v>18</v>
      </c>
      <c r="B21" s="538"/>
      <c r="C21" s="49" t="s">
        <v>1425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33">
        <v>0.28999999999999998</v>
      </c>
      <c r="Q21" s="16"/>
      <c r="R21" s="101">
        <f t="shared" si="1"/>
        <v>0.28999999999999998</v>
      </c>
      <c r="S21" s="180"/>
      <c r="T21" s="180"/>
      <c r="U21" s="180"/>
    </row>
    <row r="22" spans="1:21" ht="30">
      <c r="A22" s="41">
        <v>19</v>
      </c>
      <c r="B22" s="538"/>
      <c r="C22" s="49" t="s">
        <v>1426</v>
      </c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33">
        <v>0.1</v>
      </c>
      <c r="Q22" s="16"/>
      <c r="R22" s="101">
        <f t="shared" si="1"/>
        <v>0.1</v>
      </c>
      <c r="S22" s="180"/>
      <c r="T22" s="180"/>
      <c r="U22" s="180"/>
    </row>
    <row r="23" spans="1:21" ht="30">
      <c r="A23" s="41">
        <v>20</v>
      </c>
      <c r="B23" s="538"/>
      <c r="C23" s="49" t="s">
        <v>1427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33">
        <v>0.1</v>
      </c>
      <c r="Q23" s="16"/>
      <c r="R23" s="101">
        <f t="shared" si="1"/>
        <v>0.1</v>
      </c>
      <c r="S23" s="180"/>
      <c r="T23" s="180"/>
      <c r="U23" s="180"/>
    </row>
    <row r="24" spans="1:21" ht="30">
      <c r="A24" s="41">
        <v>21</v>
      </c>
      <c r="B24" s="538"/>
      <c r="C24" s="49" t="s">
        <v>1428</v>
      </c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33">
        <v>0.35</v>
      </c>
      <c r="Q24" s="16"/>
      <c r="R24" s="101">
        <f t="shared" si="1"/>
        <v>0.35</v>
      </c>
      <c r="S24" s="180"/>
      <c r="T24" s="180"/>
      <c r="U24" s="180"/>
    </row>
    <row r="25" spans="1:21" ht="45">
      <c r="A25" s="41">
        <v>22</v>
      </c>
      <c r="B25" s="538"/>
      <c r="C25" s="49" t="s">
        <v>1429</v>
      </c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33">
        <v>0.28000000000000003</v>
      </c>
      <c r="Q25" s="16"/>
      <c r="R25" s="101">
        <f t="shared" si="1"/>
        <v>0.28000000000000003</v>
      </c>
      <c r="S25" s="180"/>
      <c r="T25" s="180"/>
      <c r="U25" s="180"/>
    </row>
    <row r="26" spans="1:21">
      <c r="A26" s="41">
        <v>23</v>
      </c>
      <c r="B26" s="538"/>
      <c r="C26" s="49" t="s">
        <v>1430</v>
      </c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33">
        <v>0.61</v>
      </c>
      <c r="Q26" s="16"/>
      <c r="R26" s="101">
        <f t="shared" si="1"/>
        <v>0.61</v>
      </c>
      <c r="S26" s="180"/>
      <c r="T26" s="180"/>
      <c r="U26" s="180"/>
    </row>
    <row r="27" spans="1:21">
      <c r="A27" s="41">
        <v>24</v>
      </c>
      <c r="B27" s="538"/>
      <c r="C27" s="49" t="s">
        <v>1431</v>
      </c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33">
        <v>0.85</v>
      </c>
      <c r="Q27" s="16"/>
      <c r="R27" s="101">
        <f t="shared" si="1"/>
        <v>0.85</v>
      </c>
      <c r="S27" s="180"/>
      <c r="T27" s="180"/>
      <c r="U27" s="180"/>
    </row>
    <row r="28" spans="1:21">
      <c r="A28" s="41">
        <v>25</v>
      </c>
      <c r="B28" s="538"/>
      <c r="C28" s="49" t="s">
        <v>1432</v>
      </c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33">
        <v>0.19</v>
      </c>
      <c r="Q28" s="16"/>
      <c r="R28" s="101">
        <f t="shared" si="1"/>
        <v>0.19</v>
      </c>
      <c r="S28" s="180"/>
      <c r="T28" s="180"/>
      <c r="U28" s="180"/>
    </row>
    <row r="29" spans="1:21">
      <c r="A29" s="41">
        <v>26</v>
      </c>
      <c r="B29" s="538"/>
      <c r="C29" s="49" t="s">
        <v>1433</v>
      </c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35">
        <v>0.36</v>
      </c>
      <c r="Q29" s="16"/>
      <c r="R29" s="101">
        <f t="shared" si="1"/>
        <v>0.36</v>
      </c>
      <c r="S29" s="180"/>
      <c r="T29" s="180"/>
      <c r="U29" s="180"/>
    </row>
    <row r="30" spans="1:21">
      <c r="A30" s="41">
        <v>27</v>
      </c>
      <c r="B30" s="538"/>
      <c r="C30" s="49" t="s">
        <v>1434</v>
      </c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33">
        <v>0.36</v>
      </c>
      <c r="Q30" s="16"/>
      <c r="R30" s="101">
        <f t="shared" si="1"/>
        <v>0.36</v>
      </c>
      <c r="S30" s="180"/>
      <c r="T30" s="180"/>
      <c r="U30" s="180"/>
    </row>
    <row r="31" spans="1:21" ht="30">
      <c r="A31" s="41">
        <v>28</v>
      </c>
      <c r="B31" s="538"/>
      <c r="C31" s="49" t="s">
        <v>1435</v>
      </c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33">
        <v>0.8</v>
      </c>
      <c r="Q31" s="16"/>
      <c r="R31" s="101">
        <f t="shared" si="1"/>
        <v>0.8</v>
      </c>
      <c r="S31" s="180"/>
      <c r="T31" s="180"/>
      <c r="U31" s="180"/>
    </row>
    <row r="32" spans="1:21">
      <c r="A32" s="41">
        <v>29</v>
      </c>
      <c r="B32" s="538"/>
      <c r="C32" s="49" t="s">
        <v>1436</v>
      </c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33">
        <v>1.3</v>
      </c>
      <c r="Q32" s="16"/>
      <c r="R32" s="101">
        <f t="shared" si="1"/>
        <v>1.3</v>
      </c>
      <c r="S32" s="180"/>
      <c r="T32" s="180"/>
      <c r="U32" s="180"/>
    </row>
    <row r="33" spans="1:21">
      <c r="A33" s="41">
        <v>30</v>
      </c>
      <c r="B33" s="538"/>
      <c r="C33" s="49" t="s">
        <v>1437</v>
      </c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33">
        <v>0.15</v>
      </c>
      <c r="Q33" s="16"/>
      <c r="R33" s="101">
        <f t="shared" si="1"/>
        <v>0.15</v>
      </c>
      <c r="S33" s="180"/>
      <c r="T33" s="180"/>
      <c r="U33" s="180"/>
    </row>
    <row r="34" spans="1:21" ht="30">
      <c r="A34" s="41">
        <v>31</v>
      </c>
      <c r="B34" s="538"/>
      <c r="C34" s="49" t="s">
        <v>1438</v>
      </c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33">
        <v>2.63</v>
      </c>
      <c r="Q34" s="16"/>
      <c r="R34" s="101">
        <f t="shared" si="1"/>
        <v>2.63</v>
      </c>
      <c r="S34" s="180"/>
      <c r="T34" s="180"/>
      <c r="U34" s="180"/>
    </row>
    <row r="35" spans="1:21">
      <c r="A35" s="41">
        <v>32</v>
      </c>
      <c r="B35" s="538"/>
      <c r="C35" s="49" t="s">
        <v>1439</v>
      </c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33">
        <v>2.7</v>
      </c>
      <c r="Q35" s="16">
        <v>0.5</v>
      </c>
      <c r="R35" s="101">
        <f t="shared" si="1"/>
        <v>3.2</v>
      </c>
      <c r="S35" s="180"/>
      <c r="T35" s="180"/>
      <c r="U35" s="180"/>
    </row>
    <row r="36" spans="1:21" ht="30">
      <c r="A36" s="41">
        <v>33</v>
      </c>
      <c r="B36" s="538"/>
      <c r="C36" s="49" t="s">
        <v>1440</v>
      </c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33">
        <v>1.8</v>
      </c>
      <c r="Q36" s="16"/>
      <c r="R36" s="101">
        <f t="shared" si="1"/>
        <v>1.8</v>
      </c>
      <c r="S36" s="180"/>
      <c r="T36" s="180"/>
      <c r="U36" s="180"/>
    </row>
    <row r="37" spans="1:21" ht="45">
      <c r="A37" s="41">
        <v>34</v>
      </c>
      <c r="B37" s="538"/>
      <c r="C37" s="49" t="s">
        <v>1441</v>
      </c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33">
        <v>0.53</v>
      </c>
      <c r="Q37" s="16"/>
      <c r="R37" s="101">
        <f t="shared" si="1"/>
        <v>0.53</v>
      </c>
      <c r="S37" s="180"/>
      <c r="T37" s="180"/>
      <c r="U37" s="180"/>
    </row>
    <row r="38" spans="1:21" ht="45">
      <c r="A38" s="41">
        <v>35</v>
      </c>
      <c r="B38" s="538"/>
      <c r="C38" s="49" t="s">
        <v>1442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33">
        <v>0.38</v>
      </c>
      <c r="Q38" s="16"/>
      <c r="R38" s="101">
        <f t="shared" si="1"/>
        <v>0.38</v>
      </c>
      <c r="S38" s="180"/>
      <c r="T38" s="180"/>
      <c r="U38" s="180"/>
    </row>
    <row r="39" spans="1:21" ht="30">
      <c r="A39" s="41">
        <v>36</v>
      </c>
      <c r="B39" s="538"/>
      <c r="C39" s="49" t="s">
        <v>1443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33">
        <v>1.01</v>
      </c>
      <c r="Q39" s="16"/>
      <c r="R39" s="101">
        <f t="shared" si="1"/>
        <v>1.01</v>
      </c>
      <c r="S39" s="180"/>
      <c r="T39" s="180"/>
      <c r="U39" s="180"/>
    </row>
    <row r="40" spans="1:21" ht="30">
      <c r="A40" s="41">
        <v>37</v>
      </c>
      <c r="B40" s="538"/>
      <c r="C40" s="49" t="s">
        <v>1444</v>
      </c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33">
        <v>0.27</v>
      </c>
      <c r="Q40" s="16"/>
      <c r="R40" s="101">
        <f t="shared" si="1"/>
        <v>0.27</v>
      </c>
      <c r="S40" s="180"/>
      <c r="T40" s="180"/>
      <c r="U40" s="180"/>
    </row>
    <row r="41" spans="1:21" ht="30">
      <c r="A41" s="41">
        <v>38</v>
      </c>
      <c r="B41" s="538"/>
      <c r="C41" s="49" t="s">
        <v>1445</v>
      </c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33">
        <v>0.2</v>
      </c>
      <c r="Q41" s="16"/>
      <c r="R41" s="101">
        <f t="shared" si="1"/>
        <v>0.2</v>
      </c>
      <c r="S41" s="180"/>
      <c r="T41" s="180"/>
      <c r="U41" s="180"/>
    </row>
    <row r="42" spans="1:21">
      <c r="A42" s="41">
        <v>39</v>
      </c>
      <c r="B42" s="538"/>
      <c r="C42" s="49" t="s">
        <v>1446</v>
      </c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33">
        <v>0.15</v>
      </c>
      <c r="Q42" s="16"/>
      <c r="R42" s="101">
        <f t="shared" si="1"/>
        <v>0.15</v>
      </c>
      <c r="S42" s="180"/>
      <c r="T42" s="180"/>
      <c r="U42" s="180"/>
    </row>
    <row r="43" spans="1:21" ht="30">
      <c r="A43" s="41">
        <v>40</v>
      </c>
      <c r="B43" s="538"/>
      <c r="C43" s="49" t="s">
        <v>1447</v>
      </c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33">
        <v>0.1</v>
      </c>
      <c r="Q43" s="16"/>
      <c r="R43" s="101">
        <f t="shared" si="1"/>
        <v>0.1</v>
      </c>
      <c r="S43" s="180"/>
      <c r="T43" s="180"/>
      <c r="U43" s="180"/>
    </row>
    <row r="44" spans="1:21">
      <c r="A44" s="41">
        <v>41</v>
      </c>
      <c r="B44" s="538"/>
      <c r="C44" s="49" t="s">
        <v>1448</v>
      </c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33">
        <v>0.32</v>
      </c>
      <c r="Q44" s="16"/>
      <c r="R44" s="101">
        <f t="shared" si="1"/>
        <v>0.32</v>
      </c>
      <c r="S44" s="180"/>
      <c r="T44" s="180"/>
      <c r="U44" s="180"/>
    </row>
    <row r="45" spans="1:21" ht="30">
      <c r="A45" s="41">
        <v>42</v>
      </c>
      <c r="B45" s="538"/>
      <c r="C45" s="49" t="s">
        <v>1449</v>
      </c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33">
        <v>0.19</v>
      </c>
      <c r="Q45" s="16"/>
      <c r="R45" s="101">
        <f t="shared" si="1"/>
        <v>0.19</v>
      </c>
      <c r="S45" s="180"/>
      <c r="T45" s="180"/>
      <c r="U45" s="180"/>
    </row>
    <row r="46" spans="1:21" ht="30">
      <c r="A46" s="41">
        <v>43</v>
      </c>
      <c r="B46" s="538"/>
      <c r="C46" s="49" t="s">
        <v>1450</v>
      </c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33">
        <v>0.13</v>
      </c>
      <c r="Q46" s="16"/>
      <c r="R46" s="101">
        <f t="shared" si="1"/>
        <v>0.13</v>
      </c>
      <c r="S46" s="180"/>
      <c r="T46" s="180"/>
      <c r="U46" s="180"/>
    </row>
    <row r="47" spans="1:21" ht="30">
      <c r="A47" s="41">
        <v>44</v>
      </c>
      <c r="B47" s="538"/>
      <c r="C47" s="49" t="s">
        <v>1451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33">
        <v>0.14000000000000001</v>
      </c>
      <c r="Q47" s="16"/>
      <c r="R47" s="101">
        <f t="shared" si="1"/>
        <v>0.14000000000000001</v>
      </c>
      <c r="S47" s="180"/>
      <c r="T47" s="180"/>
      <c r="U47" s="180"/>
    </row>
    <row r="48" spans="1:21">
      <c r="A48" s="41">
        <v>45</v>
      </c>
      <c r="B48" s="538"/>
      <c r="C48" s="49" t="s">
        <v>1452</v>
      </c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33">
        <v>0.35</v>
      </c>
      <c r="Q48" s="16"/>
      <c r="R48" s="101">
        <f t="shared" si="1"/>
        <v>0.35</v>
      </c>
      <c r="S48" s="180"/>
      <c r="T48" s="180"/>
      <c r="U48" s="180"/>
    </row>
    <row r="49" spans="1:21" ht="30">
      <c r="A49" s="41">
        <v>46</v>
      </c>
      <c r="B49" s="538"/>
      <c r="C49" s="49" t="s">
        <v>1453</v>
      </c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33">
        <v>0.1</v>
      </c>
      <c r="Q49" s="16"/>
      <c r="R49" s="101">
        <f t="shared" si="1"/>
        <v>0.1</v>
      </c>
      <c r="S49" s="180"/>
      <c r="T49" s="180"/>
      <c r="U49" s="180"/>
    </row>
    <row r="50" spans="1:21" ht="30">
      <c r="A50" s="41">
        <v>47</v>
      </c>
      <c r="B50" s="538"/>
      <c r="C50" s="49" t="s">
        <v>1454</v>
      </c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33">
        <v>1.1200000000000001</v>
      </c>
      <c r="Q50" s="16"/>
      <c r="R50" s="101">
        <f t="shared" si="1"/>
        <v>1.1200000000000001</v>
      </c>
      <c r="S50" s="180"/>
      <c r="T50" s="180"/>
      <c r="U50" s="180"/>
    </row>
    <row r="51" spans="1:21" ht="30">
      <c r="A51" s="41">
        <v>48</v>
      </c>
      <c r="B51" s="538"/>
      <c r="C51" s="384" t="s">
        <v>1455</v>
      </c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33">
        <v>0.1</v>
      </c>
      <c r="Q51" s="16"/>
      <c r="R51" s="101">
        <f t="shared" si="1"/>
        <v>0.1</v>
      </c>
      <c r="S51" s="180"/>
      <c r="T51" s="180"/>
      <c r="U51" s="180"/>
    </row>
    <row r="52" spans="1:21" ht="30">
      <c r="A52" s="41">
        <v>49</v>
      </c>
      <c r="B52" s="538"/>
      <c r="C52" s="384" t="s">
        <v>1456</v>
      </c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33">
        <v>0.72</v>
      </c>
      <c r="Q52" s="16"/>
      <c r="R52" s="101">
        <f t="shared" si="1"/>
        <v>0.72</v>
      </c>
      <c r="S52" s="180"/>
      <c r="T52" s="180"/>
      <c r="U52" s="180"/>
    </row>
    <row r="53" spans="1:21" ht="30">
      <c r="A53" s="41">
        <v>50</v>
      </c>
      <c r="B53" s="538"/>
      <c r="C53" s="384" t="s">
        <v>1457</v>
      </c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33">
        <v>4.18</v>
      </c>
      <c r="Q53" s="16"/>
      <c r="R53" s="101">
        <f t="shared" si="1"/>
        <v>4.18</v>
      </c>
      <c r="S53" s="180"/>
      <c r="T53" s="180"/>
      <c r="U53" s="180"/>
    </row>
    <row r="54" spans="1:21" ht="45">
      <c r="A54" s="41">
        <v>51</v>
      </c>
      <c r="B54" s="538"/>
      <c r="C54" s="384" t="s">
        <v>1458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33">
        <v>1.03</v>
      </c>
      <c r="Q54" s="16"/>
      <c r="R54" s="101">
        <f t="shared" si="1"/>
        <v>1.03</v>
      </c>
      <c r="S54" s="180"/>
      <c r="T54" s="180"/>
      <c r="U54" s="180"/>
    </row>
    <row r="55" spans="1:21" ht="45">
      <c r="A55" s="41">
        <v>52</v>
      </c>
      <c r="B55" s="538"/>
      <c r="C55" s="384" t="s">
        <v>1459</v>
      </c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33">
        <v>0.06</v>
      </c>
      <c r="Q55" s="16"/>
      <c r="R55" s="101">
        <f t="shared" si="1"/>
        <v>0.06</v>
      </c>
      <c r="S55" s="180"/>
      <c r="T55" s="180"/>
      <c r="U55" s="180"/>
    </row>
    <row r="56" spans="1:21" ht="45">
      <c r="A56" s="41">
        <v>53</v>
      </c>
      <c r="B56" s="538"/>
      <c r="C56" s="49" t="s">
        <v>1460</v>
      </c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33">
        <v>0.44</v>
      </c>
      <c r="Q56" s="16"/>
      <c r="R56" s="101">
        <f t="shared" si="1"/>
        <v>0.44</v>
      </c>
      <c r="S56" s="180"/>
      <c r="T56" s="180"/>
      <c r="U56" s="180"/>
    </row>
    <row r="57" spans="1:21" ht="30">
      <c r="A57" s="41">
        <v>54</v>
      </c>
      <c r="B57" s="538"/>
      <c r="C57" s="49" t="s">
        <v>1461</v>
      </c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33">
        <v>0.72</v>
      </c>
      <c r="Q57" s="16"/>
      <c r="R57" s="101">
        <f t="shared" si="1"/>
        <v>0.72</v>
      </c>
      <c r="S57" s="180"/>
      <c r="T57" s="180"/>
      <c r="U57" s="180"/>
    </row>
    <row r="58" spans="1:21" ht="30">
      <c r="A58" s="41">
        <v>55</v>
      </c>
      <c r="B58" s="538"/>
      <c r="C58" s="385" t="s">
        <v>1462</v>
      </c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33">
        <v>0.36</v>
      </c>
      <c r="Q58" s="16"/>
      <c r="R58" s="101">
        <f t="shared" si="1"/>
        <v>0.36</v>
      </c>
      <c r="S58" s="180"/>
      <c r="T58" s="180"/>
      <c r="U58" s="180"/>
    </row>
    <row r="59" spans="1:21">
      <c r="A59" s="41">
        <v>56</v>
      </c>
      <c r="B59" s="538"/>
      <c r="C59" s="49" t="s">
        <v>1463</v>
      </c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33">
        <v>0.44</v>
      </c>
      <c r="Q59" s="16"/>
      <c r="R59" s="101">
        <f t="shared" si="1"/>
        <v>0.44</v>
      </c>
      <c r="S59" s="180"/>
      <c r="T59" s="180"/>
      <c r="U59" s="180"/>
    </row>
    <row r="60" spans="1:21" ht="45">
      <c r="A60" s="41">
        <v>57</v>
      </c>
      <c r="B60" s="538"/>
      <c r="C60" s="49" t="s">
        <v>1464</v>
      </c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33">
        <v>0.33</v>
      </c>
      <c r="Q60" s="16"/>
      <c r="R60" s="101">
        <f t="shared" si="1"/>
        <v>0.33</v>
      </c>
      <c r="S60" s="180"/>
      <c r="T60" s="180"/>
      <c r="U60" s="180"/>
    </row>
    <row r="61" spans="1:21" ht="45">
      <c r="A61" s="41">
        <v>58</v>
      </c>
      <c r="B61" s="538"/>
      <c r="C61" s="49" t="s">
        <v>1465</v>
      </c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33">
        <v>0.16</v>
      </c>
      <c r="Q61" s="16"/>
      <c r="R61" s="101">
        <f t="shared" si="1"/>
        <v>0.16</v>
      </c>
      <c r="S61" s="180"/>
      <c r="T61" s="180"/>
      <c r="U61" s="180"/>
    </row>
    <row r="62" spans="1:21" ht="30">
      <c r="A62" s="41">
        <v>59</v>
      </c>
      <c r="B62" s="538"/>
      <c r="C62" s="49" t="s">
        <v>1466</v>
      </c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33">
        <v>0.3</v>
      </c>
      <c r="Q62" s="16"/>
      <c r="R62" s="101">
        <f t="shared" si="1"/>
        <v>0.3</v>
      </c>
      <c r="S62" s="180"/>
      <c r="T62" s="180"/>
      <c r="U62" s="180"/>
    </row>
    <row r="63" spans="1:21" ht="30">
      <c r="A63" s="41">
        <v>60</v>
      </c>
      <c r="B63" s="538"/>
      <c r="C63" s="49" t="s">
        <v>1467</v>
      </c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33">
        <v>0.35</v>
      </c>
      <c r="Q63" s="16"/>
      <c r="R63" s="101">
        <f t="shared" si="1"/>
        <v>0.35</v>
      </c>
      <c r="S63" s="180"/>
      <c r="T63" s="180"/>
      <c r="U63" s="180"/>
    </row>
    <row r="64" spans="1:21">
      <c r="A64" s="41">
        <v>61</v>
      </c>
      <c r="B64" s="538"/>
      <c r="C64" s="49" t="s">
        <v>1468</v>
      </c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33">
        <v>0.45</v>
      </c>
      <c r="Q64" s="16"/>
      <c r="R64" s="101">
        <f t="shared" si="1"/>
        <v>0.45</v>
      </c>
      <c r="S64" s="180"/>
      <c r="T64" s="180"/>
      <c r="U64" s="180"/>
    </row>
    <row r="65" spans="1:21" ht="45">
      <c r="A65" s="41">
        <v>62</v>
      </c>
      <c r="B65" s="538"/>
      <c r="C65" s="49" t="s">
        <v>1469</v>
      </c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33">
        <v>0.2</v>
      </c>
      <c r="Q65" s="16"/>
      <c r="R65" s="101">
        <f t="shared" si="1"/>
        <v>0.2</v>
      </c>
      <c r="S65" s="180"/>
      <c r="T65" s="180"/>
      <c r="U65" s="180"/>
    </row>
    <row r="66" spans="1:21" ht="30">
      <c r="A66" s="41">
        <v>63</v>
      </c>
      <c r="B66" s="538"/>
      <c r="C66" s="49" t="s">
        <v>1470</v>
      </c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33">
        <v>0.08</v>
      </c>
      <c r="Q66" s="16"/>
      <c r="R66" s="101">
        <f t="shared" si="1"/>
        <v>0.08</v>
      </c>
      <c r="S66" s="180"/>
      <c r="T66" s="180"/>
      <c r="U66" s="180"/>
    </row>
    <row r="67" spans="1:21" ht="30">
      <c r="A67" s="41">
        <v>64</v>
      </c>
      <c r="B67" s="538"/>
      <c r="C67" s="49" t="s">
        <v>1471</v>
      </c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33">
        <v>0.32</v>
      </c>
      <c r="Q67" s="16"/>
      <c r="R67" s="101">
        <f t="shared" si="1"/>
        <v>0.32</v>
      </c>
      <c r="S67" s="180"/>
      <c r="T67" s="180"/>
      <c r="U67" s="180"/>
    </row>
    <row r="68" spans="1:21" ht="30">
      <c r="A68" s="41">
        <v>65</v>
      </c>
      <c r="B68" s="538"/>
      <c r="C68" s="49" t="s">
        <v>1472</v>
      </c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33">
        <v>0.11</v>
      </c>
      <c r="Q68" s="16"/>
      <c r="R68" s="101">
        <f t="shared" si="1"/>
        <v>0.11</v>
      </c>
      <c r="S68" s="180"/>
      <c r="T68" s="180"/>
      <c r="U68" s="180"/>
    </row>
    <row r="69" spans="1:21" ht="30">
      <c r="A69" s="41">
        <v>66</v>
      </c>
      <c r="B69" s="538"/>
      <c r="C69" s="49" t="s">
        <v>1473</v>
      </c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33">
        <v>0.05</v>
      </c>
      <c r="Q69" s="16"/>
      <c r="R69" s="101">
        <f t="shared" si="1"/>
        <v>0.05</v>
      </c>
      <c r="S69" s="180"/>
      <c r="T69" s="180"/>
      <c r="U69" s="180"/>
    </row>
    <row r="70" spans="1:21" ht="30">
      <c r="A70" s="41">
        <v>67</v>
      </c>
      <c r="B70" s="538"/>
      <c r="C70" s="49" t="s">
        <v>1474</v>
      </c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33">
        <v>0.08</v>
      </c>
      <c r="Q70" s="16"/>
      <c r="R70" s="101">
        <f t="shared" si="1"/>
        <v>0.08</v>
      </c>
      <c r="S70" s="180"/>
      <c r="T70" s="180"/>
      <c r="U70" s="180"/>
    </row>
    <row r="71" spans="1:21" ht="30">
      <c r="A71" s="41">
        <v>68</v>
      </c>
      <c r="B71" s="538"/>
      <c r="C71" s="49" t="s">
        <v>1475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6"/>
      <c r="Q71" s="133">
        <v>0.15</v>
      </c>
      <c r="R71" s="101">
        <f t="shared" si="1"/>
        <v>0.15</v>
      </c>
      <c r="S71" s="180"/>
      <c r="T71" s="180"/>
      <c r="U71" s="180"/>
    </row>
    <row r="72" spans="1:21" ht="30">
      <c r="A72" s="41">
        <v>69</v>
      </c>
      <c r="B72" s="538"/>
      <c r="C72" s="49" t="s">
        <v>1476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6"/>
      <c r="Q72" s="133">
        <v>0.24</v>
      </c>
      <c r="R72" s="101">
        <f t="shared" si="1"/>
        <v>0.24</v>
      </c>
      <c r="S72" s="180"/>
      <c r="T72" s="180"/>
      <c r="U72" s="180"/>
    </row>
    <row r="73" spans="1:21">
      <c r="A73" s="41">
        <v>70</v>
      </c>
      <c r="B73" s="538"/>
      <c r="C73" s="49" t="s">
        <v>1477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6"/>
      <c r="Q73" s="133">
        <v>0.28799999999999998</v>
      </c>
      <c r="R73" s="101">
        <f t="shared" si="1"/>
        <v>0.28799999999999998</v>
      </c>
      <c r="S73" s="180"/>
      <c r="T73" s="180"/>
      <c r="U73" s="180"/>
    </row>
    <row r="74" spans="1:21" ht="30">
      <c r="A74" s="41">
        <v>71</v>
      </c>
      <c r="B74" s="538"/>
      <c r="C74" s="49" t="s">
        <v>1478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6"/>
      <c r="Q74" s="133">
        <v>8.5999999999999993E-2</v>
      </c>
      <c r="R74" s="101">
        <f t="shared" si="1"/>
        <v>8.5999999999999993E-2</v>
      </c>
      <c r="S74" s="180"/>
      <c r="T74" s="180"/>
      <c r="U74" s="180"/>
    </row>
    <row r="75" spans="1:21" ht="30">
      <c r="A75" s="41">
        <v>72</v>
      </c>
      <c r="B75" s="538"/>
      <c r="C75" s="49" t="s">
        <v>1479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6"/>
      <c r="Q75" s="133">
        <v>0.14599999999999999</v>
      </c>
      <c r="R75" s="101">
        <f t="shared" ref="R75:R113" si="2">SUM(P75:Q75)</f>
        <v>0.14599999999999999</v>
      </c>
      <c r="S75" s="180"/>
      <c r="T75" s="180"/>
      <c r="U75" s="180"/>
    </row>
    <row r="76" spans="1:21">
      <c r="A76" s="41">
        <v>73</v>
      </c>
      <c r="B76" s="538"/>
      <c r="C76" s="49" t="s">
        <v>1480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6"/>
      <c r="Q76" s="133">
        <v>5.8999999999999997E-2</v>
      </c>
      <c r="R76" s="101">
        <f t="shared" si="2"/>
        <v>5.8999999999999997E-2</v>
      </c>
      <c r="S76" s="180"/>
      <c r="T76" s="180"/>
      <c r="U76" s="180"/>
    </row>
    <row r="77" spans="1:21" ht="30">
      <c r="A77" s="41">
        <v>74</v>
      </c>
      <c r="B77" s="538"/>
      <c r="C77" s="49" t="s">
        <v>1481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6"/>
      <c r="Q77" s="133">
        <v>0.5</v>
      </c>
      <c r="R77" s="101">
        <f t="shared" si="2"/>
        <v>0.5</v>
      </c>
      <c r="S77" s="180"/>
      <c r="T77" s="180"/>
      <c r="U77" s="180"/>
    </row>
    <row r="78" spans="1:21" ht="30">
      <c r="A78" s="41">
        <v>75</v>
      </c>
      <c r="B78" s="538"/>
      <c r="C78" s="49" t="s">
        <v>1482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6"/>
      <c r="Q78" s="133">
        <v>0.53</v>
      </c>
      <c r="R78" s="101">
        <f t="shared" si="2"/>
        <v>0.53</v>
      </c>
      <c r="S78" s="180"/>
      <c r="T78" s="180"/>
      <c r="U78" s="180"/>
    </row>
    <row r="79" spans="1:21" ht="30">
      <c r="A79" s="41">
        <v>76</v>
      </c>
      <c r="B79" s="538"/>
      <c r="C79" s="49" t="s">
        <v>1483</v>
      </c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6"/>
      <c r="Q79" s="133">
        <v>0.23</v>
      </c>
      <c r="R79" s="101">
        <f t="shared" si="2"/>
        <v>0.23</v>
      </c>
      <c r="S79" s="180"/>
      <c r="T79" s="180"/>
      <c r="U79" s="180"/>
    </row>
    <row r="80" spans="1:21" ht="30">
      <c r="A80" s="41">
        <v>77</v>
      </c>
      <c r="B80" s="538"/>
      <c r="C80" s="49" t="s">
        <v>1484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6"/>
      <c r="Q80" s="133">
        <v>1.2</v>
      </c>
      <c r="R80" s="101">
        <f t="shared" si="2"/>
        <v>1.2</v>
      </c>
      <c r="S80" s="180"/>
      <c r="T80" s="180"/>
      <c r="U80" s="180"/>
    </row>
    <row r="81" spans="1:21" ht="30">
      <c r="A81" s="41">
        <v>78</v>
      </c>
      <c r="B81" s="538"/>
      <c r="C81" s="49" t="s">
        <v>1485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6"/>
      <c r="Q81" s="133">
        <v>0.5</v>
      </c>
      <c r="R81" s="101">
        <f t="shared" si="2"/>
        <v>0.5</v>
      </c>
      <c r="S81" s="180"/>
      <c r="T81" s="180"/>
      <c r="U81" s="180"/>
    </row>
    <row r="82" spans="1:21" ht="30">
      <c r="A82" s="41">
        <v>79</v>
      </c>
      <c r="B82" s="538"/>
      <c r="C82" s="49" t="s">
        <v>1486</v>
      </c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6"/>
      <c r="Q82" s="133">
        <v>1</v>
      </c>
      <c r="R82" s="101">
        <f t="shared" si="2"/>
        <v>1</v>
      </c>
      <c r="S82" s="180"/>
      <c r="T82" s="180"/>
      <c r="U82" s="180"/>
    </row>
    <row r="83" spans="1:21">
      <c r="A83" s="41">
        <v>80</v>
      </c>
      <c r="B83" s="538"/>
      <c r="C83" s="49" t="s">
        <v>1487</v>
      </c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6"/>
      <c r="Q83" s="133">
        <v>4.7</v>
      </c>
      <c r="R83" s="101">
        <f t="shared" si="2"/>
        <v>4.7</v>
      </c>
      <c r="S83" s="180"/>
      <c r="T83" s="180"/>
      <c r="U83" s="180"/>
    </row>
    <row r="84" spans="1:21" ht="30">
      <c r="A84" s="41">
        <v>81</v>
      </c>
      <c r="B84" s="538"/>
      <c r="C84" s="49" t="s">
        <v>1488</v>
      </c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6"/>
      <c r="Q84" s="133">
        <v>0.63300000000000001</v>
      </c>
      <c r="R84" s="101">
        <f t="shared" si="2"/>
        <v>0.63300000000000001</v>
      </c>
      <c r="S84" s="180"/>
      <c r="T84" s="180"/>
      <c r="U84" s="180"/>
    </row>
    <row r="85" spans="1:21" ht="30">
      <c r="A85" s="41">
        <v>82</v>
      </c>
      <c r="B85" s="538"/>
      <c r="C85" s="49" t="s">
        <v>1489</v>
      </c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6"/>
      <c r="Q85" s="133">
        <v>1.2</v>
      </c>
      <c r="R85" s="101">
        <f t="shared" si="2"/>
        <v>1.2</v>
      </c>
      <c r="S85" s="180"/>
      <c r="T85" s="180"/>
      <c r="U85" s="180"/>
    </row>
    <row r="86" spans="1:21" ht="30">
      <c r="A86" s="41">
        <v>83</v>
      </c>
      <c r="B86" s="538"/>
      <c r="C86" s="49" t="s">
        <v>1490</v>
      </c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6"/>
      <c r="Q86" s="133">
        <v>0.5</v>
      </c>
      <c r="R86" s="101">
        <f t="shared" si="2"/>
        <v>0.5</v>
      </c>
      <c r="S86" s="180"/>
      <c r="T86" s="180"/>
      <c r="U86" s="180"/>
    </row>
    <row r="87" spans="1:21">
      <c r="A87" s="41">
        <v>84</v>
      </c>
      <c r="B87" s="538"/>
      <c r="C87" s="49" t="s">
        <v>1491</v>
      </c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6"/>
      <c r="Q87" s="133">
        <v>0.5</v>
      </c>
      <c r="R87" s="101">
        <f t="shared" si="2"/>
        <v>0.5</v>
      </c>
      <c r="S87" s="180"/>
      <c r="T87" s="180"/>
      <c r="U87" s="180"/>
    </row>
    <row r="88" spans="1:21">
      <c r="A88" s="41">
        <v>85</v>
      </c>
      <c r="B88" s="538"/>
      <c r="C88" s="49" t="s">
        <v>1492</v>
      </c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33">
        <v>1.41</v>
      </c>
      <c r="Q88" s="16"/>
      <c r="R88" s="101">
        <f t="shared" si="2"/>
        <v>1.41</v>
      </c>
      <c r="S88" s="180"/>
      <c r="T88" s="180"/>
      <c r="U88" s="180"/>
    </row>
    <row r="89" spans="1:21">
      <c r="A89" s="41">
        <v>86</v>
      </c>
      <c r="B89" s="538"/>
      <c r="C89" s="49" t="s">
        <v>1493</v>
      </c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33">
        <v>0.34</v>
      </c>
      <c r="Q89" s="16"/>
      <c r="R89" s="101">
        <f t="shared" si="2"/>
        <v>0.34</v>
      </c>
      <c r="S89" s="180"/>
      <c r="T89" s="180"/>
      <c r="U89" s="180"/>
    </row>
    <row r="90" spans="1:21">
      <c r="A90" s="41">
        <v>87</v>
      </c>
      <c r="B90" s="538"/>
      <c r="C90" s="49" t="s">
        <v>1494</v>
      </c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33">
        <v>0.37</v>
      </c>
      <c r="Q90" s="16"/>
      <c r="R90" s="101">
        <f t="shared" si="2"/>
        <v>0.37</v>
      </c>
      <c r="S90" s="180"/>
      <c r="T90" s="180"/>
      <c r="U90" s="180"/>
    </row>
    <row r="91" spans="1:21">
      <c r="A91" s="41">
        <v>88</v>
      </c>
      <c r="B91" s="538"/>
      <c r="C91" s="49" t="s">
        <v>1495</v>
      </c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33">
        <v>1.24</v>
      </c>
      <c r="Q91" s="16"/>
      <c r="R91" s="101">
        <f t="shared" si="2"/>
        <v>1.24</v>
      </c>
      <c r="S91" s="180"/>
      <c r="T91" s="180"/>
      <c r="U91" s="180"/>
    </row>
    <row r="92" spans="1:21">
      <c r="A92" s="41">
        <v>89</v>
      </c>
      <c r="B92" s="538"/>
      <c r="C92" s="49" t="s">
        <v>1496</v>
      </c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33">
        <v>1.1599999999999999</v>
      </c>
      <c r="Q92" s="16"/>
      <c r="R92" s="101">
        <f t="shared" si="2"/>
        <v>1.1599999999999999</v>
      </c>
      <c r="S92" s="180"/>
      <c r="T92" s="180"/>
      <c r="U92" s="180"/>
    </row>
    <row r="93" spans="1:21">
      <c r="A93" s="41">
        <v>90</v>
      </c>
      <c r="B93" s="538"/>
      <c r="C93" s="49" t="s">
        <v>1497</v>
      </c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33">
        <v>0.48</v>
      </c>
      <c r="Q93" s="16"/>
      <c r="R93" s="101">
        <f t="shared" si="2"/>
        <v>0.48</v>
      </c>
      <c r="S93" s="180"/>
      <c r="T93" s="180"/>
      <c r="U93" s="180"/>
    </row>
    <row r="94" spans="1:21">
      <c r="A94" s="41">
        <v>91</v>
      </c>
      <c r="B94" s="538"/>
      <c r="C94" s="49" t="s">
        <v>1498</v>
      </c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33">
        <v>0.22</v>
      </c>
      <c r="Q94" s="16"/>
      <c r="R94" s="101">
        <f t="shared" si="2"/>
        <v>0.22</v>
      </c>
      <c r="S94" s="180"/>
      <c r="T94" s="180"/>
      <c r="U94" s="180"/>
    </row>
    <row r="95" spans="1:21">
      <c r="A95" s="41">
        <v>92</v>
      </c>
      <c r="B95" s="538"/>
      <c r="C95" s="49" t="s">
        <v>1499</v>
      </c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33">
        <v>0.09</v>
      </c>
      <c r="Q95" s="16"/>
      <c r="R95" s="101">
        <f t="shared" si="2"/>
        <v>0.09</v>
      </c>
      <c r="S95" s="180"/>
      <c r="T95" s="180"/>
      <c r="U95" s="180"/>
    </row>
    <row r="96" spans="1:21" ht="30">
      <c r="A96" s="41">
        <v>93</v>
      </c>
      <c r="B96" s="538"/>
      <c r="C96" s="49" t="s">
        <v>1500</v>
      </c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388"/>
      <c r="Q96" s="133">
        <v>0.75</v>
      </c>
      <c r="R96" s="101">
        <f t="shared" si="2"/>
        <v>0.75</v>
      </c>
      <c r="S96" s="180"/>
      <c r="T96" s="180"/>
      <c r="U96" s="180"/>
    </row>
    <row r="97" spans="1:21" ht="30">
      <c r="A97" s="41">
        <v>94</v>
      </c>
      <c r="B97" s="538"/>
      <c r="C97" s="49" t="s">
        <v>1501</v>
      </c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388"/>
      <c r="Q97" s="133">
        <v>0.7</v>
      </c>
      <c r="R97" s="101">
        <f t="shared" si="2"/>
        <v>0.7</v>
      </c>
      <c r="S97" s="180"/>
      <c r="T97" s="180"/>
      <c r="U97" s="180"/>
    </row>
    <row r="98" spans="1:21">
      <c r="A98" s="41">
        <v>95</v>
      </c>
      <c r="B98" s="538"/>
      <c r="C98" s="49" t="s">
        <v>1502</v>
      </c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388"/>
      <c r="Q98" s="133">
        <v>0.8</v>
      </c>
      <c r="R98" s="101">
        <f t="shared" si="2"/>
        <v>0.8</v>
      </c>
      <c r="S98" s="180"/>
      <c r="T98" s="180"/>
      <c r="U98" s="180"/>
    </row>
    <row r="99" spans="1:21" ht="30">
      <c r="A99" s="41">
        <v>96</v>
      </c>
      <c r="B99" s="538"/>
      <c r="C99" s="49" t="s">
        <v>1503</v>
      </c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388"/>
      <c r="Q99" s="133">
        <v>0.3</v>
      </c>
      <c r="R99" s="101">
        <f t="shared" si="2"/>
        <v>0.3</v>
      </c>
      <c r="S99" s="180"/>
      <c r="T99" s="180"/>
      <c r="U99" s="180"/>
    </row>
    <row r="100" spans="1:21" ht="30">
      <c r="A100" s="41">
        <v>97</v>
      </c>
      <c r="B100" s="538"/>
      <c r="C100" s="49" t="s">
        <v>1504</v>
      </c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388"/>
      <c r="Q100" s="133">
        <v>1</v>
      </c>
      <c r="R100" s="101">
        <f t="shared" si="2"/>
        <v>1</v>
      </c>
      <c r="S100" s="180"/>
      <c r="T100" s="180"/>
      <c r="U100" s="180"/>
    </row>
    <row r="101" spans="1:21">
      <c r="A101" s="41">
        <v>98</v>
      </c>
      <c r="B101" s="538"/>
      <c r="C101" s="49" t="s">
        <v>1505</v>
      </c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388"/>
      <c r="Q101" s="133">
        <v>1.38</v>
      </c>
      <c r="R101" s="101">
        <f t="shared" si="2"/>
        <v>1.38</v>
      </c>
      <c r="S101" s="180"/>
      <c r="T101" s="180"/>
      <c r="U101" s="180"/>
    </row>
    <row r="102" spans="1:21">
      <c r="A102" s="41">
        <v>99</v>
      </c>
      <c r="B102" s="538"/>
      <c r="C102" s="386" t="s">
        <v>3079</v>
      </c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33">
        <v>1.82</v>
      </c>
      <c r="Q102" s="133"/>
      <c r="R102" s="101">
        <f t="shared" si="2"/>
        <v>1.82</v>
      </c>
      <c r="S102" s="180"/>
      <c r="T102" s="180"/>
      <c r="U102" s="180"/>
    </row>
    <row r="103" spans="1:21">
      <c r="A103" s="41">
        <v>100</v>
      </c>
      <c r="B103" s="538"/>
      <c r="C103" s="49" t="s">
        <v>1506</v>
      </c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33">
        <v>2.02</v>
      </c>
      <c r="Q103" s="133"/>
      <c r="R103" s="101">
        <f t="shared" si="2"/>
        <v>2.02</v>
      </c>
      <c r="S103" s="180"/>
      <c r="T103" s="180"/>
      <c r="U103" s="180"/>
    </row>
    <row r="104" spans="1:21" ht="30">
      <c r="A104" s="41">
        <v>101</v>
      </c>
      <c r="B104" s="538"/>
      <c r="C104" s="49" t="s">
        <v>1507</v>
      </c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389"/>
      <c r="Q104" s="133">
        <v>0.4</v>
      </c>
      <c r="R104" s="101">
        <f t="shared" si="2"/>
        <v>0.4</v>
      </c>
      <c r="S104" s="180"/>
      <c r="T104" s="180"/>
      <c r="U104" s="180"/>
    </row>
    <row r="105" spans="1:21">
      <c r="A105" s="41">
        <v>102</v>
      </c>
      <c r="B105" s="538"/>
      <c r="C105" s="49" t="s">
        <v>1508</v>
      </c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33">
        <v>0.82</v>
      </c>
      <c r="Q105" s="133"/>
      <c r="R105" s="101">
        <f t="shared" si="2"/>
        <v>0.82</v>
      </c>
      <c r="S105" s="180"/>
      <c r="T105" s="180"/>
      <c r="U105" s="180"/>
    </row>
    <row r="106" spans="1:21" ht="30">
      <c r="A106" s="41">
        <v>103</v>
      </c>
      <c r="B106" s="538"/>
      <c r="C106" s="49" t="s">
        <v>1509</v>
      </c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33">
        <v>0.06</v>
      </c>
      <c r="Q106" s="133"/>
      <c r="R106" s="101">
        <f t="shared" si="2"/>
        <v>0.06</v>
      </c>
      <c r="S106" s="180"/>
      <c r="T106" s="180"/>
      <c r="U106" s="180"/>
    </row>
    <row r="107" spans="1:21">
      <c r="A107" s="41">
        <v>104</v>
      </c>
      <c r="B107" s="538"/>
      <c r="C107" s="49" t="s">
        <v>1510</v>
      </c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33">
        <v>0.19</v>
      </c>
      <c r="Q107" s="133"/>
      <c r="R107" s="101">
        <f t="shared" si="2"/>
        <v>0.19</v>
      </c>
      <c r="S107" s="180"/>
      <c r="T107" s="180"/>
      <c r="U107" s="180"/>
    </row>
    <row r="108" spans="1:21">
      <c r="A108" s="41">
        <v>105</v>
      </c>
      <c r="B108" s="538"/>
      <c r="C108" s="49" t="s">
        <v>1511</v>
      </c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33">
        <v>0.24</v>
      </c>
      <c r="Q108" s="133"/>
      <c r="R108" s="101">
        <f t="shared" si="2"/>
        <v>0.24</v>
      </c>
      <c r="S108" s="180"/>
      <c r="T108" s="180"/>
      <c r="U108" s="180"/>
    </row>
    <row r="109" spans="1:21" ht="30">
      <c r="A109" s="41">
        <v>106</v>
      </c>
      <c r="B109" s="538"/>
      <c r="C109" s="49" t="s">
        <v>1512</v>
      </c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33">
        <v>0.17</v>
      </c>
      <c r="Q109" s="133"/>
      <c r="R109" s="101">
        <f t="shared" si="2"/>
        <v>0.17</v>
      </c>
      <c r="S109" s="180"/>
      <c r="T109" s="180"/>
      <c r="U109" s="180"/>
    </row>
    <row r="110" spans="1:21">
      <c r="A110" s="41">
        <v>107</v>
      </c>
      <c r="B110" s="538"/>
      <c r="C110" s="49" t="s">
        <v>1513</v>
      </c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33">
        <v>0.22</v>
      </c>
      <c r="Q110" s="133"/>
      <c r="R110" s="101">
        <f t="shared" si="2"/>
        <v>0.22</v>
      </c>
      <c r="S110" s="180"/>
      <c r="T110" s="180"/>
      <c r="U110" s="180"/>
    </row>
    <row r="111" spans="1:21">
      <c r="A111" s="41">
        <v>108</v>
      </c>
      <c r="B111" s="538"/>
      <c r="C111" s="387" t="s">
        <v>3080</v>
      </c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33">
        <v>1.5</v>
      </c>
      <c r="Q111" s="133"/>
      <c r="R111" s="101">
        <f t="shared" si="2"/>
        <v>1.5</v>
      </c>
      <c r="S111" s="180"/>
      <c r="T111" s="180"/>
      <c r="U111" s="180"/>
    </row>
    <row r="112" spans="1:21">
      <c r="A112" s="41">
        <v>109</v>
      </c>
      <c r="B112" s="538"/>
      <c r="C112" s="387" t="s">
        <v>3081</v>
      </c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33">
        <v>1.3</v>
      </c>
      <c r="Q112" s="133"/>
      <c r="R112" s="101">
        <f t="shared" si="2"/>
        <v>1.3</v>
      </c>
      <c r="S112" s="180"/>
      <c r="T112" s="180"/>
      <c r="U112" s="180"/>
    </row>
    <row r="113" spans="1:21">
      <c r="A113" s="41">
        <v>110</v>
      </c>
      <c r="B113" s="538"/>
      <c r="C113" s="387" t="s">
        <v>3082</v>
      </c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33">
        <v>1.7</v>
      </c>
      <c r="Q113" s="133"/>
      <c r="R113" s="101">
        <f t="shared" si="2"/>
        <v>1.7</v>
      </c>
      <c r="S113" s="180"/>
      <c r="T113" s="180"/>
      <c r="U113" s="180"/>
    </row>
    <row r="114" spans="1:21">
      <c r="A114" s="41">
        <v>133</v>
      </c>
      <c r="B114" s="538"/>
      <c r="C114" s="93" t="s">
        <v>1515</v>
      </c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01"/>
      <c r="Q114" s="101"/>
      <c r="R114" s="180"/>
      <c r="S114" s="101">
        <v>3.2</v>
      </c>
      <c r="T114" s="101">
        <v>3.06</v>
      </c>
      <c r="U114" s="101">
        <f>SUM(S114:T114)</f>
        <v>6.26</v>
      </c>
    </row>
    <row r="115" spans="1:21">
      <c r="A115" s="41">
        <v>134</v>
      </c>
      <c r="B115" s="538"/>
      <c r="C115" s="163" t="s">
        <v>1514</v>
      </c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64">
        <v>0.46</v>
      </c>
      <c r="T115" s="164">
        <v>1.0900000000000001</v>
      </c>
      <c r="U115" s="101">
        <f t="shared" ref="U115:U118" si="3">SUM(S115:T115)</f>
        <v>1.55</v>
      </c>
    </row>
    <row r="116" spans="1:21">
      <c r="A116" s="41">
        <v>135</v>
      </c>
      <c r="B116" s="538"/>
      <c r="C116" s="159" t="s">
        <v>1516</v>
      </c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61">
        <v>13.6</v>
      </c>
      <c r="T116" s="161">
        <v>0</v>
      </c>
      <c r="U116" s="101">
        <f t="shared" si="3"/>
        <v>13.6</v>
      </c>
    </row>
    <row r="117" spans="1:21">
      <c r="A117" s="41">
        <v>136</v>
      </c>
      <c r="B117" s="538"/>
      <c r="C117" s="159" t="s">
        <v>1517</v>
      </c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61">
        <v>2.2000000000000002</v>
      </c>
      <c r="T117" s="161">
        <v>0</v>
      </c>
      <c r="U117" s="101">
        <f t="shared" si="3"/>
        <v>2.2000000000000002</v>
      </c>
    </row>
    <row r="118" spans="1:21">
      <c r="A118" s="41">
        <v>137</v>
      </c>
      <c r="B118" s="538"/>
      <c r="C118" s="159" t="s">
        <v>1518</v>
      </c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61">
        <v>10.55</v>
      </c>
      <c r="T118" s="161">
        <v>0</v>
      </c>
      <c r="U118" s="101">
        <f t="shared" si="3"/>
        <v>10.55</v>
      </c>
    </row>
    <row r="119" spans="1:21">
      <c r="A119" s="41">
        <v>138</v>
      </c>
      <c r="B119" s="538"/>
      <c r="C119" s="184" t="s">
        <v>1519</v>
      </c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1">
        <v>0</v>
      </c>
      <c r="T119" s="181">
        <v>5.5</v>
      </c>
      <c r="U119" s="101">
        <f t="shared" ref="U119:U128" si="4">SUM(S119:T119)</f>
        <v>5.5</v>
      </c>
    </row>
    <row r="120" spans="1:21">
      <c r="A120" s="41">
        <v>139</v>
      </c>
      <c r="B120" s="538"/>
      <c r="C120" s="185" t="s">
        <v>1520</v>
      </c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2">
        <v>4.21</v>
      </c>
      <c r="T120" s="189">
        <v>0</v>
      </c>
      <c r="U120" s="101">
        <f t="shared" si="4"/>
        <v>4.21</v>
      </c>
    </row>
    <row r="121" spans="1:21">
      <c r="A121" s="41">
        <v>140</v>
      </c>
      <c r="B121" s="538"/>
      <c r="C121" s="185" t="s">
        <v>1521</v>
      </c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2">
        <v>1.36</v>
      </c>
      <c r="T121" s="189">
        <v>0</v>
      </c>
      <c r="U121" s="101">
        <f t="shared" si="4"/>
        <v>1.36</v>
      </c>
    </row>
    <row r="122" spans="1:21">
      <c r="A122" s="41">
        <v>141</v>
      </c>
      <c r="B122" s="538"/>
      <c r="C122" s="185" t="s">
        <v>1522</v>
      </c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2">
        <v>3.2</v>
      </c>
      <c r="T122" s="189">
        <v>0</v>
      </c>
      <c r="U122" s="101">
        <f t="shared" si="4"/>
        <v>3.2</v>
      </c>
    </row>
    <row r="123" spans="1:21">
      <c r="A123" s="41">
        <v>142</v>
      </c>
      <c r="B123" s="538"/>
      <c r="C123" s="186" t="s">
        <v>1523</v>
      </c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2">
        <v>18.100000000000001</v>
      </c>
      <c r="T123" s="189">
        <v>0</v>
      </c>
      <c r="U123" s="101">
        <f t="shared" si="4"/>
        <v>18.100000000000001</v>
      </c>
    </row>
    <row r="124" spans="1:21">
      <c r="A124" s="41">
        <v>143</v>
      </c>
      <c r="B124" s="538"/>
      <c r="C124" s="186" t="s">
        <v>1524</v>
      </c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2">
        <v>19.95</v>
      </c>
      <c r="T124" s="189">
        <v>0</v>
      </c>
      <c r="U124" s="101">
        <f t="shared" si="4"/>
        <v>19.95</v>
      </c>
    </row>
    <row r="125" spans="1:21">
      <c r="A125" s="41">
        <v>144</v>
      </c>
      <c r="B125" s="538"/>
      <c r="C125" s="186" t="s">
        <v>1525</v>
      </c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2">
        <v>24.4</v>
      </c>
      <c r="T125" s="189">
        <v>0</v>
      </c>
      <c r="U125" s="101">
        <f t="shared" si="4"/>
        <v>24.4</v>
      </c>
    </row>
    <row r="126" spans="1:21">
      <c r="A126" s="41">
        <v>145</v>
      </c>
      <c r="B126" s="538"/>
      <c r="C126" s="186" t="s">
        <v>1526</v>
      </c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2">
        <v>12.8</v>
      </c>
      <c r="T126" s="189">
        <v>0</v>
      </c>
      <c r="U126" s="101">
        <f t="shared" si="4"/>
        <v>12.8</v>
      </c>
    </row>
    <row r="127" spans="1:21">
      <c r="A127" s="41">
        <v>146</v>
      </c>
      <c r="B127" s="538"/>
      <c r="C127" s="186" t="s">
        <v>1527</v>
      </c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2">
        <v>19.54</v>
      </c>
      <c r="T127" s="189">
        <v>0</v>
      </c>
      <c r="U127" s="101">
        <f t="shared" si="4"/>
        <v>19.54</v>
      </c>
    </row>
    <row r="128" spans="1:21">
      <c r="A128" s="41">
        <v>147</v>
      </c>
      <c r="B128" s="539"/>
      <c r="C128" s="191" t="s">
        <v>1528</v>
      </c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01">
        <v>0</v>
      </c>
      <c r="T128" s="182">
        <v>21.34</v>
      </c>
      <c r="U128" s="101">
        <f t="shared" si="4"/>
        <v>21.34</v>
      </c>
    </row>
    <row r="129" spans="1:21" ht="27" customHeight="1">
      <c r="A129" s="509" t="s">
        <v>1529</v>
      </c>
      <c r="B129" s="510"/>
      <c r="C129" s="511"/>
      <c r="D129" s="190"/>
      <c r="E129" s="190"/>
      <c r="F129" s="190"/>
      <c r="G129" s="52">
        <f>SUM(G3:G128)</f>
        <v>20</v>
      </c>
      <c r="H129" s="52">
        <f t="shared" ref="H129:U129" si="5">SUM(H3:H128)</f>
        <v>0</v>
      </c>
      <c r="I129" s="52">
        <f t="shared" si="5"/>
        <v>20</v>
      </c>
      <c r="J129" s="52">
        <f>SUM(J3:J128)</f>
        <v>52.510000000000005</v>
      </c>
      <c r="K129" s="52">
        <f t="shared" si="5"/>
        <v>0</v>
      </c>
      <c r="L129" s="52">
        <f t="shared" si="5"/>
        <v>52.510000000000005</v>
      </c>
      <c r="M129" s="52">
        <f t="shared" si="5"/>
        <v>30.2</v>
      </c>
      <c r="N129" s="52">
        <f t="shared" si="5"/>
        <v>0</v>
      </c>
      <c r="O129" s="52">
        <f t="shared" si="5"/>
        <v>30.2</v>
      </c>
      <c r="P129" s="52">
        <f t="shared" si="5"/>
        <v>55.379999999999988</v>
      </c>
      <c r="Q129" s="52">
        <f t="shared" si="5"/>
        <v>18.291999999999998</v>
      </c>
      <c r="R129" s="52">
        <f t="shared" si="5"/>
        <v>73.671999999999969</v>
      </c>
      <c r="S129" s="52">
        <f>SUM(S3:S128)</f>
        <v>133.57</v>
      </c>
      <c r="T129" s="52">
        <f t="shared" si="5"/>
        <v>30.990000000000002</v>
      </c>
      <c r="U129" s="52">
        <f t="shared" si="5"/>
        <v>164.56</v>
      </c>
    </row>
    <row r="130" spans="1:21">
      <c r="D130" s="491" t="s">
        <v>3</v>
      </c>
      <c r="E130" s="491"/>
      <c r="F130" s="491"/>
      <c r="G130" s="491" t="s">
        <v>4</v>
      </c>
      <c r="H130" s="491"/>
      <c r="I130" s="491"/>
      <c r="J130" s="491" t="s">
        <v>5</v>
      </c>
      <c r="K130" s="491"/>
      <c r="L130" s="491"/>
      <c r="M130" s="491" t="s">
        <v>6</v>
      </c>
      <c r="N130" s="491"/>
      <c r="O130" s="491"/>
      <c r="P130" s="491" t="s">
        <v>7</v>
      </c>
      <c r="Q130" s="491"/>
      <c r="R130" s="491"/>
      <c r="S130" s="491" t="s">
        <v>8</v>
      </c>
      <c r="T130" s="491"/>
      <c r="U130" s="491"/>
    </row>
    <row r="131" spans="1:21">
      <c r="A131" s="6">
        <v>1</v>
      </c>
      <c r="B131" s="536" t="s">
        <v>1626</v>
      </c>
      <c r="C131" s="193" t="s">
        <v>1408</v>
      </c>
      <c r="D131" s="4"/>
      <c r="E131" s="4"/>
      <c r="F131" s="4"/>
      <c r="G131" s="4"/>
      <c r="H131" s="4"/>
      <c r="I131" s="4"/>
      <c r="J131" s="4">
        <v>16.41</v>
      </c>
      <c r="K131" s="4">
        <v>0</v>
      </c>
      <c r="L131" s="4">
        <v>16.41</v>
      </c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31.5">
      <c r="A132" s="6">
        <v>2</v>
      </c>
      <c r="B132" s="536"/>
      <c r="C132" s="194" t="s">
        <v>1412</v>
      </c>
      <c r="D132" s="4"/>
      <c r="E132" s="4"/>
      <c r="F132" s="4"/>
      <c r="G132" s="4"/>
      <c r="H132" s="4"/>
      <c r="I132" s="4"/>
      <c r="J132" s="4"/>
      <c r="K132" s="4"/>
      <c r="L132" s="4"/>
      <c r="M132" s="179">
        <v>42.44</v>
      </c>
      <c r="N132" s="16">
        <v>0</v>
      </c>
      <c r="O132" s="23">
        <f>SUM(M132:N132)</f>
        <v>42.44</v>
      </c>
      <c r="P132" s="4"/>
      <c r="Q132" s="4"/>
      <c r="R132" s="4"/>
      <c r="S132" s="4"/>
      <c r="T132" s="4"/>
      <c r="U132" s="4"/>
    </row>
    <row r="133" spans="1:21" ht="15.75">
      <c r="A133" s="6">
        <v>3</v>
      </c>
      <c r="B133" s="536"/>
      <c r="C133" s="195" t="s">
        <v>1413</v>
      </c>
      <c r="D133" s="4"/>
      <c r="E133" s="4"/>
      <c r="F133" s="4"/>
      <c r="G133" s="4"/>
      <c r="H133" s="4"/>
      <c r="I133" s="4"/>
      <c r="J133" s="4"/>
      <c r="K133" s="4"/>
      <c r="L133" s="4"/>
      <c r="M133" s="178">
        <v>21</v>
      </c>
      <c r="N133" s="16">
        <v>0</v>
      </c>
      <c r="O133" s="23">
        <f>SUM(M133:N133)</f>
        <v>21</v>
      </c>
      <c r="P133" s="4"/>
      <c r="Q133" s="4"/>
      <c r="R133" s="4"/>
      <c r="S133" s="4"/>
      <c r="T133" s="4"/>
      <c r="U133" s="4"/>
    </row>
    <row r="134" spans="1:21" ht="15.75">
      <c r="A134" s="6">
        <v>4</v>
      </c>
      <c r="B134" s="536"/>
      <c r="C134" s="390" t="s">
        <v>1532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79">
        <v>0.97</v>
      </c>
      <c r="Q134" s="133"/>
      <c r="R134" s="23">
        <f>SUM(P134:Q134)</f>
        <v>0.97</v>
      </c>
      <c r="S134" s="41"/>
      <c r="T134" s="41"/>
      <c r="U134" s="41"/>
    </row>
    <row r="135" spans="1:21" ht="15.75">
      <c r="A135" s="6">
        <v>5</v>
      </c>
      <c r="B135" s="536"/>
      <c r="C135" s="390" t="s">
        <v>1533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79">
        <v>0.84</v>
      </c>
      <c r="Q135" s="133"/>
      <c r="R135" s="23">
        <f t="shared" ref="R135:R198" si="6">SUM(P135:Q135)</f>
        <v>0.84</v>
      </c>
      <c r="S135" s="41"/>
      <c r="T135" s="41"/>
      <c r="U135" s="41"/>
    </row>
    <row r="136" spans="1:21" ht="31.5">
      <c r="A136" s="6">
        <v>6</v>
      </c>
      <c r="B136" s="536"/>
      <c r="C136" s="391" t="s">
        <v>1534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79">
        <v>0.56699999999999995</v>
      </c>
      <c r="Q136" s="133"/>
      <c r="R136" s="23">
        <f t="shared" si="6"/>
        <v>0.56699999999999995</v>
      </c>
      <c r="S136" s="41"/>
      <c r="T136" s="41"/>
      <c r="U136" s="41"/>
    </row>
    <row r="137" spans="1:21" ht="15.75">
      <c r="A137" s="6">
        <v>7</v>
      </c>
      <c r="B137" s="536"/>
      <c r="C137" s="391" t="s">
        <v>1535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79">
        <v>0.62</v>
      </c>
      <c r="Q137" s="133"/>
      <c r="R137" s="23">
        <f t="shared" si="6"/>
        <v>0.62</v>
      </c>
      <c r="S137" s="41"/>
      <c r="T137" s="41"/>
      <c r="U137" s="41"/>
    </row>
    <row r="138" spans="1:21" ht="15.75">
      <c r="A138" s="6">
        <v>8</v>
      </c>
      <c r="B138" s="536"/>
      <c r="C138" s="391" t="s">
        <v>1536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133"/>
      <c r="Q138" s="179">
        <v>0.6</v>
      </c>
      <c r="R138" s="23">
        <f t="shared" si="6"/>
        <v>0.6</v>
      </c>
      <c r="S138" s="41"/>
      <c r="T138" s="41"/>
      <c r="U138" s="41"/>
    </row>
    <row r="139" spans="1:21" ht="15.75">
      <c r="A139" s="6">
        <v>9</v>
      </c>
      <c r="B139" s="536"/>
      <c r="C139" s="391" t="s">
        <v>1537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33"/>
      <c r="Q139" s="179">
        <v>0.6</v>
      </c>
      <c r="R139" s="23">
        <f t="shared" si="6"/>
        <v>0.6</v>
      </c>
      <c r="S139" s="41"/>
      <c r="T139" s="41"/>
      <c r="U139" s="41"/>
    </row>
    <row r="140" spans="1:21" ht="15.75">
      <c r="A140" s="6">
        <v>10</v>
      </c>
      <c r="B140" s="536"/>
      <c r="C140" s="391" t="s">
        <v>3083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33"/>
      <c r="Q140" s="133">
        <v>0.35</v>
      </c>
      <c r="R140" s="23">
        <f t="shared" si="6"/>
        <v>0.35</v>
      </c>
      <c r="S140" s="41"/>
      <c r="T140" s="41"/>
      <c r="U140" s="41"/>
    </row>
    <row r="141" spans="1:21" ht="15.75">
      <c r="A141" s="6">
        <v>11</v>
      </c>
      <c r="B141" s="536"/>
      <c r="C141" s="391" t="s">
        <v>1538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179">
        <v>0.57999999999999996</v>
      </c>
      <c r="Q141" s="133"/>
      <c r="R141" s="23">
        <f t="shared" si="6"/>
        <v>0.57999999999999996</v>
      </c>
      <c r="S141" s="41"/>
      <c r="T141" s="41"/>
      <c r="U141" s="41"/>
    </row>
    <row r="142" spans="1:21" ht="15.75">
      <c r="A142" s="6">
        <v>12</v>
      </c>
      <c r="B142" s="536"/>
      <c r="C142" s="391" t="s">
        <v>1539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179">
        <v>1.0900000000000001</v>
      </c>
      <c r="Q142" s="133"/>
      <c r="R142" s="23">
        <f t="shared" si="6"/>
        <v>1.0900000000000001</v>
      </c>
      <c r="S142" s="41"/>
      <c r="T142" s="41"/>
      <c r="U142" s="41"/>
    </row>
    <row r="143" spans="1:21" ht="31.5">
      <c r="A143" s="6">
        <v>13</v>
      </c>
      <c r="B143" s="536"/>
      <c r="C143" s="391" t="s">
        <v>1540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179">
        <v>0.52</v>
      </c>
      <c r="Q143" s="133"/>
      <c r="R143" s="23">
        <f t="shared" si="6"/>
        <v>0.52</v>
      </c>
      <c r="S143" s="41"/>
      <c r="T143" s="41"/>
      <c r="U143" s="41"/>
    </row>
    <row r="144" spans="1:21" ht="15.75">
      <c r="A144" s="6">
        <v>14</v>
      </c>
      <c r="B144" s="536"/>
      <c r="C144" s="387" t="s">
        <v>1541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179">
        <v>0.77</v>
      </c>
      <c r="Q144" s="133"/>
      <c r="R144" s="23">
        <f t="shared" si="6"/>
        <v>0.77</v>
      </c>
      <c r="S144" s="41"/>
      <c r="T144" s="41"/>
      <c r="U144" s="41"/>
    </row>
    <row r="145" spans="1:21" ht="31.5">
      <c r="A145" s="6">
        <v>15</v>
      </c>
      <c r="B145" s="536"/>
      <c r="C145" s="391" t="s">
        <v>1542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179">
        <v>0.86</v>
      </c>
      <c r="Q145" s="133"/>
      <c r="R145" s="23">
        <f t="shared" si="6"/>
        <v>0.86</v>
      </c>
      <c r="S145" s="41"/>
      <c r="T145" s="41"/>
      <c r="U145" s="41"/>
    </row>
    <row r="146" spans="1:21" ht="15.75">
      <c r="A146" s="6">
        <v>16</v>
      </c>
      <c r="B146" s="536"/>
      <c r="C146" s="391" t="s">
        <v>1543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179">
        <v>0.45</v>
      </c>
      <c r="Q146" s="133"/>
      <c r="R146" s="23">
        <f t="shared" si="6"/>
        <v>0.45</v>
      </c>
      <c r="S146" s="41"/>
      <c r="T146" s="41"/>
      <c r="U146" s="41"/>
    </row>
    <row r="147" spans="1:21" ht="15.75">
      <c r="A147" s="6">
        <v>17</v>
      </c>
      <c r="B147" s="536"/>
      <c r="C147" s="391" t="s">
        <v>1544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179">
        <v>0.21</v>
      </c>
      <c r="Q147" s="133"/>
      <c r="R147" s="23">
        <f t="shared" si="6"/>
        <v>0.21</v>
      </c>
      <c r="S147" s="41"/>
      <c r="T147" s="41"/>
      <c r="U147" s="41"/>
    </row>
    <row r="148" spans="1:21" ht="15.75">
      <c r="A148" s="6">
        <v>18</v>
      </c>
      <c r="B148" s="536"/>
      <c r="C148" s="391" t="s">
        <v>1545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179">
        <v>0.14000000000000001</v>
      </c>
      <c r="Q148" s="133"/>
      <c r="R148" s="23">
        <f t="shared" si="6"/>
        <v>0.14000000000000001</v>
      </c>
      <c r="S148" s="41"/>
      <c r="T148" s="41"/>
      <c r="U148" s="41"/>
    </row>
    <row r="149" spans="1:21" ht="15.75">
      <c r="A149" s="6">
        <v>19</v>
      </c>
      <c r="B149" s="536"/>
      <c r="C149" s="391" t="s">
        <v>1546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179">
        <v>0.94</v>
      </c>
      <c r="Q149" s="133"/>
      <c r="R149" s="23">
        <f t="shared" si="6"/>
        <v>0.94</v>
      </c>
      <c r="S149" s="41"/>
      <c r="T149" s="41"/>
      <c r="U149" s="41"/>
    </row>
    <row r="150" spans="1:21" ht="15.75">
      <c r="A150" s="6">
        <v>20</v>
      </c>
      <c r="B150" s="536"/>
      <c r="C150" s="391" t="s">
        <v>1547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179">
        <v>0.28999999999999998</v>
      </c>
      <c r="Q150" s="133"/>
      <c r="R150" s="23">
        <f t="shared" si="6"/>
        <v>0.28999999999999998</v>
      </c>
      <c r="S150" s="41"/>
      <c r="T150" s="41"/>
      <c r="U150" s="41"/>
    </row>
    <row r="151" spans="1:21" ht="31.5">
      <c r="A151" s="6">
        <v>21</v>
      </c>
      <c r="B151" s="536"/>
      <c r="C151" s="391" t="s">
        <v>1548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179">
        <v>0.24</v>
      </c>
      <c r="Q151" s="133"/>
      <c r="R151" s="23">
        <f t="shared" si="6"/>
        <v>0.24</v>
      </c>
      <c r="S151" s="41"/>
      <c r="T151" s="41"/>
      <c r="U151" s="41"/>
    </row>
    <row r="152" spans="1:21" ht="31.5">
      <c r="A152" s="6">
        <v>22</v>
      </c>
      <c r="B152" s="536"/>
      <c r="C152" s="391" t="s">
        <v>1549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179">
        <v>0.34</v>
      </c>
      <c r="Q152" s="133"/>
      <c r="R152" s="23">
        <f t="shared" si="6"/>
        <v>0.34</v>
      </c>
      <c r="S152" s="41"/>
      <c r="T152" s="41"/>
      <c r="U152" s="41"/>
    </row>
    <row r="153" spans="1:21" ht="15.75">
      <c r="A153" s="6">
        <v>23</v>
      </c>
      <c r="B153" s="536"/>
      <c r="C153" s="391" t="s">
        <v>1550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179">
        <v>0.03</v>
      </c>
      <c r="Q153" s="133"/>
      <c r="R153" s="23">
        <f t="shared" si="6"/>
        <v>0.03</v>
      </c>
      <c r="S153" s="41"/>
      <c r="T153" s="41"/>
      <c r="U153" s="41"/>
    </row>
    <row r="154" spans="1:21" ht="31.5">
      <c r="A154" s="6">
        <v>24</v>
      </c>
      <c r="B154" s="536"/>
      <c r="C154" s="391" t="s">
        <v>1551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179">
        <v>0.18</v>
      </c>
      <c r="Q154" s="133"/>
      <c r="R154" s="23">
        <f t="shared" si="6"/>
        <v>0.18</v>
      </c>
      <c r="S154" s="41"/>
      <c r="T154" s="41"/>
      <c r="U154" s="41"/>
    </row>
    <row r="155" spans="1:21" ht="31.5">
      <c r="A155" s="6">
        <v>25</v>
      </c>
      <c r="B155" s="536"/>
      <c r="C155" s="391" t="s">
        <v>1552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179">
        <v>0.06</v>
      </c>
      <c r="Q155" s="133"/>
      <c r="R155" s="23">
        <f t="shared" si="6"/>
        <v>0.06</v>
      </c>
      <c r="S155" s="41"/>
      <c r="T155" s="41"/>
      <c r="U155" s="41"/>
    </row>
    <row r="156" spans="1:21" ht="15.75">
      <c r="A156" s="6">
        <v>26</v>
      </c>
      <c r="B156" s="536"/>
      <c r="C156" s="391" t="s">
        <v>1553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179">
        <v>0.31</v>
      </c>
      <c r="Q156" s="133"/>
      <c r="R156" s="23">
        <f t="shared" si="6"/>
        <v>0.31</v>
      </c>
      <c r="S156" s="41"/>
      <c r="T156" s="41"/>
      <c r="U156" s="41"/>
    </row>
    <row r="157" spans="1:21" ht="15.75">
      <c r="A157" s="6">
        <v>27</v>
      </c>
      <c r="B157" s="536"/>
      <c r="C157" s="391" t="s">
        <v>1554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179">
        <v>0.28000000000000003</v>
      </c>
      <c r="Q157" s="133"/>
      <c r="R157" s="23">
        <f t="shared" si="6"/>
        <v>0.28000000000000003</v>
      </c>
      <c r="S157" s="41"/>
      <c r="T157" s="41"/>
      <c r="U157" s="41"/>
    </row>
    <row r="158" spans="1:21" ht="15.75">
      <c r="A158" s="6">
        <v>28</v>
      </c>
      <c r="B158" s="536"/>
      <c r="C158" s="391" t="s">
        <v>1555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179">
        <v>0.21</v>
      </c>
      <c r="Q158" s="133"/>
      <c r="R158" s="23">
        <f t="shared" si="6"/>
        <v>0.21</v>
      </c>
      <c r="S158" s="41"/>
      <c r="T158" s="41"/>
      <c r="U158" s="41"/>
    </row>
    <row r="159" spans="1:21" ht="15.75">
      <c r="A159" s="6">
        <v>29</v>
      </c>
      <c r="B159" s="536"/>
      <c r="C159" s="391" t="s">
        <v>1556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179">
        <v>0.19</v>
      </c>
      <c r="Q159" s="133"/>
      <c r="R159" s="23">
        <f t="shared" si="6"/>
        <v>0.19</v>
      </c>
      <c r="S159" s="41"/>
      <c r="T159" s="41"/>
      <c r="U159" s="41"/>
    </row>
    <row r="160" spans="1:21" ht="15.75">
      <c r="A160" s="6">
        <v>30</v>
      </c>
      <c r="B160" s="536"/>
      <c r="C160" s="391" t="s">
        <v>1557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179">
        <v>0.12</v>
      </c>
      <c r="Q160" s="133"/>
      <c r="R160" s="23">
        <f t="shared" si="6"/>
        <v>0.12</v>
      </c>
      <c r="S160" s="41"/>
      <c r="T160" s="41"/>
      <c r="U160" s="41"/>
    </row>
    <row r="161" spans="1:21" ht="15.75">
      <c r="A161" s="6">
        <v>31</v>
      </c>
      <c r="B161" s="536"/>
      <c r="C161" s="391" t="s">
        <v>1558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179">
        <v>0.38</v>
      </c>
      <c r="Q161" s="133"/>
      <c r="R161" s="23">
        <f t="shared" si="6"/>
        <v>0.38</v>
      </c>
      <c r="S161" s="41"/>
      <c r="T161" s="41"/>
      <c r="U161" s="41"/>
    </row>
    <row r="162" spans="1:21" ht="15.75">
      <c r="A162" s="6">
        <v>32</v>
      </c>
      <c r="B162" s="536"/>
      <c r="C162" s="391" t="s">
        <v>1559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179">
        <v>0.36</v>
      </c>
      <c r="Q162" s="133"/>
      <c r="R162" s="23">
        <f t="shared" si="6"/>
        <v>0.36</v>
      </c>
      <c r="S162" s="41"/>
      <c r="T162" s="41"/>
      <c r="U162" s="41"/>
    </row>
    <row r="163" spans="1:21" ht="15.75">
      <c r="A163" s="6">
        <v>33</v>
      </c>
      <c r="B163" s="536"/>
      <c r="C163" s="391" t="s">
        <v>1560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179">
        <v>0.45</v>
      </c>
      <c r="Q163" s="133"/>
      <c r="R163" s="23">
        <f t="shared" si="6"/>
        <v>0.45</v>
      </c>
      <c r="S163" s="41"/>
      <c r="T163" s="41"/>
      <c r="U163" s="41"/>
    </row>
    <row r="164" spans="1:21" ht="15.75">
      <c r="A164" s="6">
        <v>34</v>
      </c>
      <c r="B164" s="536"/>
      <c r="C164" s="391" t="s">
        <v>1561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179">
        <v>0.08</v>
      </c>
      <c r="Q164" s="133"/>
      <c r="R164" s="23">
        <f t="shared" si="6"/>
        <v>0.08</v>
      </c>
      <c r="S164" s="41"/>
      <c r="T164" s="41"/>
      <c r="U164" s="41"/>
    </row>
    <row r="165" spans="1:21" ht="15.75">
      <c r="A165" s="6">
        <v>35</v>
      </c>
      <c r="B165" s="536"/>
      <c r="C165" s="391" t="s">
        <v>1562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179">
        <v>0.48</v>
      </c>
      <c r="Q165" s="133"/>
      <c r="R165" s="23">
        <f t="shared" si="6"/>
        <v>0.48</v>
      </c>
      <c r="S165" s="41"/>
      <c r="T165" s="41"/>
      <c r="U165" s="41"/>
    </row>
    <row r="166" spans="1:21" ht="15.75">
      <c r="A166" s="6">
        <v>36</v>
      </c>
      <c r="B166" s="536"/>
      <c r="C166" s="391" t="s">
        <v>1563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179">
        <v>0.28999999999999998</v>
      </c>
      <c r="Q166" s="133"/>
      <c r="R166" s="23">
        <f t="shared" si="6"/>
        <v>0.28999999999999998</v>
      </c>
      <c r="S166" s="41"/>
      <c r="T166" s="41"/>
      <c r="U166" s="41"/>
    </row>
    <row r="167" spans="1:21" ht="31.5">
      <c r="A167" s="6">
        <v>37</v>
      </c>
      <c r="B167" s="536"/>
      <c r="C167" s="391" t="s">
        <v>1564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179">
        <v>0.1</v>
      </c>
      <c r="Q167" s="133"/>
      <c r="R167" s="23">
        <f t="shared" si="6"/>
        <v>0.1</v>
      </c>
      <c r="S167" s="41"/>
      <c r="T167" s="41"/>
      <c r="U167" s="41"/>
    </row>
    <row r="168" spans="1:21" ht="15.75">
      <c r="A168" s="6">
        <v>38</v>
      </c>
      <c r="B168" s="536"/>
      <c r="C168" s="391" t="s">
        <v>1565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133"/>
      <c r="Q168" s="179">
        <v>1.08</v>
      </c>
      <c r="R168" s="23">
        <f t="shared" si="6"/>
        <v>1.08</v>
      </c>
      <c r="S168" s="41"/>
      <c r="T168" s="41"/>
      <c r="U168" s="41"/>
    </row>
    <row r="169" spans="1:21" ht="15.75">
      <c r="A169" s="6">
        <v>39</v>
      </c>
      <c r="B169" s="536"/>
      <c r="C169" s="391" t="s">
        <v>1566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133"/>
      <c r="Q169" s="179">
        <v>1.22</v>
      </c>
      <c r="R169" s="23">
        <f t="shared" si="6"/>
        <v>1.22</v>
      </c>
      <c r="S169" s="41"/>
      <c r="T169" s="41"/>
      <c r="U169" s="41"/>
    </row>
    <row r="170" spans="1:21" ht="15.75">
      <c r="A170" s="6">
        <v>40</v>
      </c>
      <c r="B170" s="536"/>
      <c r="C170" s="391" t="s">
        <v>1567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133"/>
      <c r="Q170" s="179">
        <v>0.52200000000000002</v>
      </c>
      <c r="R170" s="23">
        <f t="shared" si="6"/>
        <v>0.52200000000000002</v>
      </c>
      <c r="S170" s="41"/>
      <c r="T170" s="41"/>
      <c r="U170" s="41"/>
    </row>
    <row r="171" spans="1:21" ht="31.5">
      <c r="A171" s="6">
        <v>41</v>
      </c>
      <c r="B171" s="536"/>
      <c r="C171" s="391" t="s">
        <v>1568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133"/>
      <c r="Q171" s="179">
        <v>1.1850000000000001</v>
      </c>
      <c r="R171" s="23">
        <f t="shared" si="6"/>
        <v>1.1850000000000001</v>
      </c>
      <c r="S171" s="41"/>
      <c r="T171" s="41"/>
      <c r="U171" s="41"/>
    </row>
    <row r="172" spans="1:21" ht="15.75">
      <c r="A172" s="6">
        <v>42</v>
      </c>
      <c r="B172" s="536"/>
      <c r="C172" s="391" t="s">
        <v>1569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133"/>
      <c r="Q172" s="179">
        <v>0.17</v>
      </c>
      <c r="R172" s="23">
        <f t="shared" si="6"/>
        <v>0.17</v>
      </c>
      <c r="S172" s="41"/>
      <c r="T172" s="41"/>
      <c r="U172" s="41"/>
    </row>
    <row r="173" spans="1:21" ht="31.5">
      <c r="A173" s="6">
        <v>43</v>
      </c>
      <c r="B173" s="536"/>
      <c r="C173" s="391" t="s">
        <v>1570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133"/>
      <c r="Q173" s="179">
        <v>0.61</v>
      </c>
      <c r="R173" s="23">
        <f t="shared" si="6"/>
        <v>0.61</v>
      </c>
      <c r="S173" s="41"/>
      <c r="T173" s="41"/>
      <c r="U173" s="41"/>
    </row>
    <row r="174" spans="1:21" ht="15.75">
      <c r="A174" s="6">
        <v>44</v>
      </c>
      <c r="B174" s="536"/>
      <c r="C174" s="391" t="s">
        <v>1571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133"/>
      <c r="Q174" s="179">
        <v>0.4</v>
      </c>
      <c r="R174" s="23">
        <f t="shared" si="6"/>
        <v>0.4</v>
      </c>
      <c r="S174" s="41"/>
      <c r="T174" s="41"/>
      <c r="U174" s="41"/>
    </row>
    <row r="175" spans="1:21" ht="15.75">
      <c r="A175" s="6">
        <v>45</v>
      </c>
      <c r="B175" s="536"/>
      <c r="C175" s="391" t="s">
        <v>1572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133"/>
      <c r="Q175" s="179">
        <v>0.215</v>
      </c>
      <c r="R175" s="23">
        <f t="shared" si="6"/>
        <v>0.215</v>
      </c>
      <c r="S175" s="41"/>
      <c r="T175" s="41"/>
      <c r="U175" s="41"/>
    </row>
    <row r="176" spans="1:21" ht="15.75">
      <c r="A176" s="6">
        <v>46</v>
      </c>
      <c r="B176" s="536"/>
      <c r="C176" s="391" t="s">
        <v>1573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133"/>
      <c r="Q176" s="179">
        <v>0.8</v>
      </c>
      <c r="R176" s="23">
        <f t="shared" si="6"/>
        <v>0.8</v>
      </c>
      <c r="S176" s="41"/>
      <c r="T176" s="41"/>
      <c r="U176" s="41"/>
    </row>
    <row r="177" spans="1:21" ht="15.75">
      <c r="A177" s="6">
        <v>47</v>
      </c>
      <c r="B177" s="536"/>
      <c r="C177" s="391" t="s">
        <v>1574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133"/>
      <c r="Q177" s="179">
        <v>0.33</v>
      </c>
      <c r="R177" s="23">
        <f t="shared" si="6"/>
        <v>0.33</v>
      </c>
      <c r="S177" s="41"/>
      <c r="T177" s="41"/>
      <c r="U177" s="41"/>
    </row>
    <row r="178" spans="1:21" ht="15.75">
      <c r="A178" s="6">
        <v>48</v>
      </c>
      <c r="B178" s="536"/>
      <c r="C178" s="391" t="s">
        <v>1575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133"/>
      <c r="Q178" s="179">
        <v>0.215</v>
      </c>
      <c r="R178" s="23">
        <f t="shared" si="6"/>
        <v>0.215</v>
      </c>
      <c r="S178" s="41"/>
      <c r="T178" s="41"/>
      <c r="U178" s="41"/>
    </row>
    <row r="179" spans="1:21" ht="15.75">
      <c r="A179" s="6">
        <v>49</v>
      </c>
      <c r="B179" s="536"/>
      <c r="C179" s="391" t="s">
        <v>1576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133"/>
      <c r="Q179" s="179">
        <v>0.21</v>
      </c>
      <c r="R179" s="23">
        <f t="shared" si="6"/>
        <v>0.21</v>
      </c>
      <c r="S179" s="41"/>
      <c r="T179" s="41"/>
      <c r="U179" s="41"/>
    </row>
    <row r="180" spans="1:21" ht="15.75">
      <c r="A180" s="6">
        <v>50</v>
      </c>
      <c r="B180" s="536"/>
      <c r="C180" s="391" t="s">
        <v>1577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133"/>
      <c r="Q180" s="179">
        <v>1.35</v>
      </c>
      <c r="R180" s="23">
        <f t="shared" si="6"/>
        <v>1.35</v>
      </c>
      <c r="S180" s="41"/>
      <c r="T180" s="41"/>
      <c r="U180" s="41"/>
    </row>
    <row r="181" spans="1:21" ht="15.75">
      <c r="A181" s="6">
        <v>51</v>
      </c>
      <c r="B181" s="536"/>
      <c r="C181" s="391" t="s">
        <v>1578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133"/>
      <c r="Q181" s="179">
        <v>0.45</v>
      </c>
      <c r="R181" s="23">
        <f t="shared" si="6"/>
        <v>0.45</v>
      </c>
      <c r="S181" s="41"/>
      <c r="T181" s="41"/>
      <c r="U181" s="41"/>
    </row>
    <row r="182" spans="1:21" ht="15.75">
      <c r="A182" s="6">
        <v>52</v>
      </c>
      <c r="B182" s="536"/>
      <c r="C182" s="391" t="s">
        <v>1579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133"/>
      <c r="Q182" s="179">
        <v>0.3</v>
      </c>
      <c r="R182" s="23">
        <f t="shared" si="6"/>
        <v>0.3</v>
      </c>
      <c r="S182" s="41"/>
      <c r="T182" s="41"/>
      <c r="U182" s="41"/>
    </row>
    <row r="183" spans="1:21" ht="15.75">
      <c r="A183" s="6">
        <v>53</v>
      </c>
      <c r="B183" s="536"/>
      <c r="C183" s="391" t="s">
        <v>1580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133"/>
      <c r="Q183" s="179">
        <v>0.17</v>
      </c>
      <c r="R183" s="23">
        <f t="shared" si="6"/>
        <v>0.17</v>
      </c>
      <c r="S183" s="41"/>
      <c r="T183" s="41"/>
      <c r="U183" s="41"/>
    </row>
    <row r="184" spans="1:21" ht="15.75">
      <c r="A184" s="6">
        <v>54</v>
      </c>
      <c r="B184" s="536"/>
      <c r="C184" s="391" t="s">
        <v>1581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133"/>
      <c r="Q184" s="179">
        <v>0.15</v>
      </c>
      <c r="R184" s="23">
        <f t="shared" si="6"/>
        <v>0.15</v>
      </c>
      <c r="S184" s="41"/>
      <c r="T184" s="41"/>
      <c r="U184" s="41"/>
    </row>
    <row r="185" spans="1:21" ht="15.75">
      <c r="A185" s="6">
        <v>55</v>
      </c>
      <c r="B185" s="536"/>
      <c r="C185" s="391" t="s">
        <v>1582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133"/>
      <c r="Q185" s="179">
        <v>0.24</v>
      </c>
      <c r="R185" s="23">
        <f t="shared" si="6"/>
        <v>0.24</v>
      </c>
      <c r="S185" s="41"/>
      <c r="T185" s="41"/>
      <c r="U185" s="41"/>
    </row>
    <row r="186" spans="1:21" ht="15.75">
      <c r="A186" s="6">
        <v>56</v>
      </c>
      <c r="B186" s="536"/>
      <c r="C186" s="391" t="s">
        <v>1583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133"/>
      <c r="Q186" s="179">
        <v>0.42499999999999999</v>
      </c>
      <c r="R186" s="23">
        <f t="shared" si="6"/>
        <v>0.42499999999999999</v>
      </c>
      <c r="S186" s="41"/>
      <c r="T186" s="41"/>
      <c r="U186" s="41"/>
    </row>
    <row r="187" spans="1:21" ht="15.75">
      <c r="A187" s="6">
        <v>57</v>
      </c>
      <c r="B187" s="536"/>
      <c r="C187" s="391" t="s">
        <v>1584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133"/>
      <c r="Q187" s="179">
        <v>0.33</v>
      </c>
      <c r="R187" s="23">
        <f t="shared" si="6"/>
        <v>0.33</v>
      </c>
      <c r="S187" s="41"/>
      <c r="T187" s="41"/>
      <c r="U187" s="41"/>
    </row>
    <row r="188" spans="1:21" ht="31.5">
      <c r="A188" s="6">
        <v>58</v>
      </c>
      <c r="B188" s="536"/>
      <c r="C188" s="391" t="s">
        <v>1585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133"/>
      <c r="Q188" s="179">
        <v>0.26</v>
      </c>
      <c r="R188" s="23">
        <f t="shared" si="6"/>
        <v>0.26</v>
      </c>
      <c r="S188" s="41"/>
      <c r="T188" s="41"/>
      <c r="U188" s="41"/>
    </row>
    <row r="189" spans="1:21" ht="15.75">
      <c r="A189" s="6">
        <v>59</v>
      </c>
      <c r="B189" s="536"/>
      <c r="C189" s="391" t="s">
        <v>1586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133"/>
      <c r="Q189" s="179">
        <v>8.5999999999999993E-2</v>
      </c>
      <c r="R189" s="23">
        <f t="shared" si="6"/>
        <v>8.5999999999999993E-2</v>
      </c>
      <c r="S189" s="41"/>
      <c r="T189" s="41"/>
      <c r="U189" s="41"/>
    </row>
    <row r="190" spans="1:21" ht="15.75">
      <c r="A190" s="6">
        <v>60</v>
      </c>
      <c r="B190" s="536"/>
      <c r="C190" s="391" t="s">
        <v>1587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133"/>
      <c r="Q190" s="179">
        <v>0.06</v>
      </c>
      <c r="R190" s="23">
        <f t="shared" si="6"/>
        <v>0.06</v>
      </c>
      <c r="S190" s="41"/>
      <c r="T190" s="41"/>
      <c r="U190" s="41"/>
    </row>
    <row r="191" spans="1:21" ht="15.75">
      <c r="A191" s="6">
        <v>61</v>
      </c>
      <c r="B191" s="536"/>
      <c r="C191" s="391" t="s">
        <v>1588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133"/>
      <c r="Q191" s="179">
        <v>0.59199999999999997</v>
      </c>
      <c r="R191" s="23">
        <f t="shared" si="6"/>
        <v>0.59199999999999997</v>
      </c>
      <c r="S191" s="41"/>
      <c r="T191" s="41"/>
      <c r="U191" s="41"/>
    </row>
    <row r="192" spans="1:21" ht="15.75">
      <c r="A192" s="6">
        <v>62</v>
      </c>
      <c r="B192" s="536"/>
      <c r="C192" s="392" t="s">
        <v>1589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179">
        <v>0.192</v>
      </c>
      <c r="Q192" s="133"/>
      <c r="R192" s="23">
        <f t="shared" si="6"/>
        <v>0.192</v>
      </c>
      <c r="S192" s="41"/>
      <c r="T192" s="41"/>
      <c r="U192" s="41"/>
    </row>
    <row r="193" spans="1:21" ht="15.75">
      <c r="A193" s="6">
        <v>63</v>
      </c>
      <c r="B193" s="536"/>
      <c r="C193" s="390" t="s">
        <v>1590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179">
        <v>0.22</v>
      </c>
      <c r="Q193" s="133"/>
      <c r="R193" s="23">
        <f t="shared" si="6"/>
        <v>0.22</v>
      </c>
      <c r="S193" s="41"/>
      <c r="T193" s="41"/>
      <c r="U193" s="41"/>
    </row>
    <row r="194" spans="1:21" ht="15.75">
      <c r="A194" s="6">
        <v>64</v>
      </c>
      <c r="B194" s="536"/>
      <c r="C194" s="392" t="s">
        <v>1591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179">
        <v>0.54</v>
      </c>
      <c r="Q194" s="133"/>
      <c r="R194" s="23">
        <f t="shared" si="6"/>
        <v>0.54</v>
      </c>
      <c r="S194" s="41"/>
      <c r="T194" s="41"/>
      <c r="U194" s="41"/>
    </row>
    <row r="195" spans="1:21" ht="15.75">
      <c r="A195" s="6">
        <v>65</v>
      </c>
      <c r="B195" s="536"/>
      <c r="C195" s="392" t="s">
        <v>1592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179">
        <v>1.153</v>
      </c>
      <c r="Q195" s="133"/>
      <c r="R195" s="23">
        <f t="shared" si="6"/>
        <v>1.153</v>
      </c>
      <c r="S195" s="41"/>
      <c r="T195" s="41"/>
      <c r="U195" s="41"/>
    </row>
    <row r="196" spans="1:21" ht="15.75">
      <c r="A196" s="6">
        <v>66</v>
      </c>
      <c r="B196" s="536"/>
      <c r="C196" s="392" t="s">
        <v>1593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179">
        <v>0.85</v>
      </c>
      <c r="Q196" s="133"/>
      <c r="R196" s="23">
        <f t="shared" si="6"/>
        <v>0.85</v>
      </c>
      <c r="S196" s="41"/>
      <c r="T196" s="41"/>
      <c r="U196" s="41"/>
    </row>
    <row r="197" spans="1:21" ht="15.75">
      <c r="A197" s="6">
        <v>67</v>
      </c>
      <c r="B197" s="536"/>
      <c r="C197" s="392" t="s">
        <v>1594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179">
        <v>2.4</v>
      </c>
      <c r="Q197" s="133"/>
      <c r="R197" s="23">
        <f t="shared" si="6"/>
        <v>2.4</v>
      </c>
      <c r="S197" s="41"/>
      <c r="T197" s="41"/>
      <c r="U197" s="41"/>
    </row>
    <row r="198" spans="1:21" ht="15.75">
      <c r="A198" s="6">
        <v>68</v>
      </c>
      <c r="B198" s="536"/>
      <c r="C198" s="392" t="s">
        <v>1595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179">
        <v>1.3</v>
      </c>
      <c r="Q198" s="133"/>
      <c r="R198" s="23">
        <f t="shared" si="6"/>
        <v>1.3</v>
      </c>
      <c r="S198" s="41"/>
      <c r="T198" s="41"/>
      <c r="U198" s="41"/>
    </row>
    <row r="199" spans="1:21" ht="15.75">
      <c r="A199" s="6">
        <v>69</v>
      </c>
      <c r="B199" s="536"/>
      <c r="C199" s="392" t="s">
        <v>1596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179">
        <v>0.25</v>
      </c>
      <c r="Q199" s="133"/>
      <c r="R199" s="23">
        <f t="shared" ref="R199:R222" si="7">SUM(P199:Q199)</f>
        <v>0.25</v>
      </c>
      <c r="S199" s="41"/>
      <c r="T199" s="41"/>
      <c r="U199" s="41"/>
    </row>
    <row r="200" spans="1:21" ht="15.75">
      <c r="A200" s="6">
        <v>70</v>
      </c>
      <c r="B200" s="536"/>
      <c r="C200" s="390" t="s">
        <v>1597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179">
        <v>3</v>
      </c>
      <c r="Q200" s="133"/>
      <c r="R200" s="23">
        <f t="shared" si="7"/>
        <v>3</v>
      </c>
      <c r="S200" s="41"/>
      <c r="T200" s="41"/>
      <c r="U200" s="41"/>
    </row>
    <row r="201" spans="1:21" ht="15.75">
      <c r="A201" s="6">
        <v>71</v>
      </c>
      <c r="B201" s="536"/>
      <c r="C201" s="390" t="s">
        <v>1598</v>
      </c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133"/>
      <c r="Q201" s="179">
        <v>0.83</v>
      </c>
      <c r="R201" s="23">
        <f t="shared" si="7"/>
        <v>0.83</v>
      </c>
      <c r="S201" s="41"/>
      <c r="T201" s="41"/>
      <c r="U201" s="41"/>
    </row>
    <row r="202" spans="1:21" ht="15.75">
      <c r="A202" s="6">
        <v>72</v>
      </c>
      <c r="B202" s="536"/>
      <c r="C202" s="390" t="s">
        <v>1599</v>
      </c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133"/>
      <c r="Q202" s="179">
        <v>0.98199999999999998</v>
      </c>
      <c r="R202" s="23">
        <f t="shared" si="7"/>
        <v>0.98199999999999998</v>
      </c>
      <c r="S202" s="41"/>
      <c r="T202" s="41"/>
      <c r="U202" s="41"/>
    </row>
    <row r="203" spans="1:21" ht="15.75">
      <c r="A203" s="6">
        <v>73</v>
      </c>
      <c r="B203" s="536"/>
      <c r="C203" s="390" t="s">
        <v>1600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133"/>
      <c r="Q203" s="179">
        <v>0.67200000000000004</v>
      </c>
      <c r="R203" s="23">
        <f t="shared" si="7"/>
        <v>0.67200000000000004</v>
      </c>
      <c r="S203" s="41"/>
      <c r="T203" s="41"/>
      <c r="U203" s="41"/>
    </row>
    <row r="204" spans="1:21" ht="15.75">
      <c r="A204" s="6">
        <v>74</v>
      </c>
      <c r="B204" s="536"/>
      <c r="C204" s="390" t="s">
        <v>1601</v>
      </c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133"/>
      <c r="Q204" s="179">
        <v>0.5</v>
      </c>
      <c r="R204" s="23">
        <f t="shared" si="7"/>
        <v>0.5</v>
      </c>
      <c r="S204" s="41"/>
      <c r="T204" s="41"/>
      <c r="U204" s="41"/>
    </row>
    <row r="205" spans="1:21" ht="15.75">
      <c r="A205" s="6">
        <v>75</v>
      </c>
      <c r="B205" s="536"/>
      <c r="C205" s="390" t="s">
        <v>1602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133"/>
      <c r="Q205" s="179">
        <v>0.245</v>
      </c>
      <c r="R205" s="23">
        <f t="shared" si="7"/>
        <v>0.245</v>
      </c>
      <c r="S205" s="41"/>
      <c r="T205" s="41"/>
      <c r="U205" s="41"/>
    </row>
    <row r="206" spans="1:21" ht="15.75">
      <c r="A206" s="6">
        <v>76</v>
      </c>
      <c r="B206" s="536"/>
      <c r="C206" s="390" t="s">
        <v>1603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133"/>
      <c r="Q206" s="179">
        <v>0.46500000000000002</v>
      </c>
      <c r="R206" s="23">
        <f t="shared" si="7"/>
        <v>0.46500000000000002</v>
      </c>
      <c r="S206" s="41"/>
      <c r="T206" s="41"/>
      <c r="U206" s="41"/>
    </row>
    <row r="207" spans="1:21" ht="15.75">
      <c r="A207" s="6">
        <v>77</v>
      </c>
      <c r="B207" s="536"/>
      <c r="C207" s="390" t="s">
        <v>1604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133"/>
      <c r="Q207" s="179">
        <v>0.40200000000000002</v>
      </c>
      <c r="R207" s="23">
        <f t="shared" si="7"/>
        <v>0.40200000000000002</v>
      </c>
      <c r="S207" s="41"/>
      <c r="T207" s="41"/>
      <c r="U207" s="41"/>
    </row>
    <row r="208" spans="1:21" ht="15.75">
      <c r="A208" s="6">
        <v>78</v>
      </c>
      <c r="B208" s="536"/>
      <c r="C208" s="390" t="s">
        <v>1605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133"/>
      <c r="Q208" s="179">
        <v>0.33600000000000002</v>
      </c>
      <c r="R208" s="23">
        <f t="shared" si="7"/>
        <v>0.33600000000000002</v>
      </c>
      <c r="S208" s="41"/>
      <c r="T208" s="41"/>
      <c r="U208" s="41"/>
    </row>
    <row r="209" spans="1:21" ht="15.75">
      <c r="A209" s="6">
        <v>79</v>
      </c>
      <c r="B209" s="536"/>
      <c r="C209" s="390" t="s">
        <v>1606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133"/>
      <c r="Q209" s="179">
        <v>0.32500000000000001</v>
      </c>
      <c r="R209" s="23">
        <f t="shared" si="7"/>
        <v>0.32500000000000001</v>
      </c>
      <c r="S209" s="41"/>
      <c r="T209" s="41"/>
      <c r="U209" s="41"/>
    </row>
    <row r="210" spans="1:21" ht="15.75">
      <c r="A210" s="6">
        <v>80</v>
      </c>
      <c r="B210" s="536"/>
      <c r="C210" s="390" t="s">
        <v>1607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133"/>
      <c r="Q210" s="179">
        <v>0.373</v>
      </c>
      <c r="R210" s="23">
        <f t="shared" si="7"/>
        <v>0.373</v>
      </c>
      <c r="S210" s="41"/>
      <c r="T210" s="41"/>
      <c r="U210" s="41"/>
    </row>
    <row r="211" spans="1:21" ht="15.75">
      <c r="A211" s="6">
        <v>81</v>
      </c>
      <c r="B211" s="536"/>
      <c r="C211" s="390" t="s">
        <v>1608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133"/>
      <c r="Q211" s="179">
        <v>0.40400000000000003</v>
      </c>
      <c r="R211" s="23">
        <f t="shared" si="7"/>
        <v>0.40400000000000003</v>
      </c>
      <c r="S211" s="41"/>
      <c r="T211" s="41"/>
      <c r="U211" s="41"/>
    </row>
    <row r="212" spans="1:21" ht="15.75">
      <c r="A212" s="6">
        <v>82</v>
      </c>
      <c r="B212" s="536"/>
      <c r="C212" s="390" t="s">
        <v>1609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133"/>
      <c r="Q212" s="179">
        <v>0.20499999999999999</v>
      </c>
      <c r="R212" s="23">
        <f t="shared" si="7"/>
        <v>0.20499999999999999</v>
      </c>
      <c r="S212" s="41"/>
      <c r="T212" s="41"/>
      <c r="U212" s="41"/>
    </row>
    <row r="213" spans="1:21" ht="15.75">
      <c r="A213" s="6">
        <v>83</v>
      </c>
      <c r="B213" s="536"/>
      <c r="C213" s="390" t="s">
        <v>1610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133"/>
      <c r="Q213" s="179">
        <v>0.216</v>
      </c>
      <c r="R213" s="23">
        <f t="shared" si="7"/>
        <v>0.216</v>
      </c>
      <c r="S213" s="41"/>
      <c r="T213" s="41"/>
      <c r="U213" s="41"/>
    </row>
    <row r="214" spans="1:21" ht="15.75">
      <c r="A214" s="6">
        <v>84</v>
      </c>
      <c r="B214" s="536"/>
      <c r="C214" s="390" t="s">
        <v>1611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133"/>
      <c r="Q214" s="179">
        <v>0.8</v>
      </c>
      <c r="R214" s="23">
        <f t="shared" si="7"/>
        <v>0.8</v>
      </c>
      <c r="S214" s="41"/>
      <c r="T214" s="41"/>
      <c r="U214" s="41"/>
    </row>
    <row r="215" spans="1:21" ht="15.75">
      <c r="A215" s="6">
        <v>85</v>
      </c>
      <c r="B215" s="536"/>
      <c r="C215" s="390" t="s">
        <v>1612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133"/>
      <c r="Q215" s="179">
        <v>0.45</v>
      </c>
      <c r="R215" s="23">
        <f t="shared" si="7"/>
        <v>0.45</v>
      </c>
      <c r="S215" s="41"/>
      <c r="T215" s="41"/>
      <c r="U215" s="41"/>
    </row>
    <row r="216" spans="1:21" ht="15.75">
      <c r="A216" s="6">
        <v>86</v>
      </c>
      <c r="B216" s="536"/>
      <c r="C216" s="390" t="s">
        <v>1613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133"/>
      <c r="Q216" s="179">
        <v>0.45</v>
      </c>
      <c r="R216" s="23">
        <f t="shared" si="7"/>
        <v>0.45</v>
      </c>
      <c r="S216" s="41"/>
      <c r="T216" s="41"/>
      <c r="U216" s="41"/>
    </row>
    <row r="217" spans="1:21" ht="15.75">
      <c r="A217" s="6">
        <v>87</v>
      </c>
      <c r="B217" s="536"/>
      <c r="C217" s="390" t="s">
        <v>1614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133"/>
      <c r="Q217" s="179">
        <v>0.2</v>
      </c>
      <c r="R217" s="23">
        <f t="shared" si="7"/>
        <v>0.2</v>
      </c>
      <c r="S217" s="41"/>
      <c r="T217" s="41"/>
      <c r="U217" s="41"/>
    </row>
    <row r="218" spans="1:21" ht="15.75">
      <c r="A218" s="6">
        <v>88</v>
      </c>
      <c r="B218" s="536"/>
      <c r="C218" s="390" t="s">
        <v>1615</v>
      </c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133"/>
      <c r="Q218" s="179">
        <v>0.5</v>
      </c>
      <c r="R218" s="23">
        <f t="shared" si="7"/>
        <v>0.5</v>
      </c>
      <c r="S218" s="41"/>
      <c r="T218" s="41"/>
      <c r="U218" s="41"/>
    </row>
    <row r="219" spans="1:21" ht="15.75">
      <c r="A219" s="6">
        <v>89</v>
      </c>
      <c r="B219" s="536"/>
      <c r="C219" s="390" t="s">
        <v>1616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133"/>
      <c r="Q219" s="179">
        <v>0.4</v>
      </c>
      <c r="R219" s="23">
        <f t="shared" si="7"/>
        <v>0.4</v>
      </c>
      <c r="S219" s="41"/>
      <c r="T219" s="41"/>
      <c r="U219" s="41"/>
    </row>
    <row r="220" spans="1:21" ht="15.75">
      <c r="A220" s="6">
        <v>90</v>
      </c>
      <c r="B220" s="536"/>
      <c r="C220" s="390" t="s">
        <v>1617</v>
      </c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133"/>
      <c r="Q220" s="179">
        <v>0.5</v>
      </c>
      <c r="R220" s="23">
        <f t="shared" si="7"/>
        <v>0.5</v>
      </c>
      <c r="S220" s="41"/>
      <c r="T220" s="41"/>
      <c r="U220" s="41"/>
    </row>
    <row r="221" spans="1:21" ht="15.75">
      <c r="A221" s="6">
        <v>91</v>
      </c>
      <c r="B221" s="536"/>
      <c r="C221" s="390" t="s">
        <v>1618</v>
      </c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133"/>
      <c r="Q221" s="179">
        <v>0.32</v>
      </c>
      <c r="R221" s="23">
        <f t="shared" si="7"/>
        <v>0.32</v>
      </c>
      <c r="S221" s="41"/>
      <c r="T221" s="41"/>
      <c r="U221" s="41"/>
    </row>
    <row r="222" spans="1:21" ht="15.75">
      <c r="A222" s="6">
        <v>92</v>
      </c>
      <c r="B222" s="536"/>
      <c r="C222" s="390" t="s">
        <v>1619</v>
      </c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133"/>
      <c r="Q222" s="179">
        <v>0.35</v>
      </c>
      <c r="R222" s="23">
        <f t="shared" si="7"/>
        <v>0.35</v>
      </c>
      <c r="S222" s="41"/>
      <c r="T222" s="41"/>
      <c r="U222" s="41"/>
    </row>
    <row r="223" spans="1:21" ht="15.75">
      <c r="A223" s="6">
        <v>93</v>
      </c>
      <c r="B223" s="536"/>
      <c r="C223" s="390" t="s">
        <v>1620</v>
      </c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133"/>
      <c r="Q223" s="179">
        <v>0.15</v>
      </c>
      <c r="R223" s="41"/>
      <c r="S223" s="179"/>
      <c r="T223" s="192"/>
      <c r="U223" s="23"/>
    </row>
    <row r="224" spans="1:21" ht="15.75">
      <c r="A224" s="6"/>
      <c r="B224" s="536"/>
      <c r="C224" s="390" t="s">
        <v>1621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133"/>
      <c r="Q224" s="179"/>
      <c r="R224" s="363"/>
      <c r="S224" s="179">
        <v>18.600000000000001</v>
      </c>
      <c r="T224" s="192">
        <v>0</v>
      </c>
      <c r="U224" s="364">
        <f>SUM(S224:T224)</f>
        <v>18.600000000000001</v>
      </c>
    </row>
    <row r="225" spans="1:21" ht="15.75">
      <c r="A225" s="6">
        <v>94</v>
      </c>
      <c r="B225" s="536"/>
      <c r="C225" s="392" t="s">
        <v>1622</v>
      </c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1"/>
      <c r="S225" s="178">
        <v>4.4000000000000004</v>
      </c>
      <c r="T225" s="192">
        <v>0</v>
      </c>
      <c r="U225" s="23">
        <f t="shared" ref="U225:U227" si="8">SUM(S225:T225)</f>
        <v>4.4000000000000004</v>
      </c>
    </row>
    <row r="226" spans="1:21" ht="15.75">
      <c r="A226" s="6">
        <v>95</v>
      </c>
      <c r="B226" s="536"/>
      <c r="C226" s="390" t="s">
        <v>1623</v>
      </c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1"/>
      <c r="S226" s="179">
        <v>4</v>
      </c>
      <c r="T226" s="192">
        <v>0</v>
      </c>
      <c r="U226" s="23">
        <f t="shared" si="8"/>
        <v>4</v>
      </c>
    </row>
    <row r="227" spans="1:21" ht="15.75">
      <c r="A227" s="6">
        <v>96</v>
      </c>
      <c r="B227" s="536"/>
      <c r="C227" s="390" t="s">
        <v>1624</v>
      </c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1"/>
      <c r="S227" s="178">
        <v>6.3</v>
      </c>
      <c r="T227" s="192">
        <v>0</v>
      </c>
      <c r="U227" s="23">
        <f t="shared" si="8"/>
        <v>6.3</v>
      </c>
    </row>
    <row r="228" spans="1:21" ht="24" customHeight="1">
      <c r="A228" s="505" t="s">
        <v>1625</v>
      </c>
      <c r="B228" s="505"/>
      <c r="C228" s="505"/>
      <c r="D228" s="4"/>
      <c r="E228" s="4"/>
      <c r="F228" s="4"/>
      <c r="G228" s="4"/>
      <c r="H228" s="4"/>
      <c r="I228" s="4"/>
      <c r="J228" s="52">
        <f t="shared" ref="J228:U228" si="9">SUM(J131:J227)</f>
        <v>16.41</v>
      </c>
      <c r="K228" s="52">
        <f t="shared" si="9"/>
        <v>0</v>
      </c>
      <c r="L228" s="52">
        <f t="shared" si="9"/>
        <v>16.41</v>
      </c>
      <c r="M228" s="52">
        <f t="shared" si="9"/>
        <v>63.44</v>
      </c>
      <c r="N228" s="52">
        <f t="shared" si="9"/>
        <v>0</v>
      </c>
      <c r="O228" s="52">
        <f t="shared" si="9"/>
        <v>63.44</v>
      </c>
      <c r="P228" s="52">
        <f t="shared" si="9"/>
        <v>22.851999999999997</v>
      </c>
      <c r="Q228" s="52">
        <f t="shared" si="9"/>
        <v>22.995000000000001</v>
      </c>
      <c r="R228" s="52">
        <f t="shared" si="9"/>
        <v>45.696999999999989</v>
      </c>
      <c r="S228" s="52">
        <f t="shared" si="9"/>
        <v>33.299999999999997</v>
      </c>
      <c r="T228" s="52">
        <f t="shared" si="9"/>
        <v>0</v>
      </c>
      <c r="U228" s="52">
        <f t="shared" si="9"/>
        <v>33.299999999999997</v>
      </c>
    </row>
    <row r="231" spans="1:21">
      <c r="A231" s="503" t="s">
        <v>1529</v>
      </c>
      <c r="B231" s="503"/>
      <c r="C231" s="503"/>
      <c r="D231" s="4"/>
      <c r="E231" s="4"/>
      <c r="F231" s="4"/>
      <c r="G231" s="7">
        <v>20</v>
      </c>
      <c r="H231" s="7">
        <v>0</v>
      </c>
      <c r="I231" s="7">
        <v>20</v>
      </c>
      <c r="J231" s="394">
        <v>52.510000000000005</v>
      </c>
      <c r="K231" s="7">
        <v>0</v>
      </c>
      <c r="L231" s="394">
        <v>52.510000000000005</v>
      </c>
      <c r="M231" s="394">
        <v>30.2</v>
      </c>
      <c r="N231" s="7">
        <v>0</v>
      </c>
      <c r="O231" s="7">
        <v>30.2</v>
      </c>
      <c r="P231" s="394">
        <v>55.379999999999988</v>
      </c>
      <c r="Q231" s="394">
        <v>18.291999999999998</v>
      </c>
      <c r="R231" s="7">
        <v>73.671999999999969</v>
      </c>
      <c r="S231" s="394">
        <v>133.57</v>
      </c>
      <c r="T231" s="394">
        <v>30.990000000000002</v>
      </c>
      <c r="U231" s="394">
        <v>164.56</v>
      </c>
    </row>
    <row r="232" spans="1:21">
      <c r="A232" s="503" t="s">
        <v>1625</v>
      </c>
      <c r="B232" s="503"/>
      <c r="C232" s="503"/>
      <c r="D232" s="4"/>
      <c r="E232" s="4"/>
      <c r="F232" s="4"/>
      <c r="G232" s="394"/>
      <c r="H232" s="394"/>
      <c r="I232" s="394"/>
      <c r="J232" s="394">
        <v>16.41</v>
      </c>
      <c r="K232" s="7">
        <v>0</v>
      </c>
      <c r="L232" s="394">
        <v>16.41</v>
      </c>
      <c r="M232" s="394">
        <v>63.44</v>
      </c>
      <c r="N232" s="7">
        <v>0</v>
      </c>
      <c r="O232" s="394">
        <v>63.44</v>
      </c>
      <c r="P232" s="7">
        <v>22.851999999999997</v>
      </c>
      <c r="Q232" s="7">
        <v>22.995000000000001</v>
      </c>
      <c r="R232" s="7">
        <v>45.696999999999989</v>
      </c>
      <c r="S232" s="7">
        <v>33.299999999999997</v>
      </c>
      <c r="T232" s="7">
        <v>0</v>
      </c>
      <c r="U232" s="7">
        <v>33.299999999999997</v>
      </c>
    </row>
    <row r="233" spans="1:21" s="2" customFormat="1" ht="26.25" customHeight="1">
      <c r="A233" s="488" t="s">
        <v>3090</v>
      </c>
      <c r="B233" s="488"/>
      <c r="C233" s="488"/>
      <c r="D233" s="421"/>
      <c r="E233" s="421"/>
      <c r="F233" s="421"/>
      <c r="G233" s="52">
        <f>SUM(G231:G232)</f>
        <v>20</v>
      </c>
      <c r="H233" s="52">
        <f t="shared" ref="H233:U233" si="10">SUM(H231:H232)</f>
        <v>0</v>
      </c>
      <c r="I233" s="52">
        <f t="shared" si="10"/>
        <v>20</v>
      </c>
      <c r="J233" s="52">
        <f t="shared" si="10"/>
        <v>68.92</v>
      </c>
      <c r="K233" s="52">
        <f t="shared" si="10"/>
        <v>0</v>
      </c>
      <c r="L233" s="52">
        <f t="shared" si="10"/>
        <v>68.92</v>
      </c>
      <c r="M233" s="52">
        <f t="shared" si="10"/>
        <v>93.64</v>
      </c>
      <c r="N233" s="52">
        <f t="shared" si="10"/>
        <v>0</v>
      </c>
      <c r="O233" s="52">
        <f t="shared" si="10"/>
        <v>93.64</v>
      </c>
      <c r="P233" s="52">
        <f t="shared" si="10"/>
        <v>78.231999999999985</v>
      </c>
      <c r="Q233" s="52">
        <f t="shared" si="10"/>
        <v>41.286999999999999</v>
      </c>
      <c r="R233" s="52">
        <f t="shared" si="10"/>
        <v>119.36899999999996</v>
      </c>
      <c r="S233" s="52">
        <f t="shared" si="10"/>
        <v>166.87</v>
      </c>
      <c r="T233" s="52">
        <f t="shared" si="10"/>
        <v>30.990000000000002</v>
      </c>
      <c r="U233" s="52">
        <f t="shared" si="10"/>
        <v>197.86</v>
      </c>
    </row>
  </sheetData>
  <mergeCells count="22">
    <mergeCell ref="A129:C129"/>
    <mergeCell ref="B3:B128"/>
    <mergeCell ref="A1:A2"/>
    <mergeCell ref="B1:B2"/>
    <mergeCell ref="C1:C2"/>
    <mergeCell ref="S130:U130"/>
    <mergeCell ref="M1:O1"/>
    <mergeCell ref="P1:R1"/>
    <mergeCell ref="S1:U1"/>
    <mergeCell ref="D1:F1"/>
    <mergeCell ref="G1:I1"/>
    <mergeCell ref="J1:L1"/>
    <mergeCell ref="D130:F130"/>
    <mergeCell ref="G130:I130"/>
    <mergeCell ref="J130:L130"/>
    <mergeCell ref="M130:O130"/>
    <mergeCell ref="P130:R130"/>
    <mergeCell ref="A231:C231"/>
    <mergeCell ref="A232:C232"/>
    <mergeCell ref="A233:C233"/>
    <mergeCell ref="A228:C228"/>
    <mergeCell ref="B131:B2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3"/>
  <sheetViews>
    <sheetView topLeftCell="A367" workbookViewId="0">
      <selection activeCell="D379" sqref="D379:U383"/>
    </sheetView>
  </sheetViews>
  <sheetFormatPr defaultRowHeight="15"/>
  <cols>
    <col min="1" max="1" width="4.7109375" customWidth="1"/>
    <col min="2" max="2" width="8" customWidth="1"/>
    <col min="3" max="3" width="43.140625" customWidth="1"/>
    <col min="4" max="21" width="6.85546875" customWidth="1"/>
  </cols>
  <sheetData>
    <row r="1" spans="1:21" ht="22.5" customHeight="1">
      <c r="A1" s="489" t="s">
        <v>0</v>
      </c>
      <c r="B1" s="490" t="s">
        <v>20</v>
      </c>
      <c r="C1" s="500" t="s">
        <v>19</v>
      </c>
      <c r="D1" s="491" t="s">
        <v>3</v>
      </c>
      <c r="E1" s="491"/>
      <c r="F1" s="491"/>
      <c r="G1" s="491" t="s">
        <v>4</v>
      </c>
      <c r="H1" s="491"/>
      <c r="I1" s="491"/>
      <c r="J1" s="491" t="s">
        <v>5</v>
      </c>
      <c r="K1" s="491"/>
      <c r="L1" s="491"/>
      <c r="M1" s="491" t="s">
        <v>6</v>
      </c>
      <c r="N1" s="491"/>
      <c r="O1" s="491"/>
      <c r="P1" s="491" t="s">
        <v>7</v>
      </c>
      <c r="Q1" s="491"/>
      <c r="R1" s="491"/>
      <c r="S1" s="491" t="s">
        <v>8</v>
      </c>
      <c r="T1" s="491"/>
      <c r="U1" s="491"/>
    </row>
    <row r="2" spans="1:21" ht="39.75" customHeight="1">
      <c r="A2" s="489"/>
      <c r="B2" s="490"/>
      <c r="C2" s="502"/>
      <c r="D2" s="3" t="s">
        <v>9</v>
      </c>
      <c r="E2" s="3" t="s">
        <v>11</v>
      </c>
      <c r="F2" s="3" t="s">
        <v>10</v>
      </c>
      <c r="G2" s="3" t="s">
        <v>9</v>
      </c>
      <c r="H2" s="3" t="s">
        <v>11</v>
      </c>
      <c r="I2" s="3" t="s">
        <v>10</v>
      </c>
      <c r="J2" s="3" t="s">
        <v>9</v>
      </c>
      <c r="K2" s="3" t="s">
        <v>11</v>
      </c>
      <c r="L2" s="3" t="s">
        <v>10</v>
      </c>
      <c r="M2" s="3" t="s">
        <v>9</v>
      </c>
      <c r="N2" s="3" t="s">
        <v>11</v>
      </c>
      <c r="O2" s="3" t="s">
        <v>10</v>
      </c>
      <c r="P2" s="3" t="s">
        <v>9</v>
      </c>
      <c r="Q2" s="3" t="s">
        <v>11</v>
      </c>
      <c r="R2" s="3" t="s">
        <v>10</v>
      </c>
      <c r="S2" s="3" t="s">
        <v>9</v>
      </c>
      <c r="T2" s="3" t="s">
        <v>11</v>
      </c>
      <c r="U2" s="3" t="s">
        <v>10</v>
      </c>
    </row>
    <row r="3" spans="1:21" ht="31.5" customHeight="1">
      <c r="A3" s="156">
        <v>1</v>
      </c>
      <c r="B3" s="543" t="s">
        <v>2122</v>
      </c>
      <c r="C3" s="221" t="s">
        <v>1869</v>
      </c>
      <c r="D3" s="4"/>
      <c r="E3" s="4"/>
      <c r="F3" s="4"/>
      <c r="G3" s="204">
        <v>64</v>
      </c>
      <c r="H3" s="204">
        <v>0</v>
      </c>
      <c r="I3" s="204">
        <v>64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31.5">
      <c r="A4" s="156">
        <v>2</v>
      </c>
      <c r="B4" s="544"/>
      <c r="C4" s="222" t="s">
        <v>1871</v>
      </c>
      <c r="D4" s="4"/>
      <c r="E4" s="4"/>
      <c r="F4" s="4"/>
      <c r="G4" s="4"/>
      <c r="H4" s="4"/>
      <c r="I4" s="4"/>
      <c r="J4" s="220">
        <v>65.516000000000005</v>
      </c>
      <c r="K4" s="225">
        <v>0</v>
      </c>
      <c r="L4" s="298">
        <f>SUM(J4:K4)</f>
        <v>65.516000000000005</v>
      </c>
      <c r="M4" s="4"/>
      <c r="N4" s="4"/>
      <c r="O4" s="4"/>
      <c r="P4" s="4"/>
      <c r="Q4" s="4"/>
      <c r="R4" s="4"/>
      <c r="S4" s="4"/>
      <c r="T4" s="4"/>
      <c r="U4" s="4"/>
    </row>
    <row r="5" spans="1:21" ht="42.75">
      <c r="A5" s="156">
        <v>3</v>
      </c>
      <c r="B5" s="544"/>
      <c r="C5" s="397" t="s">
        <v>2090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03">
        <v>0.6</v>
      </c>
      <c r="Q5" s="404">
        <v>0</v>
      </c>
      <c r="R5" s="204">
        <f>SUM(P5:Q5)</f>
        <v>0.6</v>
      </c>
      <c r="S5" s="4"/>
      <c r="T5" s="4"/>
      <c r="U5" s="4"/>
    </row>
    <row r="6" spans="1:21" ht="28.5">
      <c r="A6" s="156">
        <v>4</v>
      </c>
      <c r="B6" s="544"/>
      <c r="C6" s="398" t="s">
        <v>2091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25">
        <v>0.2</v>
      </c>
      <c r="Q6" s="404"/>
      <c r="R6" s="382">
        <f t="shared" ref="R6:R69" si="0">SUM(P6:Q6)</f>
        <v>0.2</v>
      </c>
      <c r="S6" s="4"/>
      <c r="T6" s="4"/>
      <c r="U6" s="4"/>
    </row>
    <row r="7" spans="1:21" ht="28.5">
      <c r="A7" s="156">
        <v>5</v>
      </c>
      <c r="B7" s="544"/>
      <c r="C7" s="398" t="s">
        <v>2092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25">
        <v>0.3</v>
      </c>
      <c r="Q7" s="404"/>
      <c r="R7" s="382">
        <f t="shared" si="0"/>
        <v>0.3</v>
      </c>
      <c r="S7" s="4"/>
      <c r="T7" s="4"/>
      <c r="U7" s="4"/>
    </row>
    <row r="8" spans="1:21" ht="28.5">
      <c r="A8" s="156">
        <v>6</v>
      </c>
      <c r="B8" s="544"/>
      <c r="C8" s="398" t="s">
        <v>2093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25">
        <v>0.44</v>
      </c>
      <c r="Q8" s="404"/>
      <c r="R8" s="382">
        <f t="shared" si="0"/>
        <v>0.44</v>
      </c>
      <c r="S8" s="4"/>
      <c r="T8" s="4"/>
      <c r="U8" s="4"/>
    </row>
    <row r="9" spans="1:21">
      <c r="A9" s="156">
        <v>7</v>
      </c>
      <c r="B9" s="544"/>
      <c r="C9" s="398" t="s">
        <v>2094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25">
        <v>0.42</v>
      </c>
      <c r="Q9" s="404"/>
      <c r="R9" s="382">
        <f t="shared" si="0"/>
        <v>0.42</v>
      </c>
      <c r="S9" s="4"/>
      <c r="T9" s="4"/>
      <c r="U9" s="4"/>
    </row>
    <row r="10" spans="1:21" ht="28.5">
      <c r="A10" s="156">
        <v>8</v>
      </c>
      <c r="B10" s="544"/>
      <c r="C10" s="398" t="s">
        <v>2095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25">
        <v>0.7</v>
      </c>
      <c r="Q10" s="404"/>
      <c r="R10" s="382">
        <f t="shared" si="0"/>
        <v>0.7</v>
      </c>
      <c r="S10" s="4"/>
      <c r="T10" s="4"/>
      <c r="U10" s="4"/>
    </row>
    <row r="11" spans="1:21">
      <c r="A11" s="156">
        <v>9</v>
      </c>
      <c r="B11" s="544"/>
      <c r="C11" s="398" t="s">
        <v>2096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25">
        <v>0.35</v>
      </c>
      <c r="Q11" s="404"/>
      <c r="R11" s="382">
        <f t="shared" si="0"/>
        <v>0.35</v>
      </c>
      <c r="S11" s="4"/>
      <c r="T11" s="4"/>
      <c r="U11" s="4"/>
    </row>
    <row r="12" spans="1:21">
      <c r="A12" s="156">
        <v>10</v>
      </c>
      <c r="B12" s="544"/>
      <c r="C12" s="399" t="s">
        <v>2097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25">
        <v>0.4</v>
      </c>
      <c r="Q12" s="404"/>
      <c r="R12" s="382">
        <f t="shared" si="0"/>
        <v>0.4</v>
      </c>
      <c r="S12" s="4"/>
      <c r="T12" s="4"/>
      <c r="U12" s="4"/>
    </row>
    <row r="13" spans="1:21">
      <c r="A13" s="156">
        <v>11</v>
      </c>
      <c r="B13" s="544"/>
      <c r="C13" s="399" t="s">
        <v>2098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25">
        <v>0.4</v>
      </c>
      <c r="Q13" s="404"/>
      <c r="R13" s="382">
        <f t="shared" si="0"/>
        <v>0.4</v>
      </c>
      <c r="S13" s="4"/>
      <c r="T13" s="4"/>
      <c r="U13" s="4"/>
    </row>
    <row r="14" spans="1:21" ht="28.5">
      <c r="A14" s="156">
        <v>12</v>
      </c>
      <c r="B14" s="544"/>
      <c r="C14" s="398" t="s">
        <v>2099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25">
        <v>0.5</v>
      </c>
      <c r="Q14" s="404"/>
      <c r="R14" s="382">
        <f t="shared" si="0"/>
        <v>0.5</v>
      </c>
      <c r="S14" s="4"/>
      <c r="T14" s="4"/>
      <c r="U14" s="4"/>
    </row>
    <row r="15" spans="1:21">
      <c r="A15" s="156">
        <v>13</v>
      </c>
      <c r="B15" s="544"/>
      <c r="C15" s="399" t="s">
        <v>2100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226">
        <v>0.25</v>
      </c>
      <c r="Q15" s="404"/>
      <c r="R15" s="382">
        <f t="shared" si="0"/>
        <v>0.25</v>
      </c>
      <c r="S15" s="4"/>
      <c r="T15" s="4"/>
      <c r="U15" s="4"/>
    </row>
    <row r="16" spans="1:21" ht="28.5">
      <c r="A16" s="156">
        <v>14</v>
      </c>
      <c r="B16" s="544"/>
      <c r="C16" s="398" t="s">
        <v>2101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225">
        <v>1</v>
      </c>
      <c r="Q16" s="404"/>
      <c r="R16" s="382">
        <f t="shared" si="0"/>
        <v>1</v>
      </c>
      <c r="S16" s="4"/>
      <c r="T16" s="4"/>
      <c r="U16" s="4"/>
    </row>
    <row r="17" spans="1:21">
      <c r="A17" s="156">
        <v>15</v>
      </c>
      <c r="B17" s="544"/>
      <c r="C17" s="399" t="s">
        <v>2102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25">
        <v>0.15</v>
      </c>
      <c r="Q17" s="404"/>
      <c r="R17" s="382">
        <f t="shared" si="0"/>
        <v>0.15</v>
      </c>
      <c r="S17" s="4"/>
      <c r="T17" s="4"/>
      <c r="U17" s="4"/>
    </row>
    <row r="18" spans="1:21" ht="28.5">
      <c r="A18" s="156">
        <v>16</v>
      </c>
      <c r="B18" s="544"/>
      <c r="C18" s="397" t="s">
        <v>2103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25">
        <v>0.4</v>
      </c>
      <c r="Q18" s="404"/>
      <c r="R18" s="382">
        <f t="shared" si="0"/>
        <v>0.4</v>
      </c>
      <c r="S18" s="4"/>
      <c r="T18" s="4"/>
      <c r="U18" s="4"/>
    </row>
    <row r="19" spans="1:21" ht="42.75">
      <c r="A19" s="156">
        <v>17</v>
      </c>
      <c r="B19" s="544"/>
      <c r="C19" s="397" t="s">
        <v>2104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225">
        <v>9.32</v>
      </c>
      <c r="Q19" s="404"/>
      <c r="R19" s="382">
        <f t="shared" si="0"/>
        <v>9.32</v>
      </c>
      <c r="S19" s="4"/>
      <c r="T19" s="4"/>
      <c r="U19" s="4"/>
    </row>
    <row r="20" spans="1:21" ht="47.25">
      <c r="A20" s="156">
        <v>18</v>
      </c>
      <c r="B20" s="544"/>
      <c r="C20" s="400" t="s">
        <v>2105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19">
        <v>1.1619999999999999</v>
      </c>
      <c r="Q20" s="405"/>
      <c r="R20" s="382">
        <f t="shared" si="0"/>
        <v>1.1619999999999999</v>
      </c>
      <c r="S20" s="4"/>
      <c r="T20" s="4"/>
      <c r="U20" s="4"/>
    </row>
    <row r="21" spans="1:21" ht="47.25">
      <c r="A21" s="156">
        <v>19</v>
      </c>
      <c r="B21" s="544"/>
      <c r="C21" s="400" t="s">
        <v>2106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219">
        <v>0.28999999999999998</v>
      </c>
      <c r="Q21" s="405"/>
      <c r="R21" s="382">
        <f t="shared" si="0"/>
        <v>0.28999999999999998</v>
      </c>
      <c r="S21" s="4"/>
      <c r="T21" s="4"/>
      <c r="U21" s="4"/>
    </row>
    <row r="22" spans="1:21" ht="47.25">
      <c r="A22" s="156">
        <v>20</v>
      </c>
      <c r="B22" s="544"/>
      <c r="C22" s="400" t="s">
        <v>2107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19">
        <v>0.68100000000000005</v>
      </c>
      <c r="Q22" s="405"/>
      <c r="R22" s="382">
        <f t="shared" si="0"/>
        <v>0.68100000000000005</v>
      </c>
      <c r="S22" s="4"/>
      <c r="T22" s="4"/>
      <c r="U22" s="4"/>
    </row>
    <row r="23" spans="1:21" ht="31.5">
      <c r="A23" s="156">
        <v>21</v>
      </c>
      <c r="B23" s="544"/>
      <c r="C23" s="400" t="s">
        <v>2108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219">
        <v>5.8000000000000003E-2</v>
      </c>
      <c r="Q23" s="405"/>
      <c r="R23" s="382">
        <f t="shared" si="0"/>
        <v>5.8000000000000003E-2</v>
      </c>
      <c r="S23" s="4"/>
      <c r="T23" s="4"/>
      <c r="U23" s="4"/>
    </row>
    <row r="24" spans="1:21" ht="31.5">
      <c r="A24" s="156">
        <v>22</v>
      </c>
      <c r="B24" s="544"/>
      <c r="C24" s="400" t="s">
        <v>2109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219">
        <v>0.64400000000000002</v>
      </c>
      <c r="Q24" s="405"/>
      <c r="R24" s="382">
        <f t="shared" si="0"/>
        <v>0.64400000000000002</v>
      </c>
      <c r="S24" s="4"/>
      <c r="T24" s="4"/>
      <c r="U24" s="4"/>
    </row>
    <row r="25" spans="1:21" ht="31.5">
      <c r="A25" s="156">
        <v>23</v>
      </c>
      <c r="B25" s="544"/>
      <c r="C25" s="401" t="s">
        <v>2110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27">
        <v>0.63</v>
      </c>
      <c r="Q25" s="405"/>
      <c r="R25" s="382">
        <f t="shared" si="0"/>
        <v>0.63</v>
      </c>
      <c r="S25" s="4"/>
      <c r="T25" s="4"/>
      <c r="U25" s="4"/>
    </row>
    <row r="26" spans="1:21" ht="15.75">
      <c r="A26" s="156">
        <v>24</v>
      </c>
      <c r="B26" s="544"/>
      <c r="C26" s="402" t="s">
        <v>2111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27">
        <v>0.4</v>
      </c>
      <c r="Q26" s="405"/>
      <c r="R26" s="382">
        <f t="shared" si="0"/>
        <v>0.4</v>
      </c>
      <c r="S26" s="4"/>
      <c r="T26" s="4"/>
      <c r="U26" s="4"/>
    </row>
    <row r="27" spans="1:21" ht="31.5">
      <c r="A27" s="156">
        <v>25</v>
      </c>
      <c r="B27" s="544"/>
      <c r="C27" s="401" t="s">
        <v>2112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227">
        <v>0.6</v>
      </c>
      <c r="Q27" s="405"/>
      <c r="R27" s="382">
        <f t="shared" si="0"/>
        <v>0.6</v>
      </c>
      <c r="S27" s="4"/>
      <c r="T27" s="4"/>
      <c r="U27" s="4"/>
    </row>
    <row r="28" spans="1:21" ht="31.5">
      <c r="A28" s="156">
        <v>26</v>
      </c>
      <c r="B28" s="544"/>
      <c r="C28" s="401" t="s">
        <v>2113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19">
        <v>0.32</v>
      </c>
      <c r="Q28" s="406">
        <v>0.66</v>
      </c>
      <c r="R28" s="382">
        <f t="shared" si="0"/>
        <v>0.98</v>
      </c>
      <c r="S28" s="4"/>
      <c r="T28" s="4"/>
      <c r="U28" s="4"/>
    </row>
    <row r="29" spans="1:21" ht="31.5">
      <c r="A29" s="156">
        <v>27</v>
      </c>
      <c r="B29" s="544"/>
      <c r="C29" s="400" t="s">
        <v>2114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07"/>
      <c r="Q29" s="406">
        <v>0.45</v>
      </c>
      <c r="R29" s="382">
        <f t="shared" si="0"/>
        <v>0.45</v>
      </c>
      <c r="S29" s="4"/>
      <c r="T29" s="4"/>
      <c r="U29" s="4"/>
    </row>
    <row r="30" spans="1:21" ht="15.75">
      <c r="A30" s="156">
        <v>28</v>
      </c>
      <c r="B30" s="544"/>
      <c r="C30" s="402" t="s">
        <v>2115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228">
        <v>2</v>
      </c>
      <c r="Q30" s="406"/>
      <c r="R30" s="382">
        <f t="shared" si="0"/>
        <v>2</v>
      </c>
      <c r="S30" s="4"/>
      <c r="T30" s="4"/>
      <c r="U30" s="4"/>
    </row>
    <row r="31" spans="1:21" ht="31.5">
      <c r="A31" s="156">
        <v>29</v>
      </c>
      <c r="B31" s="544"/>
      <c r="C31" s="402" t="s">
        <v>2116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28">
        <v>16.5</v>
      </c>
      <c r="Q31" s="406"/>
      <c r="R31" s="382">
        <f t="shared" si="0"/>
        <v>16.5</v>
      </c>
      <c r="S31" s="4"/>
      <c r="T31" s="4"/>
      <c r="U31" s="4"/>
    </row>
    <row r="32" spans="1:21" ht="31.5">
      <c r="A32" s="156">
        <v>30</v>
      </c>
      <c r="B32" s="544"/>
      <c r="C32" s="402" t="s">
        <v>2117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228">
        <v>25</v>
      </c>
      <c r="Q32" s="406"/>
      <c r="R32" s="382">
        <f t="shared" si="0"/>
        <v>25</v>
      </c>
      <c r="S32" s="4"/>
      <c r="T32" s="4"/>
      <c r="U32" s="4"/>
    </row>
    <row r="33" spans="1:21" ht="31.5">
      <c r="A33" s="156">
        <v>31</v>
      </c>
      <c r="B33" s="544"/>
      <c r="C33" s="402" t="s">
        <v>2118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228">
        <v>9</v>
      </c>
      <c r="Q33" s="406">
        <v>21.5</v>
      </c>
      <c r="R33" s="382">
        <f t="shared" si="0"/>
        <v>30.5</v>
      </c>
      <c r="S33" s="4"/>
      <c r="T33" s="4"/>
      <c r="U33" s="4"/>
    </row>
    <row r="34" spans="1:21" ht="31.5">
      <c r="A34" s="156">
        <v>32</v>
      </c>
      <c r="B34" s="544"/>
      <c r="C34" s="408" t="s">
        <v>1872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220">
        <v>0.98499999999999999</v>
      </c>
      <c r="Q34" s="219"/>
      <c r="R34" s="382">
        <f t="shared" si="0"/>
        <v>0.98499999999999999</v>
      </c>
      <c r="S34" s="4"/>
      <c r="T34" s="4"/>
      <c r="U34" s="4"/>
    </row>
    <row r="35" spans="1:21" ht="31.5">
      <c r="A35" s="156">
        <v>33</v>
      </c>
      <c r="B35" s="544"/>
      <c r="C35" s="408" t="s">
        <v>1873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220">
        <v>0.435</v>
      </c>
      <c r="Q35" s="219"/>
      <c r="R35" s="382">
        <f t="shared" si="0"/>
        <v>0.435</v>
      </c>
      <c r="S35" s="4"/>
      <c r="T35" s="4"/>
      <c r="U35" s="4"/>
    </row>
    <row r="36" spans="1:21" ht="31.5">
      <c r="A36" s="156">
        <v>34</v>
      </c>
      <c r="B36" s="544"/>
      <c r="C36" s="408" t="s">
        <v>1874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220">
        <v>0.80600000000000005</v>
      </c>
      <c r="Q36" s="219"/>
      <c r="R36" s="382">
        <f t="shared" si="0"/>
        <v>0.80600000000000005</v>
      </c>
      <c r="S36" s="4"/>
      <c r="T36" s="4"/>
      <c r="U36" s="4"/>
    </row>
    <row r="37" spans="1:21" ht="31.5">
      <c r="A37" s="156">
        <v>35</v>
      </c>
      <c r="B37" s="544"/>
      <c r="C37" s="408" t="s">
        <v>1875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220">
        <v>4.9029999999999996</v>
      </c>
      <c r="Q37" s="219"/>
      <c r="R37" s="382">
        <f t="shared" si="0"/>
        <v>4.9029999999999996</v>
      </c>
      <c r="S37" s="4"/>
      <c r="T37" s="4"/>
      <c r="U37" s="4"/>
    </row>
    <row r="38" spans="1:21" ht="31.5">
      <c r="A38" s="156">
        <v>36</v>
      </c>
      <c r="B38" s="544"/>
      <c r="C38" s="408" t="s">
        <v>1876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20">
        <v>2.2959999999999998</v>
      </c>
      <c r="Q38" s="219"/>
      <c r="R38" s="382">
        <f t="shared" si="0"/>
        <v>2.2959999999999998</v>
      </c>
      <c r="S38" s="4"/>
      <c r="T38" s="4"/>
      <c r="U38" s="4"/>
    </row>
    <row r="39" spans="1:21" ht="47.25">
      <c r="A39" s="156">
        <v>37</v>
      </c>
      <c r="B39" s="544"/>
      <c r="C39" s="408" t="s">
        <v>1877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220">
        <v>1.181</v>
      </c>
      <c r="Q39" s="219"/>
      <c r="R39" s="382">
        <f t="shared" si="0"/>
        <v>1.181</v>
      </c>
      <c r="S39" s="4"/>
      <c r="T39" s="4"/>
      <c r="U39" s="4"/>
    </row>
    <row r="40" spans="1:21" ht="31.5">
      <c r="A40" s="156">
        <v>38</v>
      </c>
      <c r="B40" s="544"/>
      <c r="C40" s="408" t="s">
        <v>1878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220">
        <v>2.1749999999999998</v>
      </c>
      <c r="Q40" s="219"/>
      <c r="R40" s="382">
        <f t="shared" si="0"/>
        <v>2.1749999999999998</v>
      </c>
      <c r="S40" s="4"/>
      <c r="T40" s="4"/>
      <c r="U40" s="4"/>
    </row>
    <row r="41" spans="1:21" ht="47.25">
      <c r="A41" s="156">
        <v>39</v>
      </c>
      <c r="B41" s="544"/>
      <c r="C41" s="408" t="s">
        <v>1879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220">
        <v>2.2839999999999998</v>
      </c>
      <c r="Q41" s="219"/>
      <c r="R41" s="382">
        <f t="shared" si="0"/>
        <v>2.2839999999999998</v>
      </c>
      <c r="S41" s="4"/>
      <c r="T41" s="4"/>
      <c r="U41" s="4"/>
    </row>
    <row r="42" spans="1:21" ht="47.25">
      <c r="A42" s="156">
        <v>40</v>
      </c>
      <c r="B42" s="544"/>
      <c r="C42" s="408" t="s">
        <v>1880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220">
        <v>0.32600000000000001</v>
      </c>
      <c r="Q42" s="219"/>
      <c r="R42" s="382">
        <f t="shared" si="0"/>
        <v>0.32600000000000001</v>
      </c>
      <c r="S42" s="4"/>
      <c r="T42" s="4"/>
      <c r="U42" s="4"/>
    </row>
    <row r="43" spans="1:21" ht="47.25">
      <c r="A43" s="156">
        <v>41</v>
      </c>
      <c r="B43" s="544"/>
      <c r="C43" s="408" t="s">
        <v>1881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220">
        <v>0.71099999999999997</v>
      </c>
      <c r="Q43" s="219"/>
      <c r="R43" s="382">
        <f t="shared" si="0"/>
        <v>0.71099999999999997</v>
      </c>
      <c r="S43" s="4"/>
      <c r="T43" s="4"/>
      <c r="U43" s="4"/>
    </row>
    <row r="44" spans="1:21" ht="47.25">
      <c r="A44" s="156">
        <v>42</v>
      </c>
      <c r="B44" s="544"/>
      <c r="C44" s="408" t="s">
        <v>1882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220">
        <v>0.496</v>
      </c>
      <c r="Q44" s="219"/>
      <c r="R44" s="382">
        <f t="shared" si="0"/>
        <v>0.496</v>
      </c>
      <c r="S44" s="4"/>
      <c r="T44" s="4"/>
      <c r="U44" s="4"/>
    </row>
    <row r="45" spans="1:21" ht="31.5">
      <c r="A45" s="156">
        <v>43</v>
      </c>
      <c r="B45" s="544"/>
      <c r="C45" s="408" t="s">
        <v>1883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220">
        <v>1.3</v>
      </c>
      <c r="Q45" s="219"/>
      <c r="R45" s="382">
        <f t="shared" si="0"/>
        <v>1.3</v>
      </c>
      <c r="S45" s="4"/>
      <c r="T45" s="4"/>
      <c r="U45" s="4"/>
    </row>
    <row r="46" spans="1:21" ht="47.25">
      <c r="A46" s="156">
        <v>44</v>
      </c>
      <c r="B46" s="544"/>
      <c r="C46" s="408" t="s">
        <v>1884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220">
        <v>1.127</v>
      </c>
      <c r="Q46" s="219"/>
      <c r="R46" s="382">
        <f t="shared" si="0"/>
        <v>1.127</v>
      </c>
      <c r="S46" s="4"/>
      <c r="T46" s="4"/>
      <c r="U46" s="4"/>
    </row>
    <row r="47" spans="1:21" ht="47.25">
      <c r="A47" s="156">
        <v>45</v>
      </c>
      <c r="B47" s="544"/>
      <c r="C47" s="408" t="s">
        <v>1885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220">
        <v>0.54300000000000004</v>
      </c>
      <c r="Q47" s="219"/>
      <c r="R47" s="382">
        <f t="shared" si="0"/>
        <v>0.54300000000000004</v>
      </c>
      <c r="S47" s="4"/>
      <c r="T47" s="4"/>
      <c r="U47" s="4"/>
    </row>
    <row r="48" spans="1:21" ht="47.25">
      <c r="A48" s="156">
        <v>46</v>
      </c>
      <c r="B48" s="544"/>
      <c r="C48" s="408" t="s">
        <v>1886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220">
        <v>0.59799999999999998</v>
      </c>
      <c r="Q48" s="219"/>
      <c r="R48" s="382">
        <f t="shared" si="0"/>
        <v>0.59799999999999998</v>
      </c>
      <c r="S48" s="4"/>
      <c r="T48" s="4"/>
      <c r="U48" s="4"/>
    </row>
    <row r="49" spans="1:21" ht="47.25">
      <c r="A49" s="156">
        <v>47</v>
      </c>
      <c r="B49" s="544"/>
      <c r="C49" s="408" t="s">
        <v>1887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220">
        <v>2.286</v>
      </c>
      <c r="Q49" s="219"/>
      <c r="R49" s="382">
        <f t="shared" si="0"/>
        <v>2.286</v>
      </c>
      <c r="S49" s="4"/>
      <c r="T49" s="4"/>
      <c r="U49" s="4"/>
    </row>
    <row r="50" spans="1:21" ht="31.5">
      <c r="A50" s="156">
        <v>48</v>
      </c>
      <c r="B50" s="544"/>
      <c r="C50" s="408" t="s">
        <v>1888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220">
        <v>0.55400000000000005</v>
      </c>
      <c r="Q50" s="219"/>
      <c r="R50" s="382">
        <f t="shared" si="0"/>
        <v>0.55400000000000005</v>
      </c>
      <c r="S50" s="4"/>
      <c r="T50" s="4"/>
      <c r="U50" s="4"/>
    </row>
    <row r="51" spans="1:21" ht="31.5">
      <c r="A51" s="156">
        <v>49</v>
      </c>
      <c r="B51" s="544"/>
      <c r="C51" s="408" t="s">
        <v>1889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220">
        <v>0.95899999999999996</v>
      </c>
      <c r="Q51" s="288"/>
      <c r="R51" s="382">
        <f t="shared" si="0"/>
        <v>0.95899999999999996</v>
      </c>
      <c r="S51" s="4"/>
      <c r="T51" s="4"/>
      <c r="U51" s="4"/>
    </row>
    <row r="52" spans="1:21" ht="63">
      <c r="A52" s="156">
        <v>50</v>
      </c>
      <c r="B52" s="544"/>
      <c r="C52" s="408" t="s">
        <v>1890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20">
        <v>0.28100000000000003</v>
      </c>
      <c r="Q52" s="288"/>
      <c r="R52" s="382">
        <f t="shared" si="0"/>
        <v>0.28100000000000003</v>
      </c>
      <c r="S52" s="4"/>
      <c r="T52" s="4"/>
      <c r="U52" s="4"/>
    </row>
    <row r="53" spans="1:21" ht="47.25">
      <c r="A53" s="156">
        <v>51</v>
      </c>
      <c r="B53" s="544"/>
      <c r="C53" s="408" t="s">
        <v>1891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220">
        <v>0.26300000000000001</v>
      </c>
      <c r="Q53" s="288"/>
      <c r="R53" s="382">
        <f t="shared" si="0"/>
        <v>0.26300000000000001</v>
      </c>
      <c r="S53" s="4"/>
      <c r="T53" s="4"/>
      <c r="U53" s="4"/>
    </row>
    <row r="54" spans="1:21" ht="47.25">
      <c r="A54" s="156">
        <v>52</v>
      </c>
      <c r="B54" s="544"/>
      <c r="C54" s="408" t="s">
        <v>1892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20">
        <v>0.22800000000000001</v>
      </c>
      <c r="Q54" s="288"/>
      <c r="R54" s="382">
        <f t="shared" si="0"/>
        <v>0.22800000000000001</v>
      </c>
      <c r="S54" s="4"/>
      <c r="T54" s="4"/>
      <c r="U54" s="4"/>
    </row>
    <row r="55" spans="1:21" ht="47.25">
      <c r="A55" s="156">
        <v>53</v>
      </c>
      <c r="B55" s="544"/>
      <c r="C55" s="408" t="s">
        <v>1893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220">
        <v>0.245</v>
      </c>
      <c r="Q55" s="288"/>
      <c r="R55" s="382">
        <f t="shared" si="0"/>
        <v>0.245</v>
      </c>
      <c r="S55" s="4"/>
      <c r="T55" s="4"/>
      <c r="U55" s="4"/>
    </row>
    <row r="56" spans="1:21" ht="47.25">
      <c r="A56" s="156">
        <v>54</v>
      </c>
      <c r="B56" s="544"/>
      <c r="C56" s="408" t="s">
        <v>1894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220">
        <v>8.7999999999999995E-2</v>
      </c>
      <c r="Q56" s="288"/>
      <c r="R56" s="382">
        <f t="shared" si="0"/>
        <v>8.7999999999999995E-2</v>
      </c>
      <c r="S56" s="4"/>
      <c r="T56" s="4"/>
      <c r="U56" s="4"/>
    </row>
    <row r="57" spans="1:21" ht="47.25">
      <c r="A57" s="156">
        <v>55</v>
      </c>
      <c r="B57" s="544"/>
      <c r="C57" s="408" t="s">
        <v>1895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220">
        <v>0.188</v>
      </c>
      <c r="Q57" s="288"/>
      <c r="R57" s="382">
        <f t="shared" si="0"/>
        <v>0.188</v>
      </c>
      <c r="S57" s="4"/>
      <c r="T57" s="4"/>
      <c r="U57" s="4"/>
    </row>
    <row r="58" spans="1:21" ht="47.25">
      <c r="A58" s="156">
        <v>56</v>
      </c>
      <c r="B58" s="544"/>
      <c r="C58" s="408" t="s">
        <v>1896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220">
        <v>0.67500000000000004</v>
      </c>
      <c r="Q58" s="288"/>
      <c r="R58" s="382">
        <f t="shared" si="0"/>
        <v>0.67500000000000004</v>
      </c>
      <c r="S58" s="4"/>
      <c r="T58" s="4"/>
      <c r="U58" s="4"/>
    </row>
    <row r="59" spans="1:21" ht="47.25">
      <c r="A59" s="156">
        <v>57</v>
      </c>
      <c r="B59" s="544"/>
      <c r="C59" s="408" t="s">
        <v>1897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220">
        <v>0.46800000000000003</v>
      </c>
      <c r="Q59" s="288"/>
      <c r="R59" s="382">
        <f t="shared" si="0"/>
        <v>0.46800000000000003</v>
      </c>
      <c r="S59" s="4"/>
      <c r="T59" s="4"/>
      <c r="U59" s="4"/>
    </row>
    <row r="60" spans="1:21" ht="47.25">
      <c r="A60" s="156">
        <v>58</v>
      </c>
      <c r="B60" s="544"/>
      <c r="C60" s="408" t="s">
        <v>1898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220">
        <v>5.5E-2</v>
      </c>
      <c r="Q60" s="288"/>
      <c r="R60" s="382">
        <f t="shared" si="0"/>
        <v>5.5E-2</v>
      </c>
      <c r="S60" s="4"/>
      <c r="T60" s="4"/>
      <c r="U60" s="4"/>
    </row>
    <row r="61" spans="1:21" ht="47.25">
      <c r="A61" s="156">
        <v>59</v>
      </c>
      <c r="B61" s="544"/>
      <c r="C61" s="408" t="s">
        <v>1899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220">
        <v>3.5000000000000003E-2</v>
      </c>
      <c r="Q61" s="288"/>
      <c r="R61" s="382">
        <f t="shared" si="0"/>
        <v>3.5000000000000003E-2</v>
      </c>
      <c r="S61" s="4"/>
      <c r="T61" s="4"/>
      <c r="U61" s="4"/>
    </row>
    <row r="62" spans="1:21" ht="63">
      <c r="A62" s="156">
        <v>60</v>
      </c>
      <c r="B62" s="544"/>
      <c r="C62" s="408" t="s">
        <v>1900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219">
        <v>0.17899999999999999</v>
      </c>
      <c r="Q62" s="288"/>
      <c r="R62" s="382">
        <f t="shared" si="0"/>
        <v>0.17899999999999999</v>
      </c>
      <c r="S62" s="4"/>
      <c r="T62" s="4"/>
      <c r="U62" s="4"/>
    </row>
    <row r="63" spans="1:21" ht="63">
      <c r="A63" s="156">
        <v>61</v>
      </c>
      <c r="B63" s="544"/>
      <c r="C63" s="408" t="s">
        <v>1901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220">
        <v>0.7</v>
      </c>
      <c r="Q63" s="288"/>
      <c r="R63" s="382">
        <f t="shared" si="0"/>
        <v>0.7</v>
      </c>
      <c r="S63" s="4"/>
      <c r="T63" s="4"/>
      <c r="U63" s="4"/>
    </row>
    <row r="64" spans="1:21" ht="47.25">
      <c r="A64" s="156">
        <v>62</v>
      </c>
      <c r="B64" s="544"/>
      <c r="C64" s="408" t="s">
        <v>1902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220">
        <v>5.5E-2</v>
      </c>
      <c r="Q64" s="288"/>
      <c r="R64" s="382">
        <f t="shared" si="0"/>
        <v>5.5E-2</v>
      </c>
      <c r="S64" s="4"/>
      <c r="T64" s="4"/>
      <c r="U64" s="4"/>
    </row>
    <row r="65" spans="1:21" ht="31.5">
      <c r="A65" s="156">
        <v>63</v>
      </c>
      <c r="B65" s="544"/>
      <c r="C65" s="408" t="s">
        <v>1903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220">
        <v>1.0229999999999999</v>
      </c>
      <c r="Q65" s="288"/>
      <c r="R65" s="382">
        <f t="shared" si="0"/>
        <v>1.0229999999999999</v>
      </c>
      <c r="S65" s="4"/>
      <c r="T65" s="4"/>
      <c r="U65" s="4"/>
    </row>
    <row r="66" spans="1:21" ht="47.25">
      <c r="A66" s="156">
        <v>64</v>
      </c>
      <c r="B66" s="544"/>
      <c r="C66" s="408" t="s">
        <v>1904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220">
        <v>0.27100000000000002</v>
      </c>
      <c r="Q66" s="288"/>
      <c r="R66" s="382">
        <f t="shared" si="0"/>
        <v>0.27100000000000002</v>
      </c>
      <c r="S66" s="4"/>
      <c r="T66" s="4"/>
      <c r="U66" s="4"/>
    </row>
    <row r="67" spans="1:21" ht="47.25">
      <c r="A67" s="156">
        <v>65</v>
      </c>
      <c r="B67" s="544"/>
      <c r="C67" s="408" t="s">
        <v>1905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220">
        <v>9.9000000000000005E-2</v>
      </c>
      <c r="Q67" s="288"/>
      <c r="R67" s="382">
        <f t="shared" si="0"/>
        <v>9.9000000000000005E-2</v>
      </c>
      <c r="S67" s="4"/>
      <c r="T67" s="4"/>
      <c r="U67" s="4"/>
    </row>
    <row r="68" spans="1:21" ht="47.25">
      <c r="A68" s="156">
        <v>66</v>
      </c>
      <c r="B68" s="544"/>
      <c r="C68" s="408" t="s">
        <v>1906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220">
        <v>0.105</v>
      </c>
      <c r="Q68" s="288"/>
      <c r="R68" s="382">
        <f t="shared" si="0"/>
        <v>0.105</v>
      </c>
      <c r="S68" s="4"/>
      <c r="T68" s="4"/>
      <c r="U68" s="4"/>
    </row>
    <row r="69" spans="1:21" ht="63">
      <c r="A69" s="156">
        <v>67</v>
      </c>
      <c r="B69" s="544"/>
      <c r="C69" s="408" t="s">
        <v>1907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220">
        <v>0.26700000000000002</v>
      </c>
      <c r="Q69" s="410"/>
      <c r="R69" s="382">
        <f t="shared" si="0"/>
        <v>0.26700000000000002</v>
      </c>
      <c r="S69" s="4"/>
      <c r="T69" s="4"/>
      <c r="U69" s="4"/>
    </row>
    <row r="70" spans="1:21" ht="47.25">
      <c r="A70" s="156">
        <v>68</v>
      </c>
      <c r="B70" s="544"/>
      <c r="C70" s="408" t="s">
        <v>1908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220">
        <v>0.22600000000000001</v>
      </c>
      <c r="Q70" s="411"/>
      <c r="R70" s="382">
        <f t="shared" ref="R70:R133" si="1">SUM(P70:Q70)</f>
        <v>0.22600000000000001</v>
      </c>
      <c r="S70" s="4"/>
      <c r="T70" s="4"/>
      <c r="U70" s="4"/>
    </row>
    <row r="71" spans="1:21" ht="63">
      <c r="A71" s="156">
        <v>69</v>
      </c>
      <c r="B71" s="544"/>
      <c r="C71" s="408" t="s">
        <v>1909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20">
        <v>0.251</v>
      </c>
      <c r="Q71" s="411"/>
      <c r="R71" s="382">
        <f t="shared" si="1"/>
        <v>0.251</v>
      </c>
      <c r="S71" s="4"/>
      <c r="T71" s="4"/>
      <c r="U71" s="4"/>
    </row>
    <row r="72" spans="1:21" ht="47.25">
      <c r="A72" s="156">
        <v>70</v>
      </c>
      <c r="B72" s="544"/>
      <c r="C72" s="408" t="s">
        <v>1910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220">
        <v>0.22700000000000001</v>
      </c>
      <c r="Q72" s="411"/>
      <c r="R72" s="382">
        <f t="shared" si="1"/>
        <v>0.22700000000000001</v>
      </c>
      <c r="S72" s="4"/>
      <c r="T72" s="4"/>
      <c r="U72" s="4"/>
    </row>
    <row r="73" spans="1:21" ht="47.25">
      <c r="A73" s="156">
        <v>71</v>
      </c>
      <c r="B73" s="544"/>
      <c r="C73" s="408" t="s">
        <v>1911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220">
        <v>0.191</v>
      </c>
      <c r="Q73" s="411"/>
      <c r="R73" s="382">
        <f t="shared" si="1"/>
        <v>0.191</v>
      </c>
      <c r="S73" s="4"/>
      <c r="T73" s="4"/>
      <c r="U73" s="4"/>
    </row>
    <row r="74" spans="1:21" ht="47.25">
      <c r="A74" s="156">
        <v>72</v>
      </c>
      <c r="B74" s="544"/>
      <c r="C74" s="408" t="s">
        <v>1912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220">
        <v>0.122</v>
      </c>
      <c r="Q74" s="411"/>
      <c r="R74" s="382">
        <f t="shared" si="1"/>
        <v>0.122</v>
      </c>
      <c r="S74" s="4"/>
      <c r="T74" s="4"/>
      <c r="U74" s="4"/>
    </row>
    <row r="75" spans="1:21" ht="47.25">
      <c r="A75" s="156">
        <v>73</v>
      </c>
      <c r="B75" s="544"/>
      <c r="C75" s="408" t="s">
        <v>1913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220">
        <v>0.46200000000000002</v>
      </c>
      <c r="Q75" s="411"/>
      <c r="R75" s="382">
        <f t="shared" si="1"/>
        <v>0.46200000000000002</v>
      </c>
      <c r="S75" s="4"/>
      <c r="T75" s="4"/>
      <c r="U75" s="4"/>
    </row>
    <row r="76" spans="1:21" ht="47.25">
      <c r="A76" s="156">
        <v>74</v>
      </c>
      <c r="B76" s="544"/>
      <c r="C76" s="408" t="s">
        <v>1914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220">
        <v>0.20200000000000001</v>
      </c>
      <c r="Q76" s="411"/>
      <c r="R76" s="382">
        <f t="shared" si="1"/>
        <v>0.20200000000000001</v>
      </c>
      <c r="S76" s="4"/>
      <c r="T76" s="4"/>
      <c r="U76" s="4"/>
    </row>
    <row r="77" spans="1:21" ht="31.5">
      <c r="A77" s="156">
        <v>75</v>
      </c>
      <c r="B77" s="544"/>
      <c r="C77" s="408" t="s">
        <v>1915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220">
        <v>0.29199999999999998</v>
      </c>
      <c r="Q77" s="411"/>
      <c r="R77" s="382">
        <f t="shared" si="1"/>
        <v>0.29199999999999998</v>
      </c>
      <c r="S77" s="4"/>
      <c r="T77" s="4"/>
      <c r="U77" s="4"/>
    </row>
    <row r="78" spans="1:21" ht="31.5">
      <c r="A78" s="156">
        <v>76</v>
      </c>
      <c r="B78" s="544"/>
      <c r="C78" s="408" t="s">
        <v>1916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220">
        <v>1.1819999999999999</v>
      </c>
      <c r="Q78" s="411"/>
      <c r="R78" s="382">
        <f t="shared" si="1"/>
        <v>1.1819999999999999</v>
      </c>
      <c r="S78" s="4"/>
      <c r="T78" s="4"/>
      <c r="U78" s="4"/>
    </row>
    <row r="79" spans="1:21" ht="47.25">
      <c r="A79" s="156">
        <v>77</v>
      </c>
      <c r="B79" s="544"/>
      <c r="C79" s="408" t="s">
        <v>1917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220">
        <v>0.19500000000000001</v>
      </c>
      <c r="Q79" s="411"/>
      <c r="R79" s="382">
        <f t="shared" si="1"/>
        <v>0.19500000000000001</v>
      </c>
      <c r="S79" s="4"/>
      <c r="T79" s="4"/>
      <c r="U79" s="4"/>
    </row>
    <row r="80" spans="1:21" ht="31.5">
      <c r="A80" s="156">
        <v>78</v>
      </c>
      <c r="B80" s="544"/>
      <c r="C80" s="408" t="s">
        <v>1918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220">
        <v>0.156</v>
      </c>
      <c r="Q80" s="411"/>
      <c r="R80" s="382">
        <f t="shared" si="1"/>
        <v>0.156</v>
      </c>
      <c r="S80" s="4"/>
      <c r="T80" s="4"/>
      <c r="U80" s="4"/>
    </row>
    <row r="81" spans="1:21" ht="31.5">
      <c r="A81" s="156">
        <v>79</v>
      </c>
      <c r="B81" s="544"/>
      <c r="C81" s="408" t="s">
        <v>1919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220">
        <v>6.2E-2</v>
      </c>
      <c r="Q81" s="411"/>
      <c r="R81" s="382">
        <f t="shared" si="1"/>
        <v>6.2E-2</v>
      </c>
      <c r="S81" s="4"/>
      <c r="T81" s="4"/>
      <c r="U81" s="4"/>
    </row>
    <row r="82" spans="1:21" ht="31.5">
      <c r="A82" s="156">
        <v>80</v>
      </c>
      <c r="B82" s="544"/>
      <c r="C82" s="408" t="s">
        <v>1920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220">
        <v>0.14000000000000001</v>
      </c>
      <c r="Q82" s="411"/>
      <c r="R82" s="382">
        <f t="shared" si="1"/>
        <v>0.14000000000000001</v>
      </c>
      <c r="S82" s="4"/>
      <c r="T82" s="4"/>
      <c r="U82" s="4"/>
    </row>
    <row r="83" spans="1:21" ht="31.5">
      <c r="A83" s="156">
        <v>81</v>
      </c>
      <c r="B83" s="544"/>
      <c r="C83" s="408" t="s">
        <v>1921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220">
        <v>1.4139999999999999</v>
      </c>
      <c r="Q83" s="411"/>
      <c r="R83" s="382">
        <f t="shared" si="1"/>
        <v>1.4139999999999999</v>
      </c>
      <c r="S83" s="4"/>
      <c r="T83" s="4"/>
      <c r="U83" s="4"/>
    </row>
    <row r="84" spans="1:21" ht="31.5">
      <c r="A84" s="156">
        <v>82</v>
      </c>
      <c r="B84" s="544"/>
      <c r="C84" s="408" t="s">
        <v>1922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220">
        <v>0.18</v>
      </c>
      <c r="Q84" s="411"/>
      <c r="R84" s="382">
        <f t="shared" si="1"/>
        <v>0.18</v>
      </c>
      <c r="S84" s="4"/>
      <c r="T84" s="4"/>
      <c r="U84" s="4"/>
    </row>
    <row r="85" spans="1:21" ht="31.5">
      <c r="A85" s="156">
        <v>83</v>
      </c>
      <c r="B85" s="544"/>
      <c r="C85" s="408" t="s">
        <v>1923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220">
        <v>0.41799999999999998</v>
      </c>
      <c r="Q85" s="411"/>
      <c r="R85" s="382">
        <f t="shared" si="1"/>
        <v>0.41799999999999998</v>
      </c>
      <c r="S85" s="4"/>
      <c r="T85" s="4"/>
      <c r="U85" s="4"/>
    </row>
    <row r="86" spans="1:21" ht="47.25">
      <c r="A86" s="156">
        <v>84</v>
      </c>
      <c r="B86" s="544"/>
      <c r="C86" s="408" t="s">
        <v>1924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220">
        <v>1.7849999999999999</v>
      </c>
      <c r="Q86" s="411"/>
      <c r="R86" s="382">
        <f t="shared" si="1"/>
        <v>1.7849999999999999</v>
      </c>
      <c r="S86" s="4"/>
      <c r="T86" s="4"/>
      <c r="U86" s="4"/>
    </row>
    <row r="87" spans="1:21" ht="15.75">
      <c r="A87" s="156">
        <v>85</v>
      </c>
      <c r="B87" s="544"/>
      <c r="C87" s="408" t="s">
        <v>1925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220">
        <v>0.53800000000000003</v>
      </c>
      <c r="Q87" s="411"/>
      <c r="R87" s="382">
        <f t="shared" si="1"/>
        <v>0.53800000000000003</v>
      </c>
      <c r="S87" s="4"/>
      <c r="T87" s="4"/>
      <c r="U87" s="4"/>
    </row>
    <row r="88" spans="1:21" ht="31.5">
      <c r="A88" s="156">
        <v>86</v>
      </c>
      <c r="B88" s="544"/>
      <c r="C88" s="408" t="s">
        <v>1926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220">
        <v>0.85099999999999998</v>
      </c>
      <c r="Q88" s="411"/>
      <c r="R88" s="382">
        <f t="shared" si="1"/>
        <v>0.85099999999999998</v>
      </c>
      <c r="S88" s="4"/>
      <c r="T88" s="4"/>
      <c r="U88" s="4"/>
    </row>
    <row r="89" spans="1:21" ht="47.25">
      <c r="A89" s="156">
        <v>87</v>
      </c>
      <c r="B89" s="544"/>
      <c r="C89" s="408" t="s">
        <v>1927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220">
        <v>0.20499999999999999</v>
      </c>
      <c r="Q89" s="411"/>
      <c r="R89" s="382">
        <f t="shared" si="1"/>
        <v>0.20499999999999999</v>
      </c>
      <c r="S89" s="4"/>
      <c r="T89" s="4"/>
      <c r="U89" s="4"/>
    </row>
    <row r="90" spans="1:21" ht="47.25">
      <c r="A90" s="156">
        <v>88</v>
      </c>
      <c r="B90" s="544"/>
      <c r="C90" s="408" t="s">
        <v>1928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220">
        <v>0.53800000000000003</v>
      </c>
      <c r="Q90" s="411"/>
      <c r="R90" s="382">
        <f t="shared" si="1"/>
        <v>0.53800000000000003</v>
      </c>
      <c r="S90" s="4"/>
      <c r="T90" s="4"/>
      <c r="U90" s="4"/>
    </row>
    <row r="91" spans="1:21" ht="47.25">
      <c r="A91" s="156">
        <v>89</v>
      </c>
      <c r="B91" s="544"/>
      <c r="C91" s="408" t="s">
        <v>1929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220">
        <v>1.226</v>
      </c>
      <c r="Q91" s="411"/>
      <c r="R91" s="382">
        <f t="shared" si="1"/>
        <v>1.226</v>
      </c>
      <c r="S91" s="4"/>
      <c r="T91" s="4"/>
      <c r="U91" s="4"/>
    </row>
    <row r="92" spans="1:21" ht="31.5">
      <c r="A92" s="156">
        <v>90</v>
      </c>
      <c r="B92" s="544"/>
      <c r="C92" s="408" t="s">
        <v>1930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220">
        <v>0.53100000000000003</v>
      </c>
      <c r="Q92" s="411"/>
      <c r="R92" s="382">
        <f t="shared" si="1"/>
        <v>0.53100000000000003</v>
      </c>
      <c r="S92" s="4"/>
      <c r="T92" s="4"/>
      <c r="U92" s="4"/>
    </row>
    <row r="93" spans="1:21" ht="31.5">
      <c r="A93" s="156">
        <v>91</v>
      </c>
      <c r="B93" s="544"/>
      <c r="C93" s="408" t="s">
        <v>1931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220">
        <v>0.42899999999999999</v>
      </c>
      <c r="Q93" s="411"/>
      <c r="R93" s="382">
        <f t="shared" si="1"/>
        <v>0.42899999999999999</v>
      </c>
      <c r="S93" s="4"/>
      <c r="T93" s="4"/>
      <c r="U93" s="4"/>
    </row>
    <row r="94" spans="1:21" ht="47.25">
      <c r="A94" s="156">
        <v>92</v>
      </c>
      <c r="B94" s="544"/>
      <c r="C94" s="408" t="s">
        <v>1932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220">
        <v>0.157</v>
      </c>
      <c r="Q94" s="411"/>
      <c r="R94" s="382">
        <f t="shared" si="1"/>
        <v>0.157</v>
      </c>
      <c r="S94" s="4"/>
      <c r="T94" s="4"/>
      <c r="U94" s="4"/>
    </row>
    <row r="95" spans="1:21" ht="47.25">
      <c r="A95" s="156">
        <v>93</v>
      </c>
      <c r="B95" s="544"/>
      <c r="C95" s="408" t="s">
        <v>1933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220">
        <v>0.375</v>
      </c>
      <c r="Q95" s="411"/>
      <c r="R95" s="382">
        <f t="shared" si="1"/>
        <v>0.375</v>
      </c>
      <c r="S95" s="4"/>
      <c r="T95" s="4"/>
      <c r="U95" s="4"/>
    </row>
    <row r="96" spans="1:21" ht="47.25">
      <c r="A96" s="156">
        <v>94</v>
      </c>
      <c r="B96" s="544"/>
      <c r="C96" s="408" t="s">
        <v>1934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220">
        <v>0.108</v>
      </c>
      <c r="Q96" s="411"/>
      <c r="R96" s="382">
        <f t="shared" si="1"/>
        <v>0.108</v>
      </c>
      <c r="S96" s="4"/>
      <c r="T96" s="4"/>
      <c r="U96" s="4"/>
    </row>
    <row r="97" spans="1:21" ht="31.5">
      <c r="A97" s="156">
        <v>95</v>
      </c>
      <c r="B97" s="544"/>
      <c r="C97" s="408" t="s">
        <v>1935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220">
        <v>0.49</v>
      </c>
      <c r="Q97" s="411"/>
      <c r="R97" s="382">
        <f t="shared" si="1"/>
        <v>0.49</v>
      </c>
      <c r="S97" s="4"/>
      <c r="T97" s="4"/>
      <c r="U97" s="4"/>
    </row>
    <row r="98" spans="1:21" ht="47.25">
      <c r="A98" s="156">
        <v>96</v>
      </c>
      <c r="B98" s="544"/>
      <c r="C98" s="408" t="s">
        <v>1936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220">
        <v>0.38800000000000001</v>
      </c>
      <c r="Q98" s="411"/>
      <c r="R98" s="382">
        <f t="shared" si="1"/>
        <v>0.38800000000000001</v>
      </c>
      <c r="S98" s="4"/>
      <c r="T98" s="4"/>
      <c r="U98" s="4"/>
    </row>
    <row r="99" spans="1:21" ht="31.5">
      <c r="A99" s="156">
        <v>97</v>
      </c>
      <c r="B99" s="544"/>
      <c r="C99" s="408" t="s">
        <v>1937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220">
        <v>0.126</v>
      </c>
      <c r="Q99" s="411"/>
      <c r="R99" s="382">
        <f t="shared" si="1"/>
        <v>0.126</v>
      </c>
      <c r="S99" s="4"/>
      <c r="T99" s="4"/>
      <c r="U99" s="4"/>
    </row>
    <row r="100" spans="1:21" ht="47.25">
      <c r="A100" s="156">
        <v>98</v>
      </c>
      <c r="B100" s="544"/>
      <c r="C100" s="408" t="s">
        <v>1938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220">
        <v>0.20100000000000001</v>
      </c>
      <c r="Q100" s="411"/>
      <c r="R100" s="382">
        <f t="shared" si="1"/>
        <v>0.20100000000000001</v>
      </c>
      <c r="S100" s="4"/>
      <c r="T100" s="4"/>
      <c r="U100" s="4"/>
    </row>
    <row r="101" spans="1:21" ht="63">
      <c r="A101" s="156">
        <v>99</v>
      </c>
      <c r="B101" s="544"/>
      <c r="C101" s="408" t="s">
        <v>1939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220">
        <v>0.312</v>
      </c>
      <c r="Q101" s="411"/>
      <c r="R101" s="382">
        <f t="shared" si="1"/>
        <v>0.312</v>
      </c>
      <c r="S101" s="4"/>
      <c r="T101" s="4"/>
      <c r="U101" s="4"/>
    </row>
    <row r="102" spans="1:21" ht="31.5">
      <c r="A102" s="156">
        <v>100</v>
      </c>
      <c r="B102" s="544"/>
      <c r="C102" s="408" t="s">
        <v>1940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220">
        <v>8.8999999999999996E-2</v>
      </c>
      <c r="Q102" s="411"/>
      <c r="R102" s="382">
        <f t="shared" si="1"/>
        <v>8.8999999999999996E-2</v>
      </c>
      <c r="S102" s="4"/>
      <c r="T102" s="4"/>
      <c r="U102" s="4"/>
    </row>
    <row r="103" spans="1:21" ht="31.5">
      <c r="A103" s="156">
        <v>101</v>
      </c>
      <c r="B103" s="544"/>
      <c r="C103" s="408" t="s">
        <v>1941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220">
        <v>0.12</v>
      </c>
      <c r="Q103" s="411"/>
      <c r="R103" s="382">
        <f t="shared" si="1"/>
        <v>0.12</v>
      </c>
      <c r="S103" s="4"/>
      <c r="T103" s="4"/>
      <c r="U103" s="4"/>
    </row>
    <row r="104" spans="1:21" ht="15.75">
      <c r="A104" s="156">
        <v>102</v>
      </c>
      <c r="B104" s="544"/>
      <c r="C104" s="408" t="s">
        <v>1942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220">
        <v>1.7669999999999999</v>
      </c>
      <c r="Q104" s="411"/>
      <c r="R104" s="382">
        <f t="shared" si="1"/>
        <v>1.7669999999999999</v>
      </c>
      <c r="S104" s="4"/>
      <c r="T104" s="4"/>
      <c r="U104" s="4"/>
    </row>
    <row r="105" spans="1:21" ht="47.25">
      <c r="A105" s="156">
        <v>103</v>
      </c>
      <c r="B105" s="544"/>
      <c r="C105" s="408" t="s">
        <v>1943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220">
        <v>0.20200000000000001</v>
      </c>
      <c r="Q105" s="411"/>
      <c r="R105" s="382">
        <f t="shared" si="1"/>
        <v>0.20200000000000001</v>
      </c>
      <c r="S105" s="4"/>
      <c r="T105" s="4"/>
      <c r="U105" s="4"/>
    </row>
    <row r="106" spans="1:21" ht="47.25">
      <c r="A106" s="156">
        <v>104</v>
      </c>
      <c r="B106" s="544"/>
      <c r="C106" s="408" t="s">
        <v>1944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220">
        <v>0.13900000000000001</v>
      </c>
      <c r="Q106" s="411"/>
      <c r="R106" s="382">
        <f t="shared" si="1"/>
        <v>0.13900000000000001</v>
      </c>
      <c r="S106" s="4"/>
      <c r="T106" s="4"/>
      <c r="U106" s="4"/>
    </row>
    <row r="107" spans="1:21" ht="63">
      <c r="A107" s="156">
        <v>105</v>
      </c>
      <c r="B107" s="544"/>
      <c r="C107" s="408" t="s">
        <v>1945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220">
        <v>8.7999999999999995E-2</v>
      </c>
      <c r="Q107" s="411"/>
      <c r="R107" s="382">
        <f t="shared" si="1"/>
        <v>8.7999999999999995E-2</v>
      </c>
      <c r="S107" s="4"/>
      <c r="T107" s="4"/>
      <c r="U107" s="4"/>
    </row>
    <row r="108" spans="1:21" ht="31.5">
      <c r="A108" s="156">
        <v>106</v>
      </c>
      <c r="B108" s="544"/>
      <c r="C108" s="408" t="s">
        <v>1946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220">
        <v>0.104</v>
      </c>
      <c r="Q108" s="411"/>
      <c r="R108" s="382">
        <f t="shared" si="1"/>
        <v>0.104</v>
      </c>
      <c r="S108" s="4"/>
      <c r="T108" s="4"/>
      <c r="U108" s="4"/>
    </row>
    <row r="109" spans="1:21" ht="47.25">
      <c r="A109" s="156">
        <v>107</v>
      </c>
      <c r="B109" s="544"/>
      <c r="C109" s="408" t="s">
        <v>1947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220">
        <v>0.13400000000000001</v>
      </c>
      <c r="Q109" s="411"/>
      <c r="R109" s="382">
        <f t="shared" si="1"/>
        <v>0.13400000000000001</v>
      </c>
      <c r="S109" s="4"/>
      <c r="T109" s="4"/>
      <c r="U109" s="4"/>
    </row>
    <row r="110" spans="1:21" ht="31.5">
      <c r="A110" s="156">
        <v>108</v>
      </c>
      <c r="B110" s="544"/>
      <c r="C110" s="408" t="s">
        <v>1948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220">
        <v>2.0579999999999998</v>
      </c>
      <c r="Q110" s="411"/>
      <c r="R110" s="382">
        <f t="shared" si="1"/>
        <v>2.0579999999999998</v>
      </c>
      <c r="S110" s="4"/>
      <c r="T110" s="4"/>
      <c r="U110" s="4"/>
    </row>
    <row r="111" spans="1:21" ht="31.5">
      <c r="A111" s="156">
        <v>109</v>
      </c>
      <c r="B111" s="544"/>
      <c r="C111" s="408" t="s">
        <v>1949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20">
        <v>0.48699999999999999</v>
      </c>
      <c r="Q111" s="411"/>
      <c r="R111" s="382">
        <f t="shared" si="1"/>
        <v>0.48699999999999999</v>
      </c>
      <c r="S111" s="4"/>
      <c r="T111" s="4"/>
      <c r="U111" s="4"/>
    </row>
    <row r="112" spans="1:21" ht="63">
      <c r="A112" s="156">
        <v>110</v>
      </c>
      <c r="B112" s="544"/>
      <c r="C112" s="408" t="s">
        <v>1950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220">
        <v>0.158</v>
      </c>
      <c r="Q112" s="411"/>
      <c r="R112" s="382">
        <f t="shared" si="1"/>
        <v>0.158</v>
      </c>
      <c r="S112" s="4"/>
      <c r="T112" s="4"/>
      <c r="U112" s="4"/>
    </row>
    <row r="113" spans="1:21" ht="47.25">
      <c r="A113" s="156">
        <v>111</v>
      </c>
      <c r="B113" s="544"/>
      <c r="C113" s="408" t="s">
        <v>1951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220">
        <v>0.38400000000000001</v>
      </c>
      <c r="Q113" s="411"/>
      <c r="R113" s="382">
        <f t="shared" si="1"/>
        <v>0.38400000000000001</v>
      </c>
      <c r="S113" s="4"/>
      <c r="T113" s="4"/>
      <c r="U113" s="4"/>
    </row>
    <row r="114" spans="1:21" ht="47.25">
      <c r="A114" s="156">
        <v>112</v>
      </c>
      <c r="B114" s="544"/>
      <c r="C114" s="408" t="s">
        <v>1952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220">
        <v>0.16600000000000001</v>
      </c>
      <c r="Q114" s="411"/>
      <c r="R114" s="382">
        <f t="shared" si="1"/>
        <v>0.16600000000000001</v>
      </c>
      <c r="S114" s="4"/>
      <c r="T114" s="4"/>
      <c r="U114" s="4"/>
    </row>
    <row r="115" spans="1:21" ht="31.5">
      <c r="A115" s="156">
        <v>113</v>
      </c>
      <c r="B115" s="544"/>
      <c r="C115" s="408" t="s">
        <v>1953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220">
        <v>0.28999999999999998</v>
      </c>
      <c r="Q115" s="411"/>
      <c r="R115" s="382">
        <f t="shared" si="1"/>
        <v>0.28999999999999998</v>
      </c>
      <c r="S115" s="4"/>
      <c r="T115" s="4"/>
      <c r="U115" s="4"/>
    </row>
    <row r="116" spans="1:21" ht="47.25">
      <c r="A116" s="156">
        <v>114</v>
      </c>
      <c r="B116" s="544"/>
      <c r="C116" s="408" t="s">
        <v>1954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220">
        <v>5.7000000000000002E-2</v>
      </c>
      <c r="Q116" s="411"/>
      <c r="R116" s="382">
        <f t="shared" si="1"/>
        <v>5.7000000000000002E-2</v>
      </c>
      <c r="S116" s="4"/>
      <c r="T116" s="4"/>
      <c r="U116" s="4"/>
    </row>
    <row r="117" spans="1:21" ht="47.25">
      <c r="A117" s="156">
        <v>115</v>
      </c>
      <c r="B117" s="544"/>
      <c r="C117" s="408" t="s">
        <v>1955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220">
        <v>0.25600000000000001</v>
      </c>
      <c r="Q117" s="411"/>
      <c r="R117" s="382">
        <f t="shared" si="1"/>
        <v>0.25600000000000001</v>
      </c>
      <c r="S117" s="4"/>
      <c r="T117" s="4"/>
      <c r="U117" s="4"/>
    </row>
    <row r="118" spans="1:21" ht="47.25">
      <c r="A118" s="156">
        <v>116</v>
      </c>
      <c r="B118" s="544"/>
      <c r="C118" s="408" t="s">
        <v>1956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220">
        <v>0.20399999999999999</v>
      </c>
      <c r="Q118" s="411"/>
      <c r="R118" s="382">
        <f t="shared" si="1"/>
        <v>0.20399999999999999</v>
      </c>
      <c r="S118" s="4"/>
      <c r="T118" s="4"/>
      <c r="U118" s="4"/>
    </row>
    <row r="119" spans="1:21" ht="47.25">
      <c r="A119" s="156">
        <v>117</v>
      </c>
      <c r="B119" s="544"/>
      <c r="C119" s="408" t="s">
        <v>1957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220">
        <v>0.217</v>
      </c>
      <c r="Q119" s="411"/>
      <c r="R119" s="382">
        <f t="shared" si="1"/>
        <v>0.217</v>
      </c>
      <c r="S119" s="4"/>
      <c r="T119" s="4"/>
      <c r="U119" s="4"/>
    </row>
    <row r="120" spans="1:21" ht="47.25">
      <c r="A120" s="156">
        <v>118</v>
      </c>
      <c r="B120" s="544"/>
      <c r="C120" s="408" t="s">
        <v>1958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220">
        <v>0.26600000000000001</v>
      </c>
      <c r="Q120" s="411"/>
      <c r="R120" s="382">
        <f t="shared" si="1"/>
        <v>0.26600000000000001</v>
      </c>
      <c r="S120" s="4"/>
      <c r="T120" s="4"/>
      <c r="U120" s="4"/>
    </row>
    <row r="121" spans="1:21" ht="47.25">
      <c r="A121" s="156">
        <v>119</v>
      </c>
      <c r="B121" s="544"/>
      <c r="C121" s="408" t="s">
        <v>1959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220">
        <v>0.26400000000000001</v>
      </c>
      <c r="Q121" s="411"/>
      <c r="R121" s="382">
        <f t="shared" si="1"/>
        <v>0.26400000000000001</v>
      </c>
      <c r="S121" s="4"/>
      <c r="T121" s="4"/>
      <c r="U121" s="4"/>
    </row>
    <row r="122" spans="1:21" ht="31.5">
      <c r="A122" s="156">
        <v>120</v>
      </c>
      <c r="B122" s="544"/>
      <c r="C122" s="408" t="s">
        <v>1960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220">
        <v>0.124</v>
      </c>
      <c r="Q122" s="411"/>
      <c r="R122" s="382">
        <f t="shared" si="1"/>
        <v>0.124</v>
      </c>
      <c r="S122" s="4"/>
      <c r="T122" s="4"/>
      <c r="U122" s="4"/>
    </row>
    <row r="123" spans="1:21" ht="47.25">
      <c r="A123" s="156">
        <v>121</v>
      </c>
      <c r="B123" s="544"/>
      <c r="C123" s="408" t="s">
        <v>1961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220">
        <v>0.622</v>
      </c>
      <c r="Q123" s="411"/>
      <c r="R123" s="382">
        <f t="shared" si="1"/>
        <v>0.622</v>
      </c>
      <c r="S123" s="4"/>
      <c r="T123" s="4"/>
      <c r="U123" s="4"/>
    </row>
    <row r="124" spans="1:21" ht="47.25">
      <c r="A124" s="156">
        <v>122</v>
      </c>
      <c r="B124" s="544"/>
      <c r="C124" s="408" t="s">
        <v>1962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220">
        <v>0.156</v>
      </c>
      <c r="Q124" s="411"/>
      <c r="R124" s="382">
        <f t="shared" si="1"/>
        <v>0.156</v>
      </c>
      <c r="S124" s="4"/>
      <c r="T124" s="4"/>
      <c r="U124" s="4"/>
    </row>
    <row r="125" spans="1:21" ht="31.5">
      <c r="A125" s="156">
        <v>123</v>
      </c>
      <c r="B125" s="544"/>
      <c r="C125" s="408" t="s">
        <v>1963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220">
        <v>0.13500000000000001</v>
      </c>
      <c r="Q125" s="411"/>
      <c r="R125" s="382">
        <f t="shared" si="1"/>
        <v>0.13500000000000001</v>
      </c>
      <c r="S125" s="4"/>
      <c r="T125" s="4"/>
      <c r="U125" s="4"/>
    </row>
    <row r="126" spans="1:21" ht="47.25">
      <c r="A126" s="156">
        <v>124</v>
      </c>
      <c r="B126" s="544"/>
      <c r="C126" s="408" t="s">
        <v>1964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220">
        <v>0.42199999999999999</v>
      </c>
      <c r="Q126" s="411"/>
      <c r="R126" s="382">
        <f t="shared" si="1"/>
        <v>0.42199999999999999</v>
      </c>
      <c r="S126" s="4"/>
      <c r="T126" s="4"/>
      <c r="U126" s="4"/>
    </row>
    <row r="127" spans="1:21" ht="31.5">
      <c r="A127" s="156">
        <v>125</v>
      </c>
      <c r="B127" s="544"/>
      <c r="C127" s="408" t="s">
        <v>1965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220">
        <v>9.5000000000000001E-2</v>
      </c>
      <c r="Q127" s="411"/>
      <c r="R127" s="382">
        <f t="shared" si="1"/>
        <v>9.5000000000000001E-2</v>
      </c>
      <c r="S127" s="4"/>
      <c r="T127" s="4"/>
      <c r="U127" s="4"/>
    </row>
    <row r="128" spans="1:21" ht="47.25">
      <c r="A128" s="156">
        <v>126</v>
      </c>
      <c r="B128" s="544"/>
      <c r="C128" s="408" t="s">
        <v>1966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220">
        <v>0.39700000000000002</v>
      </c>
      <c r="Q128" s="411"/>
      <c r="R128" s="382">
        <f t="shared" si="1"/>
        <v>0.39700000000000002</v>
      </c>
      <c r="S128" s="4"/>
      <c r="T128" s="4"/>
      <c r="U128" s="4"/>
    </row>
    <row r="129" spans="1:21" ht="63">
      <c r="A129" s="156">
        <v>127</v>
      </c>
      <c r="B129" s="544"/>
      <c r="C129" s="408" t="s">
        <v>1967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220">
        <v>0.57099999999999995</v>
      </c>
      <c r="Q129" s="411"/>
      <c r="R129" s="382">
        <f t="shared" si="1"/>
        <v>0.57099999999999995</v>
      </c>
      <c r="S129" s="4"/>
      <c r="T129" s="4"/>
      <c r="U129" s="4"/>
    </row>
    <row r="130" spans="1:21" ht="31.5">
      <c r="A130" s="156">
        <v>128</v>
      </c>
      <c r="B130" s="544"/>
      <c r="C130" s="408" t="s">
        <v>1968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220">
        <v>0.48399999999999999</v>
      </c>
      <c r="Q130" s="411"/>
      <c r="R130" s="382">
        <f t="shared" si="1"/>
        <v>0.48399999999999999</v>
      </c>
      <c r="S130" s="4"/>
      <c r="T130" s="4"/>
      <c r="U130" s="4"/>
    </row>
    <row r="131" spans="1:21" ht="31.5">
      <c r="A131" s="156">
        <v>129</v>
      </c>
      <c r="B131" s="544"/>
      <c r="C131" s="408" t="s">
        <v>1969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220">
        <v>3.5310000000000001</v>
      </c>
      <c r="Q131" s="411"/>
      <c r="R131" s="382">
        <f t="shared" si="1"/>
        <v>3.5310000000000001</v>
      </c>
      <c r="S131" s="4"/>
      <c r="T131" s="4"/>
      <c r="U131" s="4"/>
    </row>
    <row r="132" spans="1:21" ht="47.25">
      <c r="A132" s="156">
        <v>130</v>
      </c>
      <c r="B132" s="544"/>
      <c r="C132" s="408" t="s">
        <v>1970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220">
        <v>0.308</v>
      </c>
      <c r="Q132" s="411"/>
      <c r="R132" s="382">
        <f t="shared" si="1"/>
        <v>0.308</v>
      </c>
      <c r="S132" s="4"/>
      <c r="T132" s="4"/>
      <c r="U132" s="4"/>
    </row>
    <row r="133" spans="1:21" ht="47.25">
      <c r="A133" s="156">
        <v>131</v>
      </c>
      <c r="B133" s="544"/>
      <c r="C133" s="408" t="s">
        <v>1971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220">
        <v>0.45700000000000002</v>
      </c>
      <c r="Q133" s="411"/>
      <c r="R133" s="382">
        <f t="shared" si="1"/>
        <v>0.45700000000000002</v>
      </c>
      <c r="S133" s="4"/>
      <c r="T133" s="4"/>
      <c r="U133" s="4"/>
    </row>
    <row r="134" spans="1:21" ht="47.25">
      <c r="A134" s="156">
        <v>132</v>
      </c>
      <c r="B134" s="544"/>
      <c r="C134" s="408" t="s">
        <v>1972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220">
        <v>0.31900000000000001</v>
      </c>
      <c r="Q134" s="411"/>
      <c r="R134" s="382">
        <f t="shared" ref="R134:R197" si="2">SUM(P134:Q134)</f>
        <v>0.31900000000000001</v>
      </c>
      <c r="S134" s="4"/>
      <c r="T134" s="4"/>
      <c r="U134" s="4"/>
    </row>
    <row r="135" spans="1:21" ht="31.5">
      <c r="A135" s="156">
        <v>133</v>
      </c>
      <c r="B135" s="544"/>
      <c r="C135" s="408" t="s">
        <v>1973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220">
        <v>0.627</v>
      </c>
      <c r="Q135" s="411"/>
      <c r="R135" s="382">
        <f t="shared" si="2"/>
        <v>0.627</v>
      </c>
      <c r="S135" s="4"/>
      <c r="T135" s="4"/>
      <c r="U135" s="4"/>
    </row>
    <row r="136" spans="1:21" ht="47.25">
      <c r="A136" s="156">
        <v>134</v>
      </c>
      <c r="B136" s="544"/>
      <c r="C136" s="408" t="s">
        <v>1974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220">
        <v>0.49199999999999999</v>
      </c>
      <c r="Q136" s="411"/>
      <c r="R136" s="382">
        <f t="shared" si="2"/>
        <v>0.49199999999999999</v>
      </c>
      <c r="S136" s="4"/>
      <c r="T136" s="4"/>
      <c r="U136" s="4"/>
    </row>
    <row r="137" spans="1:21" ht="47.25">
      <c r="A137" s="156">
        <v>135</v>
      </c>
      <c r="B137" s="544"/>
      <c r="C137" s="408" t="s">
        <v>1975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220">
        <v>0.58099999999999996</v>
      </c>
      <c r="Q137" s="411"/>
      <c r="R137" s="382">
        <f t="shared" si="2"/>
        <v>0.58099999999999996</v>
      </c>
      <c r="S137" s="4"/>
      <c r="T137" s="4"/>
      <c r="U137" s="4"/>
    </row>
    <row r="138" spans="1:21" ht="31.5">
      <c r="A138" s="156">
        <v>136</v>
      </c>
      <c r="B138" s="544"/>
      <c r="C138" s="408" t="s">
        <v>1976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20">
        <v>0.38300000000000001</v>
      </c>
      <c r="Q138" s="411"/>
      <c r="R138" s="382">
        <f t="shared" si="2"/>
        <v>0.38300000000000001</v>
      </c>
      <c r="S138" s="4"/>
      <c r="T138" s="4"/>
      <c r="U138" s="4"/>
    </row>
    <row r="139" spans="1:21" ht="31.5">
      <c r="A139" s="156">
        <v>137</v>
      </c>
      <c r="B139" s="544"/>
      <c r="C139" s="408" t="s">
        <v>1977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220">
        <v>0.55800000000000005</v>
      </c>
      <c r="Q139" s="411"/>
      <c r="R139" s="382">
        <f t="shared" si="2"/>
        <v>0.55800000000000005</v>
      </c>
      <c r="S139" s="4"/>
      <c r="T139" s="4"/>
      <c r="U139" s="4"/>
    </row>
    <row r="140" spans="1:21" ht="47.25">
      <c r="A140" s="156">
        <v>138</v>
      </c>
      <c r="B140" s="544"/>
      <c r="C140" s="408" t="s">
        <v>1978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220">
        <v>1.347</v>
      </c>
      <c r="Q140" s="411"/>
      <c r="R140" s="382">
        <f t="shared" si="2"/>
        <v>1.347</v>
      </c>
      <c r="S140" s="4"/>
      <c r="T140" s="4"/>
      <c r="U140" s="4"/>
    </row>
    <row r="141" spans="1:21" ht="47.25">
      <c r="A141" s="156">
        <v>139</v>
      </c>
      <c r="B141" s="544"/>
      <c r="C141" s="408" t="s">
        <v>1979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220">
        <v>9.4E-2</v>
      </c>
      <c r="Q141" s="411"/>
      <c r="R141" s="382">
        <f t="shared" si="2"/>
        <v>9.4E-2</v>
      </c>
      <c r="S141" s="4"/>
      <c r="T141" s="4"/>
      <c r="U141" s="4"/>
    </row>
    <row r="142" spans="1:21" ht="47.25">
      <c r="A142" s="156">
        <v>140</v>
      </c>
      <c r="B142" s="544"/>
      <c r="C142" s="408" t="s">
        <v>1980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220">
        <v>0.78500000000000003</v>
      </c>
      <c r="Q142" s="411"/>
      <c r="R142" s="382">
        <f t="shared" si="2"/>
        <v>0.78500000000000003</v>
      </c>
      <c r="S142" s="4"/>
      <c r="T142" s="4"/>
      <c r="U142" s="4"/>
    </row>
    <row r="143" spans="1:21" ht="47.25">
      <c r="A143" s="156">
        <v>141</v>
      </c>
      <c r="B143" s="544"/>
      <c r="C143" s="408" t="s">
        <v>1981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220">
        <v>0.19500000000000001</v>
      </c>
      <c r="Q143" s="411"/>
      <c r="R143" s="382">
        <f t="shared" si="2"/>
        <v>0.19500000000000001</v>
      </c>
      <c r="S143" s="4"/>
      <c r="T143" s="4"/>
      <c r="U143" s="4"/>
    </row>
    <row r="144" spans="1:21" ht="47.25">
      <c r="A144" s="156">
        <v>142</v>
      </c>
      <c r="B144" s="544"/>
      <c r="C144" s="408" t="s">
        <v>1982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220">
        <v>1.9E-2</v>
      </c>
      <c r="Q144" s="411"/>
      <c r="R144" s="382">
        <f t="shared" si="2"/>
        <v>1.9E-2</v>
      </c>
      <c r="S144" s="4"/>
      <c r="T144" s="4"/>
      <c r="U144" s="4"/>
    </row>
    <row r="145" spans="1:21" ht="47.25">
      <c r="A145" s="156">
        <v>143</v>
      </c>
      <c r="B145" s="544"/>
      <c r="C145" s="408" t="s">
        <v>1983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20">
        <v>4.2000000000000003E-2</v>
      </c>
      <c r="Q145" s="411"/>
      <c r="R145" s="382">
        <f t="shared" si="2"/>
        <v>4.2000000000000003E-2</v>
      </c>
      <c r="S145" s="4"/>
      <c r="T145" s="4"/>
      <c r="U145" s="4"/>
    </row>
    <row r="146" spans="1:21" ht="31.5">
      <c r="A146" s="156">
        <v>144</v>
      </c>
      <c r="B146" s="544"/>
      <c r="C146" s="408" t="s">
        <v>1984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220">
        <v>0.05</v>
      </c>
      <c r="Q146" s="411"/>
      <c r="R146" s="382">
        <f t="shared" si="2"/>
        <v>0.05</v>
      </c>
      <c r="S146" s="4"/>
      <c r="T146" s="4"/>
      <c r="U146" s="4"/>
    </row>
    <row r="147" spans="1:21" ht="47.25">
      <c r="A147" s="156">
        <v>145</v>
      </c>
      <c r="B147" s="544"/>
      <c r="C147" s="408" t="s">
        <v>1985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220">
        <v>1.369</v>
      </c>
      <c r="Q147" s="411"/>
      <c r="R147" s="382">
        <f t="shared" si="2"/>
        <v>1.369</v>
      </c>
      <c r="S147" s="4"/>
      <c r="T147" s="4"/>
      <c r="U147" s="4"/>
    </row>
    <row r="148" spans="1:21" ht="47.25">
      <c r="A148" s="156">
        <v>146</v>
      </c>
      <c r="B148" s="544"/>
      <c r="C148" s="408" t="s">
        <v>1986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220">
        <v>0.97499999999999998</v>
      </c>
      <c r="Q148" s="411"/>
      <c r="R148" s="382">
        <f t="shared" si="2"/>
        <v>0.97499999999999998</v>
      </c>
      <c r="S148" s="4"/>
      <c r="T148" s="4"/>
      <c r="U148" s="4"/>
    </row>
    <row r="149" spans="1:21" ht="47.25">
      <c r="A149" s="156">
        <v>147</v>
      </c>
      <c r="B149" s="544"/>
      <c r="C149" s="408" t="s">
        <v>1987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220">
        <v>0.29199999999999998</v>
      </c>
      <c r="Q149" s="411"/>
      <c r="R149" s="382">
        <f t="shared" si="2"/>
        <v>0.29199999999999998</v>
      </c>
      <c r="S149" s="4"/>
      <c r="T149" s="4"/>
      <c r="U149" s="4"/>
    </row>
    <row r="150" spans="1:21" ht="47.25">
      <c r="A150" s="156">
        <v>148</v>
      </c>
      <c r="B150" s="544"/>
      <c r="C150" s="408" t="s">
        <v>1988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220">
        <v>0.11</v>
      </c>
      <c r="Q150" s="411"/>
      <c r="R150" s="382">
        <f t="shared" si="2"/>
        <v>0.11</v>
      </c>
      <c r="S150" s="4"/>
      <c r="T150" s="4"/>
      <c r="U150" s="4"/>
    </row>
    <row r="151" spans="1:21" ht="31.5">
      <c r="A151" s="156">
        <v>149</v>
      </c>
      <c r="B151" s="544"/>
      <c r="C151" s="408" t="s">
        <v>1989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220">
        <v>0.42599999999999999</v>
      </c>
      <c r="Q151" s="411"/>
      <c r="R151" s="382">
        <f t="shared" si="2"/>
        <v>0.42599999999999999</v>
      </c>
      <c r="S151" s="4"/>
      <c r="T151" s="4"/>
      <c r="U151" s="4"/>
    </row>
    <row r="152" spans="1:21" ht="47.25">
      <c r="A152" s="156">
        <v>150</v>
      </c>
      <c r="B152" s="544"/>
      <c r="C152" s="408" t="s">
        <v>1990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220">
        <v>0.1</v>
      </c>
      <c r="Q152" s="411"/>
      <c r="R152" s="382">
        <f t="shared" si="2"/>
        <v>0.1</v>
      </c>
      <c r="S152" s="4"/>
      <c r="T152" s="4"/>
      <c r="U152" s="4"/>
    </row>
    <row r="153" spans="1:21" ht="47.25">
      <c r="A153" s="156">
        <v>151</v>
      </c>
      <c r="B153" s="544"/>
      <c r="C153" s="408" t="s">
        <v>1991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220">
        <v>0.24</v>
      </c>
      <c r="Q153" s="411"/>
      <c r="R153" s="382">
        <f t="shared" si="2"/>
        <v>0.24</v>
      </c>
      <c r="S153" s="4"/>
      <c r="T153" s="4"/>
      <c r="U153" s="4"/>
    </row>
    <row r="154" spans="1:21" ht="31.5">
      <c r="A154" s="156">
        <v>152</v>
      </c>
      <c r="B154" s="544"/>
      <c r="C154" s="408" t="s">
        <v>1992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220">
        <v>0.159</v>
      </c>
      <c r="Q154" s="411"/>
      <c r="R154" s="382">
        <f t="shared" si="2"/>
        <v>0.159</v>
      </c>
      <c r="S154" s="4"/>
      <c r="T154" s="4"/>
      <c r="U154" s="4"/>
    </row>
    <row r="155" spans="1:21" ht="31.5">
      <c r="A155" s="156">
        <v>153</v>
      </c>
      <c r="B155" s="544"/>
      <c r="C155" s="408" t="s">
        <v>1993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220">
        <v>0.51100000000000001</v>
      </c>
      <c r="Q155" s="411"/>
      <c r="R155" s="382">
        <f t="shared" si="2"/>
        <v>0.51100000000000001</v>
      </c>
      <c r="S155" s="4"/>
      <c r="T155" s="4"/>
      <c r="U155" s="4"/>
    </row>
    <row r="156" spans="1:21" ht="31.5">
      <c r="A156" s="156">
        <v>154</v>
      </c>
      <c r="B156" s="544"/>
      <c r="C156" s="408" t="s">
        <v>1994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220">
        <v>0.48399999999999999</v>
      </c>
      <c r="Q156" s="411"/>
      <c r="R156" s="382">
        <f t="shared" si="2"/>
        <v>0.48399999999999999</v>
      </c>
      <c r="S156" s="4"/>
      <c r="T156" s="4"/>
      <c r="U156" s="4"/>
    </row>
    <row r="157" spans="1:21" ht="31.5">
      <c r="A157" s="156">
        <v>155</v>
      </c>
      <c r="B157" s="544"/>
      <c r="C157" s="408" t="s">
        <v>1995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220">
        <v>0.255</v>
      </c>
      <c r="Q157" s="411"/>
      <c r="R157" s="382">
        <f t="shared" si="2"/>
        <v>0.255</v>
      </c>
      <c r="S157" s="4"/>
      <c r="T157" s="4"/>
      <c r="U157" s="4"/>
    </row>
    <row r="158" spans="1:21" ht="63">
      <c r="A158" s="156">
        <v>156</v>
      </c>
      <c r="B158" s="544"/>
      <c r="C158" s="408" t="s">
        <v>1996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220">
        <v>0.316</v>
      </c>
      <c r="Q158" s="411"/>
      <c r="R158" s="382">
        <f t="shared" si="2"/>
        <v>0.316</v>
      </c>
      <c r="S158" s="4"/>
      <c r="T158" s="4"/>
      <c r="U158" s="4"/>
    </row>
    <row r="159" spans="1:21" ht="47.25">
      <c r="A159" s="156">
        <v>157</v>
      </c>
      <c r="B159" s="544"/>
      <c r="C159" s="408" t="s">
        <v>1997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220">
        <v>0.28100000000000003</v>
      </c>
      <c r="Q159" s="411"/>
      <c r="R159" s="382">
        <f t="shared" si="2"/>
        <v>0.28100000000000003</v>
      </c>
      <c r="S159" s="4"/>
      <c r="T159" s="4"/>
      <c r="U159" s="4"/>
    </row>
    <row r="160" spans="1:21" ht="31.5">
      <c r="A160" s="156">
        <v>158</v>
      </c>
      <c r="B160" s="544"/>
      <c r="C160" s="408" t="s">
        <v>1998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220">
        <v>0.218</v>
      </c>
      <c r="Q160" s="411"/>
      <c r="R160" s="382">
        <f t="shared" si="2"/>
        <v>0.218</v>
      </c>
      <c r="S160" s="4"/>
      <c r="T160" s="4"/>
      <c r="U160" s="4"/>
    </row>
    <row r="161" spans="1:21" ht="31.5">
      <c r="A161" s="156">
        <v>159</v>
      </c>
      <c r="B161" s="544"/>
      <c r="C161" s="408" t="s">
        <v>1999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220">
        <v>0.28999999999999998</v>
      </c>
      <c r="Q161" s="411"/>
      <c r="R161" s="382">
        <f t="shared" si="2"/>
        <v>0.28999999999999998</v>
      </c>
      <c r="S161" s="4"/>
      <c r="T161" s="4"/>
      <c r="U161" s="4"/>
    </row>
    <row r="162" spans="1:21" ht="31.5">
      <c r="A162" s="156">
        <v>160</v>
      </c>
      <c r="B162" s="544"/>
      <c r="C162" s="408" t="s">
        <v>2000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220">
        <v>0.38600000000000001</v>
      </c>
      <c r="Q162" s="411"/>
      <c r="R162" s="382">
        <f t="shared" si="2"/>
        <v>0.38600000000000001</v>
      </c>
      <c r="S162" s="4"/>
      <c r="T162" s="4"/>
      <c r="U162" s="4"/>
    </row>
    <row r="163" spans="1:21" ht="47.25">
      <c r="A163" s="156">
        <v>161</v>
      </c>
      <c r="B163" s="544"/>
      <c r="C163" s="408" t="s">
        <v>2001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220">
        <v>0.189</v>
      </c>
      <c r="Q163" s="411"/>
      <c r="R163" s="382">
        <f t="shared" si="2"/>
        <v>0.189</v>
      </c>
      <c r="S163" s="4"/>
      <c r="T163" s="4"/>
      <c r="U163" s="4"/>
    </row>
    <row r="164" spans="1:21" ht="31.5">
      <c r="A164" s="156">
        <v>162</v>
      </c>
      <c r="B164" s="544"/>
      <c r="C164" s="408" t="s">
        <v>2002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220">
        <v>0.307</v>
      </c>
      <c r="Q164" s="411"/>
      <c r="R164" s="382">
        <f t="shared" si="2"/>
        <v>0.307</v>
      </c>
      <c r="S164" s="4"/>
      <c r="T164" s="4"/>
      <c r="U164" s="4"/>
    </row>
    <row r="165" spans="1:21" ht="31.5">
      <c r="A165" s="156">
        <v>163</v>
      </c>
      <c r="B165" s="544"/>
      <c r="C165" s="408" t="s">
        <v>2003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220">
        <v>0.126</v>
      </c>
      <c r="Q165" s="411"/>
      <c r="R165" s="382">
        <f t="shared" si="2"/>
        <v>0.126</v>
      </c>
      <c r="S165" s="4"/>
      <c r="T165" s="4"/>
      <c r="U165" s="4"/>
    </row>
    <row r="166" spans="1:21" ht="47.25">
      <c r="A166" s="156">
        <v>164</v>
      </c>
      <c r="B166" s="544"/>
      <c r="C166" s="408" t="s">
        <v>2004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220">
        <v>0.153</v>
      </c>
      <c r="Q166" s="411"/>
      <c r="R166" s="382">
        <f t="shared" si="2"/>
        <v>0.153</v>
      </c>
      <c r="S166" s="4"/>
      <c r="T166" s="4"/>
      <c r="U166" s="4"/>
    </row>
    <row r="167" spans="1:21" ht="15.75">
      <c r="A167" s="156">
        <v>165</v>
      </c>
      <c r="B167" s="544"/>
      <c r="C167" s="408" t="s">
        <v>2005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220">
        <v>0.69899999999999995</v>
      </c>
      <c r="Q167" s="411"/>
      <c r="R167" s="382">
        <f t="shared" si="2"/>
        <v>0.69899999999999995</v>
      </c>
      <c r="S167" s="4"/>
      <c r="T167" s="4"/>
      <c r="U167" s="4"/>
    </row>
    <row r="168" spans="1:21" ht="31.5">
      <c r="A168" s="156">
        <v>166</v>
      </c>
      <c r="B168" s="544"/>
      <c r="C168" s="408" t="s">
        <v>2006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220">
        <v>1.216</v>
      </c>
      <c r="Q168" s="411"/>
      <c r="R168" s="382">
        <f t="shared" si="2"/>
        <v>1.216</v>
      </c>
      <c r="S168" s="4"/>
      <c r="T168" s="4"/>
      <c r="U168" s="4"/>
    </row>
    <row r="169" spans="1:21" ht="31.5">
      <c r="A169" s="156">
        <v>167</v>
      </c>
      <c r="B169" s="544"/>
      <c r="C169" s="408" t="s">
        <v>2007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220">
        <v>0.21299999999999999</v>
      </c>
      <c r="Q169" s="411"/>
      <c r="R169" s="382">
        <f t="shared" si="2"/>
        <v>0.21299999999999999</v>
      </c>
      <c r="S169" s="4"/>
      <c r="T169" s="4"/>
      <c r="U169" s="4"/>
    </row>
    <row r="170" spans="1:21" ht="31.5">
      <c r="A170" s="156">
        <v>168</v>
      </c>
      <c r="B170" s="544"/>
      <c r="C170" s="408" t="s">
        <v>2008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220">
        <v>0.20499999999999999</v>
      </c>
      <c r="Q170" s="411"/>
      <c r="R170" s="382">
        <f t="shared" si="2"/>
        <v>0.20499999999999999</v>
      </c>
      <c r="S170" s="4"/>
      <c r="T170" s="4"/>
      <c r="U170" s="4"/>
    </row>
    <row r="171" spans="1:21" ht="31.5">
      <c r="A171" s="156">
        <v>169</v>
      </c>
      <c r="B171" s="544"/>
      <c r="C171" s="408" t="s">
        <v>2009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220">
        <v>0.107</v>
      </c>
      <c r="Q171" s="411"/>
      <c r="R171" s="382">
        <f t="shared" si="2"/>
        <v>0.107</v>
      </c>
      <c r="S171" s="4"/>
      <c r="T171" s="4"/>
      <c r="U171" s="4"/>
    </row>
    <row r="172" spans="1:21" ht="31.5">
      <c r="A172" s="156">
        <v>170</v>
      </c>
      <c r="B172" s="544"/>
      <c r="C172" s="408" t="s">
        <v>2010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220">
        <v>0.27700000000000002</v>
      </c>
      <c r="Q172" s="411"/>
      <c r="R172" s="382">
        <f t="shared" si="2"/>
        <v>0.27700000000000002</v>
      </c>
      <c r="S172" s="4"/>
      <c r="T172" s="4"/>
      <c r="U172" s="4"/>
    </row>
    <row r="173" spans="1:21" ht="47.25">
      <c r="A173" s="156">
        <v>171</v>
      </c>
      <c r="B173" s="544"/>
      <c r="C173" s="408" t="s">
        <v>2011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220">
        <v>0.18</v>
      </c>
      <c r="Q173" s="411"/>
      <c r="R173" s="382">
        <f t="shared" si="2"/>
        <v>0.18</v>
      </c>
      <c r="S173" s="4"/>
      <c r="T173" s="4"/>
      <c r="U173" s="4"/>
    </row>
    <row r="174" spans="1:21" ht="47.25">
      <c r="A174" s="156">
        <v>172</v>
      </c>
      <c r="B174" s="544"/>
      <c r="C174" s="408" t="s">
        <v>2012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220">
        <v>0.04</v>
      </c>
      <c r="Q174" s="411"/>
      <c r="R174" s="382">
        <f t="shared" si="2"/>
        <v>0.04</v>
      </c>
      <c r="S174" s="4"/>
      <c r="T174" s="4"/>
      <c r="U174" s="4"/>
    </row>
    <row r="175" spans="1:21" ht="31.5">
      <c r="A175" s="156">
        <v>173</v>
      </c>
      <c r="B175" s="544"/>
      <c r="C175" s="408" t="s">
        <v>2013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220">
        <v>3.7999999999999999E-2</v>
      </c>
      <c r="Q175" s="411"/>
      <c r="R175" s="382">
        <f t="shared" si="2"/>
        <v>3.7999999999999999E-2</v>
      </c>
      <c r="S175" s="4"/>
      <c r="T175" s="4"/>
      <c r="U175" s="4"/>
    </row>
    <row r="176" spans="1:21" ht="31.5">
      <c r="A176" s="156">
        <v>174</v>
      </c>
      <c r="B176" s="544"/>
      <c r="C176" s="408" t="s">
        <v>2014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220">
        <v>0.06</v>
      </c>
      <c r="Q176" s="411"/>
      <c r="R176" s="382">
        <f t="shared" si="2"/>
        <v>0.06</v>
      </c>
      <c r="S176" s="4"/>
      <c r="T176" s="4"/>
      <c r="U176" s="4"/>
    </row>
    <row r="177" spans="1:21" ht="31.5">
      <c r="A177" s="156">
        <v>175</v>
      </c>
      <c r="B177" s="544"/>
      <c r="C177" s="408" t="s">
        <v>2015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220">
        <v>0.09</v>
      </c>
      <c r="Q177" s="411"/>
      <c r="R177" s="382">
        <f t="shared" si="2"/>
        <v>0.09</v>
      </c>
      <c r="S177" s="4"/>
      <c r="T177" s="4"/>
      <c r="U177" s="4"/>
    </row>
    <row r="178" spans="1:21" ht="31.5">
      <c r="A178" s="156">
        <v>176</v>
      </c>
      <c r="B178" s="544"/>
      <c r="C178" s="408" t="s">
        <v>2016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220">
        <v>0.06</v>
      </c>
      <c r="Q178" s="411"/>
      <c r="R178" s="382">
        <f t="shared" si="2"/>
        <v>0.06</v>
      </c>
      <c r="S178" s="4"/>
      <c r="T178" s="4"/>
      <c r="U178" s="4"/>
    </row>
    <row r="179" spans="1:21" ht="31.5">
      <c r="A179" s="156">
        <v>177</v>
      </c>
      <c r="B179" s="544"/>
      <c r="C179" s="408" t="s">
        <v>2017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220">
        <v>0.14299999999999999</v>
      </c>
      <c r="Q179" s="411"/>
      <c r="R179" s="382">
        <f t="shared" si="2"/>
        <v>0.14299999999999999</v>
      </c>
      <c r="S179" s="4"/>
      <c r="T179" s="4"/>
      <c r="U179" s="4"/>
    </row>
    <row r="180" spans="1:21" ht="47.25">
      <c r="A180" s="156">
        <v>178</v>
      </c>
      <c r="B180" s="544"/>
      <c r="C180" s="408" t="s">
        <v>2018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220">
        <v>0.20300000000000001</v>
      </c>
      <c r="Q180" s="411"/>
      <c r="R180" s="382">
        <f t="shared" si="2"/>
        <v>0.20300000000000001</v>
      </c>
      <c r="S180" s="4"/>
      <c r="T180" s="4"/>
      <c r="U180" s="4"/>
    </row>
    <row r="181" spans="1:21" ht="31.5">
      <c r="A181" s="156">
        <v>179</v>
      </c>
      <c r="B181" s="544"/>
      <c r="C181" s="408" t="s">
        <v>2019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220">
        <v>0.13200000000000001</v>
      </c>
      <c r="Q181" s="411"/>
      <c r="R181" s="382">
        <f t="shared" si="2"/>
        <v>0.13200000000000001</v>
      </c>
      <c r="S181" s="4"/>
      <c r="T181" s="4"/>
      <c r="U181" s="4"/>
    </row>
    <row r="182" spans="1:21" ht="31.5">
      <c r="A182" s="156">
        <v>180</v>
      </c>
      <c r="B182" s="544"/>
      <c r="C182" s="408" t="s">
        <v>2020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220">
        <v>3.5999999999999997E-2</v>
      </c>
      <c r="Q182" s="411"/>
      <c r="R182" s="382">
        <f t="shared" si="2"/>
        <v>3.5999999999999997E-2</v>
      </c>
      <c r="S182" s="4"/>
      <c r="T182" s="4"/>
      <c r="U182" s="4"/>
    </row>
    <row r="183" spans="1:21" ht="31.5">
      <c r="A183" s="156">
        <v>181</v>
      </c>
      <c r="B183" s="544"/>
      <c r="C183" s="408" t="s">
        <v>2021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220">
        <v>5.5E-2</v>
      </c>
      <c r="Q183" s="411"/>
      <c r="R183" s="382">
        <f t="shared" si="2"/>
        <v>5.5E-2</v>
      </c>
      <c r="S183" s="4"/>
      <c r="T183" s="4"/>
      <c r="U183" s="4"/>
    </row>
    <row r="184" spans="1:21" ht="31.5">
      <c r="A184" s="156">
        <v>182</v>
      </c>
      <c r="B184" s="544"/>
      <c r="C184" s="408" t="s">
        <v>2022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220">
        <v>8.5000000000000006E-2</v>
      </c>
      <c r="Q184" s="411"/>
      <c r="R184" s="382">
        <f t="shared" si="2"/>
        <v>8.5000000000000006E-2</v>
      </c>
      <c r="S184" s="4"/>
      <c r="T184" s="4"/>
      <c r="U184" s="4"/>
    </row>
    <row r="185" spans="1:21" ht="47.25">
      <c r="A185" s="156">
        <v>183</v>
      </c>
      <c r="B185" s="544"/>
      <c r="C185" s="408" t="s">
        <v>2023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220">
        <v>0.151</v>
      </c>
      <c r="Q185" s="411"/>
      <c r="R185" s="382">
        <f t="shared" si="2"/>
        <v>0.151</v>
      </c>
      <c r="S185" s="4"/>
      <c r="T185" s="4"/>
      <c r="U185" s="4"/>
    </row>
    <row r="186" spans="1:21" ht="47.25">
      <c r="A186" s="156">
        <v>184</v>
      </c>
      <c r="B186" s="544"/>
      <c r="C186" s="408" t="s">
        <v>2024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220">
        <v>0.123</v>
      </c>
      <c r="Q186" s="411"/>
      <c r="R186" s="382">
        <f t="shared" si="2"/>
        <v>0.123</v>
      </c>
      <c r="S186" s="4"/>
      <c r="T186" s="4"/>
      <c r="U186" s="4"/>
    </row>
    <row r="187" spans="1:21" ht="47.25">
      <c r="A187" s="156">
        <v>185</v>
      </c>
      <c r="B187" s="544"/>
      <c r="C187" s="408" t="s">
        <v>2025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220">
        <v>0.115</v>
      </c>
      <c r="Q187" s="411"/>
      <c r="R187" s="382">
        <f t="shared" si="2"/>
        <v>0.115</v>
      </c>
      <c r="S187" s="4"/>
      <c r="T187" s="4"/>
      <c r="U187" s="4"/>
    </row>
    <row r="188" spans="1:21" ht="31.5">
      <c r="A188" s="156">
        <v>186</v>
      </c>
      <c r="B188" s="544"/>
      <c r="C188" s="408" t="s">
        <v>2026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220">
        <v>4.2000000000000003E-2</v>
      </c>
      <c r="Q188" s="411"/>
      <c r="R188" s="382">
        <f t="shared" si="2"/>
        <v>4.2000000000000003E-2</v>
      </c>
      <c r="S188" s="4"/>
      <c r="T188" s="4"/>
      <c r="U188" s="4"/>
    </row>
    <row r="189" spans="1:21" ht="47.25">
      <c r="A189" s="156">
        <v>187</v>
      </c>
      <c r="B189" s="544"/>
      <c r="C189" s="408" t="s">
        <v>2027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220">
        <v>5.1999999999999998E-2</v>
      </c>
      <c r="Q189" s="411"/>
      <c r="R189" s="382">
        <f t="shared" si="2"/>
        <v>5.1999999999999998E-2</v>
      </c>
      <c r="S189" s="4"/>
      <c r="T189" s="4"/>
      <c r="U189" s="4"/>
    </row>
    <row r="190" spans="1:21" ht="31.5">
      <c r="A190" s="156">
        <v>188</v>
      </c>
      <c r="B190" s="544"/>
      <c r="C190" s="408" t="s">
        <v>2028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220">
        <v>6.7000000000000004E-2</v>
      </c>
      <c r="Q190" s="411"/>
      <c r="R190" s="382">
        <f t="shared" si="2"/>
        <v>6.7000000000000004E-2</v>
      </c>
      <c r="S190" s="4"/>
      <c r="T190" s="4"/>
      <c r="U190" s="4"/>
    </row>
    <row r="191" spans="1:21" ht="47.25">
      <c r="A191" s="156">
        <v>189</v>
      </c>
      <c r="B191" s="544"/>
      <c r="C191" s="408" t="s">
        <v>2029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220">
        <v>0.14499999999999999</v>
      </c>
      <c r="Q191" s="411"/>
      <c r="R191" s="382">
        <f t="shared" si="2"/>
        <v>0.14499999999999999</v>
      </c>
      <c r="S191" s="4"/>
      <c r="T191" s="4"/>
      <c r="U191" s="4"/>
    </row>
    <row r="192" spans="1:21" ht="47.25">
      <c r="A192" s="156">
        <v>190</v>
      </c>
      <c r="B192" s="544"/>
      <c r="C192" s="408" t="s">
        <v>2030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220">
        <v>0.50900000000000001</v>
      </c>
      <c r="Q192" s="411"/>
      <c r="R192" s="382">
        <f t="shared" si="2"/>
        <v>0.50900000000000001</v>
      </c>
      <c r="S192" s="4"/>
      <c r="T192" s="4"/>
      <c r="U192" s="4"/>
    </row>
    <row r="193" spans="1:21" ht="47.25">
      <c r="A193" s="156">
        <v>191</v>
      </c>
      <c r="B193" s="544"/>
      <c r="C193" s="408" t="s">
        <v>2031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220">
        <v>7.0000000000000007E-2</v>
      </c>
      <c r="Q193" s="411"/>
      <c r="R193" s="382">
        <f t="shared" si="2"/>
        <v>7.0000000000000007E-2</v>
      </c>
      <c r="S193" s="4"/>
      <c r="T193" s="4"/>
      <c r="U193" s="4"/>
    </row>
    <row r="194" spans="1:21" ht="47.25">
      <c r="A194" s="156">
        <v>192</v>
      </c>
      <c r="B194" s="544"/>
      <c r="C194" s="408" t="s">
        <v>2032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220">
        <v>0.1</v>
      </c>
      <c r="Q194" s="411"/>
      <c r="R194" s="382">
        <f t="shared" si="2"/>
        <v>0.1</v>
      </c>
      <c r="S194" s="4"/>
      <c r="T194" s="4"/>
      <c r="U194" s="4"/>
    </row>
    <row r="195" spans="1:21" ht="47.25">
      <c r="A195" s="156">
        <v>193</v>
      </c>
      <c r="B195" s="544"/>
      <c r="C195" s="408" t="s">
        <v>2033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220">
        <v>8.3000000000000004E-2</v>
      </c>
      <c r="Q195" s="411"/>
      <c r="R195" s="382">
        <f t="shared" si="2"/>
        <v>8.3000000000000004E-2</v>
      </c>
      <c r="S195" s="4"/>
      <c r="T195" s="4"/>
      <c r="U195" s="4"/>
    </row>
    <row r="196" spans="1:21" ht="31.5">
      <c r="A196" s="156">
        <v>194</v>
      </c>
      <c r="B196" s="544"/>
      <c r="C196" s="408" t="s">
        <v>2034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220">
        <v>0.108</v>
      </c>
      <c r="Q196" s="411"/>
      <c r="R196" s="382">
        <f t="shared" si="2"/>
        <v>0.108</v>
      </c>
      <c r="S196" s="4"/>
      <c r="T196" s="4"/>
      <c r="U196" s="4"/>
    </row>
    <row r="197" spans="1:21" ht="31.5">
      <c r="A197" s="156">
        <v>195</v>
      </c>
      <c r="B197" s="544"/>
      <c r="C197" s="408" t="s">
        <v>2035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220">
        <v>0.105</v>
      </c>
      <c r="Q197" s="411"/>
      <c r="R197" s="382">
        <f t="shared" si="2"/>
        <v>0.105</v>
      </c>
      <c r="S197" s="4"/>
      <c r="T197" s="4"/>
      <c r="U197" s="4"/>
    </row>
    <row r="198" spans="1:21" ht="47.25">
      <c r="A198" s="156">
        <v>196</v>
      </c>
      <c r="B198" s="544"/>
      <c r="C198" s="408" t="s">
        <v>2036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220">
        <v>9.0999999999999998E-2</v>
      </c>
      <c r="Q198" s="411"/>
      <c r="R198" s="382">
        <f t="shared" ref="R198:R251" si="3">SUM(P198:Q198)</f>
        <v>9.0999999999999998E-2</v>
      </c>
      <c r="S198" s="4"/>
      <c r="T198" s="4"/>
      <c r="U198" s="4"/>
    </row>
    <row r="199" spans="1:21" ht="31.5">
      <c r="A199" s="156">
        <v>197</v>
      </c>
      <c r="B199" s="544"/>
      <c r="C199" s="408" t="s">
        <v>2037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220">
        <v>0.20100000000000001</v>
      </c>
      <c r="Q199" s="411"/>
      <c r="R199" s="382">
        <f t="shared" si="3"/>
        <v>0.20100000000000001</v>
      </c>
      <c r="S199" s="4"/>
      <c r="T199" s="4"/>
      <c r="U199" s="4"/>
    </row>
    <row r="200" spans="1:21" ht="31.5">
      <c r="A200" s="156">
        <v>198</v>
      </c>
      <c r="B200" s="544"/>
      <c r="C200" s="408" t="s">
        <v>2038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220">
        <v>1.5149999999999999</v>
      </c>
      <c r="Q200" s="411"/>
      <c r="R200" s="382">
        <f t="shared" si="3"/>
        <v>1.5149999999999999</v>
      </c>
      <c r="S200" s="4"/>
      <c r="T200" s="4"/>
      <c r="U200" s="4"/>
    </row>
    <row r="201" spans="1:21" ht="31.5">
      <c r="A201" s="156">
        <v>199</v>
      </c>
      <c r="B201" s="544"/>
      <c r="C201" s="408" t="s">
        <v>2039</v>
      </c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220">
        <v>0.39</v>
      </c>
      <c r="Q201" s="411"/>
      <c r="R201" s="382">
        <f t="shared" si="3"/>
        <v>0.39</v>
      </c>
      <c r="S201" s="4"/>
      <c r="T201" s="4"/>
      <c r="U201" s="4"/>
    </row>
    <row r="202" spans="1:21" ht="47.25">
      <c r="A202" s="156">
        <v>200</v>
      </c>
      <c r="B202" s="544"/>
      <c r="C202" s="408" t="s">
        <v>2040</v>
      </c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220">
        <v>0.28199999999999997</v>
      </c>
      <c r="Q202" s="411"/>
      <c r="R202" s="382">
        <f t="shared" si="3"/>
        <v>0.28199999999999997</v>
      </c>
      <c r="S202" s="4"/>
      <c r="T202" s="4"/>
      <c r="U202" s="4"/>
    </row>
    <row r="203" spans="1:21" ht="47.25">
      <c r="A203" s="156">
        <v>201</v>
      </c>
      <c r="B203" s="544"/>
      <c r="C203" s="408" t="s">
        <v>2041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220">
        <v>0.222</v>
      </c>
      <c r="Q203" s="411"/>
      <c r="R203" s="382">
        <f t="shared" si="3"/>
        <v>0.222</v>
      </c>
      <c r="S203" s="4"/>
      <c r="T203" s="4"/>
      <c r="U203" s="4"/>
    </row>
    <row r="204" spans="1:21" ht="47.25">
      <c r="A204" s="156">
        <v>202</v>
      </c>
      <c r="B204" s="544"/>
      <c r="C204" s="408" t="s">
        <v>2042</v>
      </c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220">
        <v>0.26900000000000002</v>
      </c>
      <c r="Q204" s="411"/>
      <c r="R204" s="382">
        <f t="shared" si="3"/>
        <v>0.26900000000000002</v>
      </c>
      <c r="S204" s="4"/>
      <c r="T204" s="4"/>
      <c r="U204" s="4"/>
    </row>
    <row r="205" spans="1:21" ht="47.25">
      <c r="A205" s="156">
        <v>203</v>
      </c>
      <c r="B205" s="544"/>
      <c r="C205" s="408" t="s">
        <v>2043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220">
        <v>0.27100000000000002</v>
      </c>
      <c r="Q205" s="411"/>
      <c r="R205" s="382">
        <f t="shared" si="3"/>
        <v>0.27100000000000002</v>
      </c>
      <c r="S205" s="4"/>
      <c r="T205" s="4"/>
      <c r="U205" s="4"/>
    </row>
    <row r="206" spans="1:21" ht="47.25">
      <c r="A206" s="156">
        <v>204</v>
      </c>
      <c r="B206" s="544"/>
      <c r="C206" s="408" t="s">
        <v>2044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220">
        <v>0.78800000000000003</v>
      </c>
      <c r="Q206" s="411"/>
      <c r="R206" s="382">
        <f t="shared" si="3"/>
        <v>0.78800000000000003</v>
      </c>
      <c r="S206" s="4"/>
      <c r="T206" s="4"/>
      <c r="U206" s="4"/>
    </row>
    <row r="207" spans="1:21" ht="47.25">
      <c r="A207" s="156">
        <v>205</v>
      </c>
      <c r="B207" s="544"/>
      <c r="C207" s="408" t="s">
        <v>2045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220">
        <v>0.20399999999999999</v>
      </c>
      <c r="Q207" s="411"/>
      <c r="R207" s="382">
        <f t="shared" si="3"/>
        <v>0.20399999999999999</v>
      </c>
      <c r="S207" s="4"/>
      <c r="T207" s="4"/>
      <c r="U207" s="4"/>
    </row>
    <row r="208" spans="1:21" ht="47.25">
      <c r="A208" s="156">
        <v>206</v>
      </c>
      <c r="B208" s="544"/>
      <c r="C208" s="408" t="s">
        <v>2046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220">
        <v>0.245</v>
      </c>
      <c r="Q208" s="411"/>
      <c r="R208" s="382">
        <f t="shared" si="3"/>
        <v>0.245</v>
      </c>
      <c r="S208" s="4"/>
      <c r="T208" s="4"/>
      <c r="U208" s="4"/>
    </row>
    <row r="209" spans="1:21" ht="47.25">
      <c r="A209" s="156">
        <v>207</v>
      </c>
      <c r="B209" s="544"/>
      <c r="C209" s="408" t="s">
        <v>2047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220">
        <v>0.25</v>
      </c>
      <c r="Q209" s="411"/>
      <c r="R209" s="382">
        <f t="shared" si="3"/>
        <v>0.25</v>
      </c>
      <c r="S209" s="4"/>
      <c r="T209" s="4"/>
      <c r="U209" s="4"/>
    </row>
    <row r="210" spans="1:21" ht="47.25">
      <c r="A210" s="156">
        <v>208</v>
      </c>
      <c r="B210" s="544"/>
      <c r="C210" s="408" t="s">
        <v>2048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220">
        <v>0.1</v>
      </c>
      <c r="Q210" s="411"/>
      <c r="R210" s="382">
        <f t="shared" si="3"/>
        <v>0.1</v>
      </c>
      <c r="S210" s="4"/>
      <c r="T210" s="4"/>
      <c r="U210" s="4"/>
    </row>
    <row r="211" spans="1:21" ht="47.25">
      <c r="A211" s="156">
        <v>209</v>
      </c>
      <c r="B211" s="544"/>
      <c r="C211" s="408" t="s">
        <v>2049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220">
        <v>0.114</v>
      </c>
      <c r="Q211" s="411"/>
      <c r="R211" s="382">
        <f t="shared" si="3"/>
        <v>0.114</v>
      </c>
      <c r="S211" s="4"/>
      <c r="T211" s="4"/>
      <c r="U211" s="4"/>
    </row>
    <row r="212" spans="1:21" ht="47.25">
      <c r="A212" s="156">
        <v>210</v>
      </c>
      <c r="B212" s="544"/>
      <c r="C212" s="408" t="s">
        <v>2050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220">
        <v>0.74099999999999999</v>
      </c>
      <c r="Q212" s="411"/>
      <c r="R212" s="382">
        <f t="shared" si="3"/>
        <v>0.74099999999999999</v>
      </c>
      <c r="S212" s="4"/>
      <c r="T212" s="4"/>
      <c r="U212" s="4"/>
    </row>
    <row r="213" spans="1:21" ht="31.5">
      <c r="A213" s="156">
        <v>211</v>
      </c>
      <c r="B213" s="544"/>
      <c r="C213" s="408" t="s">
        <v>2051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220">
        <v>0.32</v>
      </c>
      <c r="Q213" s="411"/>
      <c r="R213" s="382">
        <f t="shared" si="3"/>
        <v>0.32</v>
      </c>
      <c r="S213" s="4"/>
      <c r="T213" s="4"/>
      <c r="U213" s="4"/>
    </row>
    <row r="214" spans="1:21" ht="47.25">
      <c r="A214" s="156">
        <v>212</v>
      </c>
      <c r="B214" s="544"/>
      <c r="C214" s="408" t="s">
        <v>2052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220">
        <v>0.38400000000000001</v>
      </c>
      <c r="Q214" s="411"/>
      <c r="R214" s="382">
        <f t="shared" si="3"/>
        <v>0.38400000000000001</v>
      </c>
      <c r="S214" s="4"/>
      <c r="T214" s="4"/>
      <c r="U214" s="4"/>
    </row>
    <row r="215" spans="1:21" ht="47.25">
      <c r="A215" s="156">
        <v>213</v>
      </c>
      <c r="B215" s="544"/>
      <c r="C215" s="408" t="s">
        <v>2053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220">
        <v>0.38200000000000001</v>
      </c>
      <c r="Q215" s="411"/>
      <c r="R215" s="382">
        <f t="shared" si="3"/>
        <v>0.38200000000000001</v>
      </c>
      <c r="S215" s="4"/>
      <c r="T215" s="4"/>
      <c r="U215" s="4"/>
    </row>
    <row r="216" spans="1:21" ht="31.5">
      <c r="A216" s="156">
        <v>214</v>
      </c>
      <c r="B216" s="544"/>
      <c r="C216" s="408" t="s">
        <v>2054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220">
        <v>0.40600000000000003</v>
      </c>
      <c r="Q216" s="411"/>
      <c r="R216" s="382">
        <f t="shared" si="3"/>
        <v>0.40600000000000003</v>
      </c>
      <c r="S216" s="4"/>
      <c r="T216" s="4"/>
      <c r="U216" s="4"/>
    </row>
    <row r="217" spans="1:21" ht="31.5">
      <c r="A217" s="156">
        <v>215</v>
      </c>
      <c r="B217" s="544"/>
      <c r="C217" s="408" t="s">
        <v>2055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220">
        <v>0.48699999999999999</v>
      </c>
      <c r="Q217" s="411"/>
      <c r="R217" s="382">
        <f t="shared" si="3"/>
        <v>0.48699999999999999</v>
      </c>
      <c r="S217" s="4"/>
      <c r="T217" s="4"/>
      <c r="U217" s="4"/>
    </row>
    <row r="218" spans="1:21" ht="31.5">
      <c r="A218" s="156">
        <v>216</v>
      </c>
      <c r="B218" s="544"/>
      <c r="C218" s="408" t="s">
        <v>2056</v>
      </c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220">
        <v>0.16</v>
      </c>
      <c r="Q218" s="411"/>
      <c r="R218" s="382">
        <f t="shared" si="3"/>
        <v>0.16</v>
      </c>
      <c r="S218" s="4"/>
      <c r="T218" s="4"/>
      <c r="U218" s="4"/>
    </row>
    <row r="219" spans="1:21" ht="31.5">
      <c r="A219" s="156">
        <v>217</v>
      </c>
      <c r="B219" s="544"/>
      <c r="C219" s="408" t="s">
        <v>2057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220">
        <v>0.156</v>
      </c>
      <c r="Q219" s="411"/>
      <c r="R219" s="382">
        <f t="shared" si="3"/>
        <v>0.156</v>
      </c>
      <c r="S219" s="4"/>
      <c r="T219" s="4"/>
      <c r="U219" s="4"/>
    </row>
    <row r="220" spans="1:21" ht="47.25">
      <c r="A220" s="156">
        <v>218</v>
      </c>
      <c r="B220" s="544"/>
      <c r="C220" s="408" t="s">
        <v>2058</v>
      </c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220">
        <v>0.06</v>
      </c>
      <c r="Q220" s="411"/>
      <c r="R220" s="382">
        <f t="shared" si="3"/>
        <v>0.06</v>
      </c>
      <c r="S220" s="4"/>
      <c r="T220" s="4"/>
      <c r="U220" s="4"/>
    </row>
    <row r="221" spans="1:21" ht="31.5">
      <c r="A221" s="156">
        <v>219</v>
      </c>
      <c r="B221" s="544"/>
      <c r="C221" s="408" t="s">
        <v>2059</v>
      </c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220">
        <v>0.216</v>
      </c>
      <c r="Q221" s="411"/>
      <c r="R221" s="382">
        <f t="shared" si="3"/>
        <v>0.216</v>
      </c>
      <c r="S221" s="4"/>
      <c r="T221" s="4"/>
      <c r="U221" s="4"/>
    </row>
    <row r="222" spans="1:21" ht="47.25">
      <c r="A222" s="156">
        <v>220</v>
      </c>
      <c r="B222" s="544"/>
      <c r="C222" s="408" t="s">
        <v>2060</v>
      </c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220">
        <v>0.114</v>
      </c>
      <c r="Q222" s="411"/>
      <c r="R222" s="382">
        <f t="shared" si="3"/>
        <v>0.114</v>
      </c>
      <c r="S222" s="4"/>
      <c r="T222" s="4"/>
      <c r="U222" s="4"/>
    </row>
    <row r="223" spans="1:21" ht="47.25">
      <c r="A223" s="156">
        <v>221</v>
      </c>
      <c r="B223" s="544"/>
      <c r="C223" s="408" t="s">
        <v>2061</v>
      </c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220">
        <v>0.14099999999999999</v>
      </c>
      <c r="Q223" s="411"/>
      <c r="R223" s="382">
        <f t="shared" si="3"/>
        <v>0.14099999999999999</v>
      </c>
      <c r="S223" s="4"/>
      <c r="T223" s="4"/>
      <c r="U223" s="4"/>
    </row>
    <row r="224" spans="1:21" ht="47.25">
      <c r="A224" s="156">
        <v>222</v>
      </c>
      <c r="B224" s="544"/>
      <c r="C224" s="408" t="s">
        <v>2062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220">
        <v>0.107</v>
      </c>
      <c r="Q224" s="411"/>
      <c r="R224" s="382">
        <f t="shared" si="3"/>
        <v>0.107</v>
      </c>
      <c r="S224" s="4"/>
      <c r="T224" s="4"/>
      <c r="U224" s="4"/>
    </row>
    <row r="225" spans="1:21" ht="31.5">
      <c r="A225" s="156">
        <v>223</v>
      </c>
      <c r="B225" s="544"/>
      <c r="C225" s="408" t="s">
        <v>2063</v>
      </c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220">
        <v>0.78700000000000003</v>
      </c>
      <c r="Q225" s="411"/>
      <c r="R225" s="382">
        <f t="shared" si="3"/>
        <v>0.78700000000000003</v>
      </c>
      <c r="S225" s="4"/>
      <c r="T225" s="4"/>
      <c r="U225" s="4"/>
    </row>
    <row r="226" spans="1:21" ht="31.5">
      <c r="A226" s="156">
        <v>224</v>
      </c>
      <c r="B226" s="544"/>
      <c r="C226" s="408" t="s">
        <v>2064</v>
      </c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220">
        <v>0.152</v>
      </c>
      <c r="Q226" s="411"/>
      <c r="R226" s="382">
        <f t="shared" si="3"/>
        <v>0.152</v>
      </c>
      <c r="S226" s="4"/>
      <c r="T226" s="4"/>
      <c r="U226" s="4"/>
    </row>
    <row r="227" spans="1:21" ht="31.5">
      <c r="A227" s="156">
        <v>225</v>
      </c>
      <c r="B227" s="544"/>
      <c r="C227" s="408" t="s">
        <v>2065</v>
      </c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220">
        <v>0.08</v>
      </c>
      <c r="Q227" s="409"/>
      <c r="R227" s="382">
        <f t="shared" si="3"/>
        <v>0.08</v>
      </c>
      <c r="S227" s="4"/>
      <c r="T227" s="4"/>
      <c r="U227" s="4"/>
    </row>
    <row r="228" spans="1:21" ht="31.5">
      <c r="A228" s="156">
        <v>226</v>
      </c>
      <c r="B228" s="544"/>
      <c r="C228" s="408" t="s">
        <v>2066</v>
      </c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220">
        <v>0.4</v>
      </c>
      <c r="Q228" s="409"/>
      <c r="R228" s="382">
        <f t="shared" si="3"/>
        <v>0.4</v>
      </c>
      <c r="S228" s="4"/>
      <c r="T228" s="4"/>
      <c r="U228" s="4"/>
    </row>
    <row r="229" spans="1:21" ht="15.75">
      <c r="A229" s="156">
        <v>227</v>
      </c>
      <c r="B229" s="544"/>
      <c r="C229" s="408" t="s">
        <v>2067</v>
      </c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220">
        <v>0.85</v>
      </c>
      <c r="Q229" s="409"/>
      <c r="R229" s="382">
        <f t="shared" si="3"/>
        <v>0.85</v>
      </c>
      <c r="S229" s="4"/>
      <c r="T229" s="4"/>
      <c r="U229" s="4"/>
    </row>
    <row r="230" spans="1:21" ht="31.5">
      <c r="A230" s="156">
        <v>228</v>
      </c>
      <c r="B230" s="544"/>
      <c r="C230" s="408" t="s">
        <v>2068</v>
      </c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220">
        <v>0.05</v>
      </c>
      <c r="Q230" s="409"/>
      <c r="R230" s="382">
        <f t="shared" si="3"/>
        <v>0.05</v>
      </c>
      <c r="S230" s="4"/>
      <c r="T230" s="4"/>
      <c r="U230" s="4"/>
    </row>
    <row r="231" spans="1:21" ht="15.75">
      <c r="A231" s="156">
        <v>229</v>
      </c>
      <c r="B231" s="544"/>
      <c r="C231" s="408" t="s">
        <v>2069</v>
      </c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220">
        <v>0.03</v>
      </c>
      <c r="Q231" s="409"/>
      <c r="R231" s="382">
        <f t="shared" si="3"/>
        <v>0.03</v>
      </c>
      <c r="S231" s="4"/>
      <c r="T231" s="4"/>
      <c r="U231" s="4"/>
    </row>
    <row r="232" spans="1:21" ht="31.5">
      <c r="A232" s="156">
        <v>230</v>
      </c>
      <c r="B232" s="544"/>
      <c r="C232" s="408" t="s">
        <v>2070</v>
      </c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220">
        <v>0.02</v>
      </c>
      <c r="Q232" s="409"/>
      <c r="R232" s="382">
        <f t="shared" si="3"/>
        <v>0.02</v>
      </c>
      <c r="S232" s="4"/>
      <c r="T232" s="4"/>
      <c r="U232" s="4"/>
    </row>
    <row r="233" spans="1:21" ht="15.75">
      <c r="A233" s="156">
        <v>231</v>
      </c>
      <c r="B233" s="544"/>
      <c r="C233" s="408" t="s">
        <v>2071</v>
      </c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220">
        <v>0.03</v>
      </c>
      <c r="Q233" s="409"/>
      <c r="R233" s="382">
        <f t="shared" si="3"/>
        <v>0.03</v>
      </c>
      <c r="S233" s="4"/>
      <c r="T233" s="4"/>
      <c r="U233" s="4"/>
    </row>
    <row r="234" spans="1:21" ht="31.5">
      <c r="A234" s="156">
        <v>232</v>
      </c>
      <c r="B234" s="544"/>
      <c r="C234" s="408" t="s">
        <v>2072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220">
        <v>0.13</v>
      </c>
      <c r="Q234" s="409"/>
      <c r="R234" s="382">
        <f t="shared" si="3"/>
        <v>0.13</v>
      </c>
      <c r="S234" s="4"/>
      <c r="T234" s="4"/>
      <c r="U234" s="4"/>
    </row>
    <row r="235" spans="1:21" ht="31.5">
      <c r="A235" s="156">
        <v>233</v>
      </c>
      <c r="B235" s="544"/>
      <c r="C235" s="408" t="s">
        <v>2073</v>
      </c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220">
        <v>0.06</v>
      </c>
      <c r="Q235" s="409"/>
      <c r="R235" s="382">
        <f t="shared" si="3"/>
        <v>0.06</v>
      </c>
      <c r="S235" s="4"/>
      <c r="T235" s="4"/>
      <c r="U235" s="4"/>
    </row>
    <row r="236" spans="1:21" ht="31.5">
      <c r="A236" s="156">
        <v>234</v>
      </c>
      <c r="B236" s="544"/>
      <c r="C236" s="408" t="s">
        <v>2074</v>
      </c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220">
        <v>0.1</v>
      </c>
      <c r="Q236" s="409"/>
      <c r="R236" s="382">
        <f t="shared" si="3"/>
        <v>0.1</v>
      </c>
      <c r="S236" s="4"/>
      <c r="T236" s="4"/>
      <c r="U236" s="4"/>
    </row>
    <row r="237" spans="1:21" ht="15.75">
      <c r="A237" s="156">
        <v>235</v>
      </c>
      <c r="B237" s="544"/>
      <c r="C237" s="408" t="s">
        <v>2075</v>
      </c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220">
        <v>0.5</v>
      </c>
      <c r="Q237" s="409"/>
      <c r="R237" s="382">
        <f t="shared" si="3"/>
        <v>0.5</v>
      </c>
      <c r="S237" s="4"/>
      <c r="T237" s="4"/>
      <c r="U237" s="4"/>
    </row>
    <row r="238" spans="1:21" ht="31.5">
      <c r="A238" s="156">
        <v>236</v>
      </c>
      <c r="B238" s="544"/>
      <c r="C238" s="408" t="s">
        <v>2076</v>
      </c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220">
        <v>0.45</v>
      </c>
      <c r="Q238" s="409"/>
      <c r="R238" s="382">
        <f t="shared" si="3"/>
        <v>0.45</v>
      </c>
      <c r="S238" s="4"/>
      <c r="T238" s="4"/>
      <c r="U238" s="4"/>
    </row>
    <row r="239" spans="1:21" ht="31.5">
      <c r="A239" s="156">
        <v>237</v>
      </c>
      <c r="B239" s="544"/>
      <c r="C239" s="408" t="s">
        <v>2077</v>
      </c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220">
        <v>6.5</v>
      </c>
      <c r="Q239" s="409"/>
      <c r="R239" s="382">
        <f t="shared" si="3"/>
        <v>6.5</v>
      </c>
      <c r="S239" s="4"/>
      <c r="T239" s="4"/>
      <c r="U239" s="4"/>
    </row>
    <row r="240" spans="1:21" ht="47.25">
      <c r="A240" s="156">
        <v>238</v>
      </c>
      <c r="B240" s="544"/>
      <c r="C240" s="408" t="s">
        <v>2078</v>
      </c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220">
        <v>0.19500000000000001</v>
      </c>
      <c r="Q240" s="409"/>
      <c r="R240" s="382">
        <f t="shared" si="3"/>
        <v>0.19500000000000001</v>
      </c>
      <c r="S240" s="4"/>
      <c r="T240" s="4"/>
      <c r="U240" s="4"/>
    </row>
    <row r="241" spans="1:21" ht="31.5">
      <c r="A241" s="156">
        <v>239</v>
      </c>
      <c r="B241" s="544"/>
      <c r="C241" s="408" t="s">
        <v>2079</v>
      </c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220">
        <v>0.28000000000000003</v>
      </c>
      <c r="Q241" s="409"/>
      <c r="R241" s="382">
        <f t="shared" si="3"/>
        <v>0.28000000000000003</v>
      </c>
      <c r="S241" s="4"/>
      <c r="T241" s="4"/>
      <c r="U241" s="4"/>
    </row>
    <row r="242" spans="1:21" ht="31.5">
      <c r="A242" s="156">
        <v>240</v>
      </c>
      <c r="B242" s="544"/>
      <c r="C242" s="408" t="s">
        <v>2080</v>
      </c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220">
        <v>0.18</v>
      </c>
      <c r="Q242" s="409"/>
      <c r="R242" s="382">
        <f t="shared" si="3"/>
        <v>0.18</v>
      </c>
      <c r="S242" s="4"/>
      <c r="T242" s="4"/>
      <c r="U242" s="4"/>
    </row>
    <row r="243" spans="1:21" ht="31.5">
      <c r="A243" s="156">
        <v>241</v>
      </c>
      <c r="B243" s="544"/>
      <c r="C243" s="408" t="s">
        <v>2081</v>
      </c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220">
        <v>0.16</v>
      </c>
      <c r="Q243" s="409"/>
      <c r="R243" s="382">
        <f t="shared" si="3"/>
        <v>0.16</v>
      </c>
      <c r="S243" s="4"/>
      <c r="T243" s="4"/>
      <c r="U243" s="4"/>
    </row>
    <row r="244" spans="1:21" ht="31.5">
      <c r="A244" s="156">
        <v>242</v>
      </c>
      <c r="B244" s="544"/>
      <c r="C244" s="408" t="s">
        <v>2082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220">
        <v>0.26400000000000001</v>
      </c>
      <c r="Q244" s="409"/>
      <c r="R244" s="382">
        <f t="shared" si="3"/>
        <v>0.26400000000000001</v>
      </c>
      <c r="S244" s="4"/>
      <c r="T244" s="4"/>
      <c r="U244" s="4"/>
    </row>
    <row r="245" spans="1:21" ht="31.5">
      <c r="A245" s="156">
        <v>243</v>
      </c>
      <c r="B245" s="544"/>
      <c r="C245" s="408" t="s">
        <v>2083</v>
      </c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220">
        <v>0.127</v>
      </c>
      <c r="Q245" s="409"/>
      <c r="R245" s="382">
        <f t="shared" si="3"/>
        <v>0.127</v>
      </c>
      <c r="S245" s="4"/>
      <c r="T245" s="4"/>
      <c r="U245" s="4"/>
    </row>
    <row r="246" spans="1:21" ht="31.5">
      <c r="A246" s="156">
        <v>244</v>
      </c>
      <c r="B246" s="544"/>
      <c r="C246" s="408" t="s">
        <v>2084</v>
      </c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220">
        <v>0.09</v>
      </c>
      <c r="Q246" s="409"/>
      <c r="R246" s="382">
        <f t="shared" si="3"/>
        <v>0.09</v>
      </c>
      <c r="S246" s="4"/>
      <c r="T246" s="4"/>
      <c r="U246" s="4"/>
    </row>
    <row r="247" spans="1:21" ht="31.5">
      <c r="A247" s="156">
        <v>245</v>
      </c>
      <c r="B247" s="544"/>
      <c r="C247" s="408" t="s">
        <v>2085</v>
      </c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220">
        <v>0.30599999999999999</v>
      </c>
      <c r="Q247" s="409"/>
      <c r="R247" s="382">
        <f t="shared" si="3"/>
        <v>0.30599999999999999</v>
      </c>
      <c r="S247" s="4"/>
      <c r="T247" s="4"/>
      <c r="U247" s="4"/>
    </row>
    <row r="248" spans="1:21" ht="31.5">
      <c r="A248" s="156">
        <v>246</v>
      </c>
      <c r="B248" s="544"/>
      <c r="C248" s="408" t="s">
        <v>2086</v>
      </c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220">
        <v>0.254</v>
      </c>
      <c r="Q248" s="409"/>
      <c r="R248" s="382">
        <f t="shared" si="3"/>
        <v>0.254</v>
      </c>
      <c r="S248" s="4"/>
      <c r="T248" s="4"/>
      <c r="U248" s="4"/>
    </row>
    <row r="249" spans="1:21" ht="31.5">
      <c r="A249" s="156">
        <v>247</v>
      </c>
      <c r="B249" s="544"/>
      <c r="C249" s="408" t="s">
        <v>2087</v>
      </c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220">
        <v>0.33700000000000002</v>
      </c>
      <c r="Q249" s="409"/>
      <c r="R249" s="382">
        <f t="shared" si="3"/>
        <v>0.33700000000000002</v>
      </c>
      <c r="S249" s="4"/>
      <c r="T249" s="4"/>
      <c r="U249" s="4"/>
    </row>
    <row r="250" spans="1:21" ht="31.5">
      <c r="A250" s="156">
        <v>248</v>
      </c>
      <c r="B250" s="544"/>
      <c r="C250" s="408" t="s">
        <v>2088</v>
      </c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220">
        <v>0.35</v>
      </c>
      <c r="Q250" s="409"/>
      <c r="R250" s="382">
        <f t="shared" si="3"/>
        <v>0.35</v>
      </c>
      <c r="S250" s="4"/>
      <c r="T250" s="4"/>
      <c r="U250" s="4"/>
    </row>
    <row r="251" spans="1:21" ht="31.5">
      <c r="A251" s="156">
        <v>249</v>
      </c>
      <c r="B251" s="544"/>
      <c r="C251" s="408" t="s">
        <v>2089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220">
        <v>0.15</v>
      </c>
      <c r="Q251" s="409"/>
      <c r="R251" s="382">
        <f t="shared" si="3"/>
        <v>0.15</v>
      </c>
      <c r="S251" s="4"/>
      <c r="T251" s="4"/>
      <c r="U251" s="4"/>
    </row>
    <row r="252" spans="1:21" ht="28.5">
      <c r="A252" s="156">
        <v>250</v>
      </c>
      <c r="B252" s="544"/>
      <c r="C252" s="223" t="s">
        <v>2119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11"/>
      <c r="Q252" s="11"/>
      <c r="R252" s="11"/>
      <c r="S252" s="204">
        <v>28</v>
      </c>
      <c r="T252" s="204">
        <v>0</v>
      </c>
      <c r="U252" s="204">
        <f>SUM(S252:T252)</f>
        <v>28</v>
      </c>
    </row>
    <row r="253" spans="1:21" ht="31.5">
      <c r="A253" s="156">
        <v>251</v>
      </c>
      <c r="B253" s="544"/>
      <c r="C253" s="224" t="s">
        <v>2120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204">
        <v>30.5</v>
      </c>
      <c r="T253" s="204">
        <v>0</v>
      </c>
      <c r="U253" s="204">
        <f>SUM(S253:T253)</f>
        <v>30.5</v>
      </c>
    </row>
    <row r="254" spans="1:21">
      <c r="A254" s="156">
        <v>252</v>
      </c>
      <c r="B254" s="545"/>
      <c r="C254" s="175" t="s">
        <v>2323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11"/>
      <c r="Q254" s="4"/>
      <c r="R254" s="4"/>
      <c r="S254" s="16">
        <v>21.59</v>
      </c>
      <c r="T254" s="16">
        <v>11.56</v>
      </c>
      <c r="U254" s="204">
        <f>SUM(S254:T254)</f>
        <v>33.15</v>
      </c>
    </row>
    <row r="255" spans="1:21" ht="25.5" customHeight="1">
      <c r="A255" s="504" t="s">
        <v>2121</v>
      </c>
      <c r="B255" s="504"/>
      <c r="C255" s="504"/>
      <c r="D255" s="4"/>
      <c r="E255" s="4"/>
      <c r="F255" s="4"/>
      <c r="G255" s="52">
        <f>SUM(G3:G253)</f>
        <v>64</v>
      </c>
      <c r="H255" s="52">
        <f t="shared" ref="H255:O255" si="4">SUM(H3:H253)</f>
        <v>0</v>
      </c>
      <c r="I255" s="52">
        <f t="shared" si="4"/>
        <v>64</v>
      </c>
      <c r="J255" s="52">
        <f t="shared" si="4"/>
        <v>65.516000000000005</v>
      </c>
      <c r="K255" s="52">
        <f t="shared" si="4"/>
        <v>0</v>
      </c>
      <c r="L255" s="52">
        <f t="shared" si="4"/>
        <v>65.516000000000005</v>
      </c>
      <c r="M255" s="52">
        <f t="shared" si="4"/>
        <v>0</v>
      </c>
      <c r="N255" s="52">
        <f t="shared" si="4"/>
        <v>0</v>
      </c>
      <c r="O255" s="52">
        <f t="shared" si="4"/>
        <v>0</v>
      </c>
      <c r="P255" s="52">
        <f>SUM(P5:P254)</f>
        <v>170.27300000000005</v>
      </c>
      <c r="Q255" s="52">
        <f t="shared" ref="Q255:R255" si="5">SUM(Q5:Q254)</f>
        <v>22.61</v>
      </c>
      <c r="R255" s="52">
        <f t="shared" si="5"/>
        <v>192.8830000000001</v>
      </c>
      <c r="S255" s="52">
        <f>SUM(S252:S254)</f>
        <v>80.09</v>
      </c>
      <c r="T255" s="52">
        <f t="shared" ref="T255:U255" si="6">SUM(T252:T254)</f>
        <v>11.56</v>
      </c>
      <c r="U255" s="52">
        <f t="shared" si="6"/>
        <v>91.65</v>
      </c>
    </row>
    <row r="256" spans="1:21">
      <c r="D256" s="491" t="s">
        <v>3</v>
      </c>
      <c r="E256" s="491"/>
      <c r="F256" s="491"/>
      <c r="G256" s="491" t="s">
        <v>4</v>
      </c>
      <c r="H256" s="491"/>
      <c r="I256" s="491"/>
      <c r="J256" s="491" t="s">
        <v>5</v>
      </c>
      <c r="K256" s="491"/>
      <c r="L256" s="491"/>
      <c r="M256" s="491" t="s">
        <v>6</v>
      </c>
      <c r="N256" s="491"/>
      <c r="O256" s="491"/>
      <c r="P256" s="491" t="s">
        <v>7</v>
      </c>
      <c r="Q256" s="491"/>
      <c r="R256" s="491"/>
      <c r="S256" s="491" t="s">
        <v>8</v>
      </c>
      <c r="T256" s="491"/>
      <c r="U256" s="491"/>
    </row>
    <row r="257" spans="1:21" ht="31.5" customHeight="1">
      <c r="A257" s="6">
        <v>1</v>
      </c>
      <c r="B257" s="546" t="s">
        <v>2151</v>
      </c>
      <c r="C257" s="222" t="s">
        <v>1870</v>
      </c>
      <c r="D257" s="4"/>
      <c r="E257" s="4"/>
      <c r="F257" s="4"/>
      <c r="G257" s="4"/>
      <c r="H257" s="4"/>
      <c r="I257" s="4"/>
      <c r="J257" s="219">
        <v>46.22</v>
      </c>
      <c r="K257" s="219">
        <v>24.027999999999999</v>
      </c>
      <c r="L257" s="204">
        <f>SUM(J257:K257)</f>
        <v>70.24799999999999</v>
      </c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31.5" customHeight="1">
      <c r="A258" s="6"/>
      <c r="B258" s="547"/>
      <c r="C258" s="222" t="s">
        <v>3068</v>
      </c>
      <c r="D258" s="4"/>
      <c r="E258" s="4"/>
      <c r="F258" s="4"/>
      <c r="G258" s="4"/>
      <c r="H258" s="4"/>
      <c r="I258" s="4"/>
      <c r="J258" s="164">
        <v>18.37</v>
      </c>
      <c r="K258" s="164">
        <v>0</v>
      </c>
      <c r="L258" s="358">
        <f>SUM(J258:K258)</f>
        <v>18.37</v>
      </c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31.5">
      <c r="A259" s="6">
        <v>2</v>
      </c>
      <c r="B259" s="547"/>
      <c r="C259" s="222" t="s">
        <v>2123</v>
      </c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220">
        <v>0.626</v>
      </c>
      <c r="Q259" s="219">
        <v>0</v>
      </c>
      <c r="R259" s="204">
        <f>SUM(P259:Q259)</f>
        <v>0.626</v>
      </c>
      <c r="S259" s="4"/>
      <c r="T259" s="4"/>
      <c r="U259" s="4"/>
    </row>
    <row r="260" spans="1:21" ht="31.5">
      <c r="A260" s="6">
        <v>3</v>
      </c>
      <c r="B260" s="547"/>
      <c r="C260" s="222" t="s">
        <v>2124</v>
      </c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220">
        <v>0.57099999999999995</v>
      </c>
      <c r="Q260" s="219">
        <v>0</v>
      </c>
      <c r="R260" s="204">
        <f t="shared" ref="R260:R285" si="7">SUM(P260:Q260)</f>
        <v>0.57099999999999995</v>
      </c>
      <c r="S260" s="4"/>
      <c r="T260" s="4"/>
      <c r="U260" s="4"/>
    </row>
    <row r="261" spans="1:21" ht="31.5">
      <c r="A261" s="6">
        <v>4</v>
      </c>
      <c r="B261" s="547"/>
      <c r="C261" s="222" t="s">
        <v>2125</v>
      </c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220">
        <v>0.66700000000000004</v>
      </c>
      <c r="Q261" s="219">
        <v>0</v>
      </c>
      <c r="R261" s="204">
        <f t="shared" si="7"/>
        <v>0.66700000000000004</v>
      </c>
      <c r="S261" s="4"/>
      <c r="T261" s="4"/>
      <c r="U261" s="4"/>
    </row>
    <row r="262" spans="1:21" ht="47.25">
      <c r="A262" s="6">
        <v>5</v>
      </c>
      <c r="B262" s="547"/>
      <c r="C262" s="222" t="s">
        <v>2126</v>
      </c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220">
        <v>0.46600000000000003</v>
      </c>
      <c r="Q262" s="219">
        <v>0</v>
      </c>
      <c r="R262" s="204">
        <f t="shared" si="7"/>
        <v>0.46600000000000003</v>
      </c>
      <c r="S262" s="4"/>
      <c r="T262" s="4"/>
      <c r="U262" s="4"/>
    </row>
    <row r="263" spans="1:21" ht="31.5">
      <c r="A263" s="6">
        <v>6</v>
      </c>
      <c r="B263" s="547"/>
      <c r="C263" s="222" t="s">
        <v>2127</v>
      </c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220">
        <v>0.29599999999999999</v>
      </c>
      <c r="Q263" s="219">
        <v>0</v>
      </c>
      <c r="R263" s="204">
        <f t="shared" si="7"/>
        <v>0.29599999999999999</v>
      </c>
      <c r="S263" s="4"/>
      <c r="T263" s="4"/>
      <c r="U263" s="4"/>
    </row>
    <row r="264" spans="1:21" ht="47.25">
      <c r="A264" s="6">
        <v>7</v>
      </c>
      <c r="B264" s="547"/>
      <c r="C264" s="222" t="s">
        <v>2128</v>
      </c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220">
        <v>0.23599999999999999</v>
      </c>
      <c r="Q264" s="219">
        <v>0</v>
      </c>
      <c r="R264" s="204">
        <f t="shared" si="7"/>
        <v>0.23599999999999999</v>
      </c>
      <c r="S264" s="4"/>
      <c r="T264" s="4"/>
      <c r="U264" s="4"/>
    </row>
    <row r="265" spans="1:21" ht="31.5">
      <c r="A265" s="6">
        <v>8</v>
      </c>
      <c r="B265" s="547"/>
      <c r="C265" s="222" t="s">
        <v>2129</v>
      </c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220">
        <v>0.08</v>
      </c>
      <c r="Q265" s="219">
        <v>0</v>
      </c>
      <c r="R265" s="204">
        <f t="shared" si="7"/>
        <v>0.08</v>
      </c>
      <c r="S265" s="4"/>
      <c r="T265" s="4"/>
      <c r="U265" s="4"/>
    </row>
    <row r="266" spans="1:21" ht="47.25">
      <c r="A266" s="6">
        <v>9</v>
      </c>
      <c r="B266" s="547"/>
      <c r="C266" s="222" t="s">
        <v>2130</v>
      </c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219">
        <v>0.26</v>
      </c>
      <c r="Q266" s="219">
        <v>0</v>
      </c>
      <c r="R266" s="204">
        <f t="shared" si="7"/>
        <v>0.26</v>
      </c>
      <c r="S266" s="4"/>
      <c r="T266" s="4"/>
      <c r="U266" s="4"/>
    </row>
    <row r="267" spans="1:21" ht="47.25">
      <c r="A267" s="6">
        <v>10</v>
      </c>
      <c r="B267" s="547"/>
      <c r="C267" s="222" t="s">
        <v>2131</v>
      </c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219">
        <v>0.14099999999999999</v>
      </c>
      <c r="Q267" s="219">
        <v>0</v>
      </c>
      <c r="R267" s="204">
        <f t="shared" si="7"/>
        <v>0.14099999999999999</v>
      </c>
      <c r="S267" s="4"/>
      <c r="T267" s="4"/>
      <c r="U267" s="4"/>
    </row>
    <row r="268" spans="1:21" ht="47.25">
      <c r="A268" s="6">
        <v>11</v>
      </c>
      <c r="B268" s="547"/>
      <c r="C268" s="222" t="s">
        <v>2132</v>
      </c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219">
        <v>0.08</v>
      </c>
      <c r="Q268" s="219">
        <v>0</v>
      </c>
      <c r="R268" s="204">
        <f t="shared" si="7"/>
        <v>0.08</v>
      </c>
      <c r="S268" s="4"/>
      <c r="T268" s="4"/>
      <c r="U268" s="4"/>
    </row>
    <row r="269" spans="1:21" ht="47.25">
      <c r="A269" s="6">
        <v>12</v>
      </c>
      <c r="B269" s="547"/>
      <c r="C269" s="222" t="s">
        <v>2133</v>
      </c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219">
        <v>0.42099999999999999</v>
      </c>
      <c r="Q269" s="219">
        <v>0</v>
      </c>
      <c r="R269" s="204">
        <f t="shared" si="7"/>
        <v>0.42099999999999999</v>
      </c>
      <c r="S269" s="4"/>
      <c r="T269" s="4"/>
      <c r="U269" s="4"/>
    </row>
    <row r="270" spans="1:21" ht="31.5">
      <c r="A270" s="6">
        <v>13</v>
      </c>
      <c r="B270" s="547"/>
      <c r="C270" s="222" t="s">
        <v>2134</v>
      </c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219">
        <v>0.81</v>
      </c>
      <c r="Q270" s="219">
        <v>0</v>
      </c>
      <c r="R270" s="204">
        <f t="shared" si="7"/>
        <v>0.81</v>
      </c>
      <c r="S270" s="4"/>
      <c r="T270" s="4"/>
      <c r="U270" s="4"/>
    </row>
    <row r="271" spans="1:21" ht="47.25">
      <c r="A271" s="6">
        <v>14</v>
      </c>
      <c r="B271" s="547"/>
      <c r="C271" s="222" t="s">
        <v>2135</v>
      </c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219">
        <v>0.12</v>
      </c>
      <c r="Q271" s="219">
        <v>0</v>
      </c>
      <c r="R271" s="204">
        <f t="shared" si="7"/>
        <v>0.12</v>
      </c>
      <c r="S271" s="4"/>
      <c r="T271" s="4"/>
      <c r="U271" s="4"/>
    </row>
    <row r="272" spans="1:21" ht="31.5">
      <c r="A272" s="6">
        <v>15</v>
      </c>
      <c r="B272" s="547"/>
      <c r="C272" s="222" t="s">
        <v>2136</v>
      </c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219">
        <v>0.25</v>
      </c>
      <c r="Q272" s="219">
        <v>0</v>
      </c>
      <c r="R272" s="204">
        <f t="shared" si="7"/>
        <v>0.25</v>
      </c>
      <c r="S272" s="4"/>
      <c r="T272" s="4"/>
      <c r="U272" s="4"/>
    </row>
    <row r="273" spans="1:21" ht="47.25">
      <c r="A273" s="6">
        <v>16</v>
      </c>
      <c r="B273" s="547"/>
      <c r="C273" s="222" t="s">
        <v>2137</v>
      </c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219">
        <v>0.28000000000000003</v>
      </c>
      <c r="Q273" s="219">
        <v>0</v>
      </c>
      <c r="R273" s="204">
        <f t="shared" si="7"/>
        <v>0.28000000000000003</v>
      </c>
      <c r="S273" s="4"/>
      <c r="T273" s="4"/>
      <c r="U273" s="4"/>
    </row>
    <row r="274" spans="1:21" ht="47.25">
      <c r="A274" s="6">
        <v>17</v>
      </c>
      <c r="B274" s="547"/>
      <c r="C274" s="222" t="s">
        <v>2138</v>
      </c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219">
        <v>0.34</v>
      </c>
      <c r="Q274" s="219">
        <v>0</v>
      </c>
      <c r="R274" s="204">
        <f t="shared" si="7"/>
        <v>0.34</v>
      </c>
      <c r="S274" s="4"/>
      <c r="T274" s="4"/>
      <c r="U274" s="4"/>
    </row>
    <row r="275" spans="1:21" ht="47.25">
      <c r="A275" s="6">
        <v>18</v>
      </c>
      <c r="B275" s="547"/>
      <c r="C275" s="222" t="s">
        <v>2139</v>
      </c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219">
        <v>0.46300000000000002</v>
      </c>
      <c r="Q275" s="219">
        <v>0</v>
      </c>
      <c r="R275" s="204">
        <f t="shared" si="7"/>
        <v>0.46300000000000002</v>
      </c>
      <c r="S275" s="4"/>
      <c r="T275" s="4"/>
      <c r="U275" s="4"/>
    </row>
    <row r="276" spans="1:21" ht="31.5">
      <c r="A276" s="6">
        <v>19</v>
      </c>
      <c r="B276" s="547"/>
      <c r="C276" s="222" t="s">
        <v>2140</v>
      </c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220">
        <v>0.15</v>
      </c>
      <c r="Q276" s="219">
        <v>0</v>
      </c>
      <c r="R276" s="204">
        <f t="shared" si="7"/>
        <v>0.15</v>
      </c>
      <c r="S276" s="4"/>
      <c r="T276" s="4"/>
      <c r="U276" s="4"/>
    </row>
    <row r="277" spans="1:21" ht="15.75">
      <c r="A277" s="6">
        <v>20</v>
      </c>
      <c r="B277" s="547"/>
      <c r="C277" s="222" t="s">
        <v>2141</v>
      </c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220">
        <v>1</v>
      </c>
      <c r="Q277" s="219">
        <v>0</v>
      </c>
      <c r="R277" s="204">
        <f t="shared" si="7"/>
        <v>1</v>
      </c>
      <c r="S277" s="4"/>
      <c r="T277" s="4"/>
      <c r="U277" s="4"/>
    </row>
    <row r="278" spans="1:21" ht="15.75">
      <c r="A278" s="6">
        <v>21</v>
      </c>
      <c r="B278" s="547"/>
      <c r="C278" s="222" t="s">
        <v>2142</v>
      </c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220">
        <v>0.7</v>
      </c>
      <c r="Q278" s="219">
        <v>0</v>
      </c>
      <c r="R278" s="204">
        <f t="shared" si="7"/>
        <v>0.7</v>
      </c>
      <c r="S278" s="4"/>
      <c r="T278" s="4"/>
      <c r="U278" s="4"/>
    </row>
    <row r="279" spans="1:21" ht="15.75">
      <c r="A279" s="6">
        <v>22</v>
      </c>
      <c r="B279" s="547"/>
      <c r="C279" s="222" t="s">
        <v>2143</v>
      </c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220">
        <v>0</v>
      </c>
      <c r="Q279" s="220">
        <v>0.3</v>
      </c>
      <c r="R279" s="204">
        <f t="shared" si="7"/>
        <v>0.3</v>
      </c>
      <c r="S279" s="4"/>
      <c r="T279" s="4"/>
      <c r="U279" s="4"/>
    </row>
    <row r="280" spans="1:21" ht="15.75">
      <c r="A280" s="6">
        <v>23</v>
      </c>
      <c r="B280" s="547"/>
      <c r="C280" s="222" t="s">
        <v>2144</v>
      </c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220">
        <v>0</v>
      </c>
      <c r="Q280" s="220">
        <v>0.4</v>
      </c>
      <c r="R280" s="204">
        <f t="shared" si="7"/>
        <v>0.4</v>
      </c>
      <c r="S280" s="4"/>
      <c r="T280" s="4"/>
      <c r="U280" s="4"/>
    </row>
    <row r="281" spans="1:21" ht="15.75">
      <c r="A281" s="6">
        <v>24</v>
      </c>
      <c r="B281" s="547"/>
      <c r="C281" s="222" t="s">
        <v>2145</v>
      </c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220">
        <v>0</v>
      </c>
      <c r="Q281" s="220">
        <v>1.5</v>
      </c>
      <c r="R281" s="204">
        <f t="shared" si="7"/>
        <v>1.5</v>
      </c>
      <c r="S281" s="4"/>
      <c r="T281" s="4"/>
      <c r="U281" s="4"/>
    </row>
    <row r="282" spans="1:21" ht="15.75">
      <c r="A282" s="6">
        <v>25</v>
      </c>
      <c r="B282" s="547"/>
      <c r="C282" s="222" t="s">
        <v>2146</v>
      </c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220">
        <v>0</v>
      </c>
      <c r="Q282" s="220">
        <v>0.3</v>
      </c>
      <c r="R282" s="204">
        <f t="shared" si="7"/>
        <v>0.3</v>
      </c>
      <c r="S282" s="4"/>
      <c r="T282" s="4"/>
      <c r="U282" s="4"/>
    </row>
    <row r="283" spans="1:21" ht="15.75">
      <c r="A283" s="6">
        <v>26</v>
      </c>
      <c r="B283" s="547"/>
      <c r="C283" s="222" t="s">
        <v>2147</v>
      </c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220">
        <v>0</v>
      </c>
      <c r="Q283" s="220">
        <v>0.61</v>
      </c>
      <c r="R283" s="204">
        <f t="shared" si="7"/>
        <v>0.61</v>
      </c>
      <c r="S283" s="4"/>
      <c r="T283" s="4"/>
      <c r="U283" s="4"/>
    </row>
    <row r="284" spans="1:21" ht="15.75">
      <c r="A284" s="6">
        <v>27</v>
      </c>
      <c r="B284" s="547"/>
      <c r="C284" s="222" t="s">
        <v>2148</v>
      </c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220">
        <v>0</v>
      </c>
      <c r="Q284" s="220">
        <v>0.23599999999999999</v>
      </c>
      <c r="R284" s="204">
        <f t="shared" si="7"/>
        <v>0.23599999999999999</v>
      </c>
      <c r="S284" s="4"/>
      <c r="T284" s="4"/>
      <c r="U284" s="4"/>
    </row>
    <row r="285" spans="1:21" ht="15.75">
      <c r="A285" s="6">
        <v>28</v>
      </c>
      <c r="B285" s="547"/>
      <c r="C285" s="229" t="s">
        <v>2149</v>
      </c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220">
        <v>0</v>
      </c>
      <c r="Q285" s="220">
        <v>0.65</v>
      </c>
      <c r="R285" s="204">
        <f t="shared" si="7"/>
        <v>0.65</v>
      </c>
      <c r="S285" s="4"/>
      <c r="T285" s="4"/>
      <c r="U285" s="4"/>
    </row>
    <row r="286" spans="1:21" ht="15.75">
      <c r="A286" s="6">
        <v>29</v>
      </c>
      <c r="B286" s="547"/>
      <c r="C286" s="233" t="s">
        <v>2186</v>
      </c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220"/>
      <c r="Q286" s="220"/>
      <c r="R286" s="204"/>
      <c r="S286" s="7">
        <v>9.6</v>
      </c>
      <c r="T286" s="7">
        <v>0</v>
      </c>
      <c r="U286" s="7">
        <f>SUM(S286:T286)</f>
        <v>9.6</v>
      </c>
    </row>
    <row r="287" spans="1:21" ht="15.75">
      <c r="A287" s="242">
        <v>30</v>
      </c>
      <c r="B287" s="548"/>
      <c r="C287" s="233" t="s">
        <v>2238</v>
      </c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220"/>
      <c r="Q287" s="220"/>
      <c r="R287" s="204"/>
      <c r="S287" s="12">
        <v>0</v>
      </c>
      <c r="T287" s="243">
        <v>16.23</v>
      </c>
      <c r="U287" s="7">
        <v>16.23</v>
      </c>
    </row>
    <row r="288" spans="1:21" ht="29.25" customHeight="1">
      <c r="A288" s="509" t="s">
        <v>2150</v>
      </c>
      <c r="B288" s="510"/>
      <c r="C288" s="511"/>
      <c r="D288" s="190"/>
      <c r="E288" s="190"/>
      <c r="F288" s="190"/>
      <c r="G288" s="190"/>
      <c r="H288" s="190"/>
      <c r="I288" s="190"/>
      <c r="J288" s="52">
        <f t="shared" ref="J288:R288" si="8">SUM(J257:J285)</f>
        <v>64.59</v>
      </c>
      <c r="K288" s="52">
        <f t="shared" si="8"/>
        <v>24.027999999999999</v>
      </c>
      <c r="L288" s="52">
        <f t="shared" si="8"/>
        <v>88.617999999999995</v>
      </c>
      <c r="M288" s="52">
        <f t="shared" si="8"/>
        <v>0</v>
      </c>
      <c r="N288" s="52">
        <f t="shared" si="8"/>
        <v>0</v>
      </c>
      <c r="O288" s="52">
        <f t="shared" si="8"/>
        <v>0</v>
      </c>
      <c r="P288" s="52">
        <f t="shared" si="8"/>
        <v>7.9570000000000007</v>
      </c>
      <c r="Q288" s="52">
        <f t="shared" si="8"/>
        <v>3.996</v>
      </c>
      <c r="R288" s="52">
        <f t="shared" si="8"/>
        <v>11.953000000000003</v>
      </c>
      <c r="S288" s="52">
        <v>9.6</v>
      </c>
      <c r="T288" s="52">
        <v>16.23</v>
      </c>
      <c r="U288" s="52">
        <f>SUM(S288:T288)</f>
        <v>25.83</v>
      </c>
    </row>
    <row r="289" spans="1:21">
      <c r="D289" s="540" t="s">
        <v>3</v>
      </c>
      <c r="E289" s="541"/>
      <c r="F289" s="542"/>
      <c r="G289" s="540" t="s">
        <v>4</v>
      </c>
      <c r="H289" s="541"/>
      <c r="I289" s="542"/>
      <c r="J289" s="540" t="s">
        <v>5</v>
      </c>
      <c r="K289" s="541"/>
      <c r="L289" s="542"/>
      <c r="M289" s="540" t="s">
        <v>6</v>
      </c>
      <c r="N289" s="541"/>
      <c r="O289" s="542"/>
      <c r="P289" s="540" t="s">
        <v>7</v>
      </c>
      <c r="Q289" s="541"/>
      <c r="R289" s="542"/>
      <c r="S289" s="540" t="s">
        <v>8</v>
      </c>
      <c r="T289" s="541"/>
      <c r="U289" s="542"/>
    </row>
    <row r="290" spans="1:21" ht="15.75">
      <c r="A290" s="6">
        <v>1</v>
      </c>
      <c r="B290" s="518" t="s">
        <v>2185</v>
      </c>
      <c r="C290" s="214" t="s">
        <v>2152</v>
      </c>
      <c r="D290" s="157"/>
      <c r="E290" s="157"/>
      <c r="F290" s="157"/>
      <c r="G290" s="157"/>
      <c r="H290" s="157"/>
      <c r="I290" s="157"/>
      <c r="J290" s="213">
        <v>40.18</v>
      </c>
      <c r="K290" s="213"/>
      <c r="L290" s="157">
        <f>SUM(J290:K290)</f>
        <v>40.18</v>
      </c>
      <c r="M290" s="157"/>
      <c r="N290" s="157"/>
      <c r="O290" s="157"/>
      <c r="P290" s="157"/>
      <c r="Q290" s="157"/>
      <c r="R290" s="157"/>
      <c r="S290" s="157"/>
      <c r="T290" s="157"/>
      <c r="U290" s="157"/>
    </row>
    <row r="291" spans="1:21" ht="15.75">
      <c r="A291" s="6">
        <v>2</v>
      </c>
      <c r="B291" s="519"/>
      <c r="C291" s="236" t="s">
        <v>2153</v>
      </c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157"/>
      <c r="O291" s="157"/>
      <c r="P291" s="230">
        <v>0.54</v>
      </c>
      <c r="Q291" s="231">
        <v>0</v>
      </c>
      <c r="R291" s="239">
        <f>SUM(P291:Q291)</f>
        <v>0.54</v>
      </c>
      <c r="S291" s="157"/>
      <c r="T291" s="157"/>
      <c r="U291" s="157"/>
    </row>
    <row r="292" spans="1:21" ht="15.75">
      <c r="A292" s="6">
        <v>3</v>
      </c>
      <c r="B292" s="519"/>
      <c r="C292" s="236" t="s">
        <v>2154</v>
      </c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157"/>
      <c r="O292" s="157"/>
      <c r="P292" s="230">
        <v>0.52</v>
      </c>
      <c r="Q292" s="231">
        <v>0</v>
      </c>
      <c r="R292" s="239">
        <f t="shared" ref="R292:R315" si="9">SUM(P292:Q292)</f>
        <v>0.52</v>
      </c>
      <c r="S292" s="157"/>
      <c r="T292" s="157"/>
      <c r="U292" s="157"/>
    </row>
    <row r="293" spans="1:21" ht="15.75">
      <c r="A293" s="6">
        <v>4</v>
      </c>
      <c r="B293" s="519"/>
      <c r="C293" s="237" t="s">
        <v>2155</v>
      </c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230">
        <v>0.74</v>
      </c>
      <c r="Q293" s="231">
        <v>0</v>
      </c>
      <c r="R293" s="239">
        <f t="shared" si="9"/>
        <v>0.74</v>
      </c>
      <c r="S293" s="157"/>
      <c r="T293" s="157"/>
      <c r="U293" s="157"/>
    </row>
    <row r="294" spans="1:21" ht="15.75">
      <c r="A294" s="6">
        <v>5</v>
      </c>
      <c r="B294" s="519"/>
      <c r="C294" s="236" t="s">
        <v>2156</v>
      </c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230">
        <v>0.35</v>
      </c>
      <c r="Q294" s="231">
        <v>0</v>
      </c>
      <c r="R294" s="239">
        <f t="shared" si="9"/>
        <v>0.35</v>
      </c>
      <c r="S294" s="157"/>
      <c r="T294" s="157"/>
      <c r="U294" s="157"/>
    </row>
    <row r="295" spans="1:21" ht="15.75">
      <c r="A295" s="6">
        <v>6</v>
      </c>
      <c r="B295" s="519"/>
      <c r="C295" s="236" t="s">
        <v>2157</v>
      </c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230">
        <v>0.13</v>
      </c>
      <c r="Q295" s="231">
        <v>0</v>
      </c>
      <c r="R295" s="239">
        <f t="shared" si="9"/>
        <v>0.13</v>
      </c>
      <c r="S295" s="157"/>
      <c r="T295" s="157"/>
      <c r="U295" s="157"/>
    </row>
    <row r="296" spans="1:21" ht="15.75">
      <c r="A296" s="6">
        <v>7</v>
      </c>
      <c r="B296" s="519"/>
      <c r="C296" s="236" t="s">
        <v>2158</v>
      </c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230">
        <v>0.4</v>
      </c>
      <c r="Q296" s="231">
        <v>0</v>
      </c>
      <c r="R296" s="239">
        <f t="shared" si="9"/>
        <v>0.4</v>
      </c>
      <c r="S296" s="157"/>
      <c r="T296" s="157"/>
      <c r="U296" s="157"/>
    </row>
    <row r="297" spans="1:21" ht="15.75">
      <c r="A297" s="6">
        <v>8</v>
      </c>
      <c r="B297" s="519"/>
      <c r="C297" s="236" t="s">
        <v>2159</v>
      </c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230">
        <v>1.42</v>
      </c>
      <c r="Q297" s="231">
        <v>0</v>
      </c>
      <c r="R297" s="239">
        <f t="shared" si="9"/>
        <v>1.42</v>
      </c>
      <c r="S297" s="157"/>
      <c r="T297" s="157"/>
      <c r="U297" s="157"/>
    </row>
    <row r="298" spans="1:21" ht="15.75">
      <c r="A298" s="6">
        <v>9</v>
      </c>
      <c r="B298" s="519"/>
      <c r="C298" s="236" t="s">
        <v>2160</v>
      </c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230">
        <v>0.12</v>
      </c>
      <c r="Q298" s="231">
        <v>0</v>
      </c>
      <c r="R298" s="239">
        <f t="shared" si="9"/>
        <v>0.12</v>
      </c>
      <c r="S298" s="157"/>
      <c r="T298" s="157"/>
      <c r="U298" s="157"/>
    </row>
    <row r="299" spans="1:21" ht="30">
      <c r="A299" s="6">
        <v>10</v>
      </c>
      <c r="B299" s="519"/>
      <c r="C299" s="237" t="s">
        <v>2161</v>
      </c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230">
        <v>0.8</v>
      </c>
      <c r="Q299" s="231">
        <v>0</v>
      </c>
      <c r="R299" s="239">
        <f t="shared" si="9"/>
        <v>0.8</v>
      </c>
      <c r="S299" s="157"/>
      <c r="T299" s="157"/>
      <c r="U299" s="157"/>
    </row>
    <row r="300" spans="1:21" ht="15.75">
      <c r="A300" s="6">
        <v>11</v>
      </c>
      <c r="B300" s="519"/>
      <c r="C300" s="237" t="s">
        <v>2162</v>
      </c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230">
        <v>1.7</v>
      </c>
      <c r="Q300" s="231">
        <v>0</v>
      </c>
      <c r="R300" s="239">
        <f t="shared" si="9"/>
        <v>1.7</v>
      </c>
      <c r="S300" s="157"/>
      <c r="T300" s="157"/>
      <c r="U300" s="157"/>
    </row>
    <row r="301" spans="1:21" ht="15.75">
      <c r="A301" s="6">
        <v>12</v>
      </c>
      <c r="B301" s="519"/>
      <c r="C301" s="237" t="s">
        <v>2163</v>
      </c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157"/>
      <c r="O301" s="157"/>
      <c r="P301" s="230">
        <v>0.7</v>
      </c>
      <c r="Q301" s="231">
        <v>0</v>
      </c>
      <c r="R301" s="239">
        <f t="shared" si="9"/>
        <v>0.7</v>
      </c>
      <c r="S301" s="157"/>
      <c r="T301" s="157"/>
      <c r="U301" s="157"/>
    </row>
    <row r="302" spans="1:21" ht="15.75">
      <c r="A302" s="6">
        <v>13</v>
      </c>
      <c r="B302" s="519"/>
      <c r="C302" s="237" t="s">
        <v>2164</v>
      </c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230">
        <v>0.8</v>
      </c>
      <c r="Q302" s="231">
        <v>0</v>
      </c>
      <c r="R302" s="239">
        <f t="shared" si="9"/>
        <v>0.8</v>
      </c>
      <c r="S302" s="157"/>
      <c r="T302" s="157"/>
      <c r="U302" s="157"/>
    </row>
    <row r="303" spans="1:21" ht="15.75">
      <c r="A303" s="6">
        <v>14</v>
      </c>
      <c r="B303" s="519"/>
      <c r="C303" s="237" t="s">
        <v>2165</v>
      </c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157"/>
      <c r="O303" s="157"/>
      <c r="P303" s="230">
        <v>0.25</v>
      </c>
      <c r="Q303" s="231">
        <v>0</v>
      </c>
      <c r="R303" s="239">
        <f t="shared" si="9"/>
        <v>0.25</v>
      </c>
      <c r="S303" s="157"/>
      <c r="T303" s="157"/>
      <c r="U303" s="157"/>
    </row>
    <row r="304" spans="1:21" ht="15.75">
      <c r="A304" s="6">
        <v>15</v>
      </c>
      <c r="B304" s="519"/>
      <c r="C304" s="237" t="s">
        <v>2166</v>
      </c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  <c r="P304" s="230">
        <v>0.5</v>
      </c>
      <c r="Q304" s="231">
        <v>0</v>
      </c>
      <c r="R304" s="239">
        <f t="shared" si="9"/>
        <v>0.5</v>
      </c>
      <c r="S304" s="157"/>
      <c r="T304" s="157"/>
      <c r="U304" s="157"/>
    </row>
    <row r="305" spans="1:21" ht="15.75">
      <c r="A305" s="6">
        <v>16</v>
      </c>
      <c r="B305" s="519"/>
      <c r="C305" s="237" t="s">
        <v>2167</v>
      </c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157"/>
      <c r="O305" s="157"/>
      <c r="P305" s="230">
        <v>0.7</v>
      </c>
      <c r="Q305" s="231">
        <v>0</v>
      </c>
      <c r="R305" s="239">
        <f t="shared" si="9"/>
        <v>0.7</v>
      </c>
      <c r="S305" s="157"/>
      <c r="T305" s="157"/>
      <c r="U305" s="157"/>
    </row>
    <row r="306" spans="1:21">
      <c r="A306" s="6">
        <v>17</v>
      </c>
      <c r="B306" s="519"/>
      <c r="C306" s="49" t="s">
        <v>2168</v>
      </c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  <c r="O306" s="157"/>
      <c r="P306" s="53">
        <v>0.46</v>
      </c>
      <c r="Q306" s="231">
        <v>0</v>
      </c>
      <c r="R306" s="239">
        <f t="shared" si="9"/>
        <v>0.46</v>
      </c>
      <c r="S306" s="157"/>
      <c r="T306" s="157"/>
      <c r="U306" s="157"/>
    </row>
    <row r="307" spans="1:21">
      <c r="A307" s="6">
        <v>18</v>
      </c>
      <c r="B307" s="519"/>
      <c r="C307" s="49" t="s">
        <v>2169</v>
      </c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157"/>
      <c r="O307" s="157"/>
      <c r="P307" s="232">
        <v>0</v>
      </c>
      <c r="Q307" s="53">
        <v>0.13500000000000001</v>
      </c>
      <c r="R307" s="239">
        <f t="shared" si="9"/>
        <v>0.13500000000000001</v>
      </c>
      <c r="S307" s="157"/>
      <c r="T307" s="157"/>
      <c r="U307" s="157"/>
    </row>
    <row r="308" spans="1:21">
      <c r="A308" s="6">
        <v>19</v>
      </c>
      <c r="B308" s="519"/>
      <c r="C308" s="49" t="s">
        <v>2170</v>
      </c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157"/>
      <c r="O308" s="157"/>
      <c r="P308" s="53">
        <v>0.66</v>
      </c>
      <c r="Q308" s="232">
        <v>0</v>
      </c>
      <c r="R308" s="239">
        <f t="shared" si="9"/>
        <v>0.66</v>
      </c>
      <c r="S308" s="157"/>
      <c r="T308" s="157"/>
      <c r="U308" s="157"/>
    </row>
    <row r="309" spans="1:21" ht="30">
      <c r="A309" s="6">
        <v>20</v>
      </c>
      <c r="B309" s="519"/>
      <c r="C309" s="49" t="s">
        <v>2171</v>
      </c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53">
        <v>0.59</v>
      </c>
      <c r="Q309" s="232">
        <v>0</v>
      </c>
      <c r="R309" s="239">
        <f t="shared" si="9"/>
        <v>0.59</v>
      </c>
      <c r="S309" s="157"/>
      <c r="T309" s="157"/>
      <c r="U309" s="157"/>
    </row>
    <row r="310" spans="1:21" ht="30">
      <c r="A310" s="6">
        <v>21</v>
      </c>
      <c r="B310" s="519"/>
      <c r="C310" s="234" t="s">
        <v>2172</v>
      </c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53">
        <v>0.13</v>
      </c>
      <c r="Q310" s="232">
        <v>0</v>
      </c>
      <c r="R310" s="239">
        <f t="shared" si="9"/>
        <v>0.13</v>
      </c>
      <c r="S310" s="157"/>
      <c r="T310" s="157"/>
      <c r="U310" s="157"/>
    </row>
    <row r="311" spans="1:21">
      <c r="A311" s="6">
        <v>22</v>
      </c>
      <c r="B311" s="519"/>
      <c r="C311" s="234" t="s">
        <v>2173</v>
      </c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53">
        <v>0.13</v>
      </c>
      <c r="Q311" s="232">
        <v>0</v>
      </c>
      <c r="R311" s="239">
        <f t="shared" si="9"/>
        <v>0.13</v>
      </c>
      <c r="S311" s="157"/>
      <c r="T311" s="157"/>
      <c r="U311" s="157"/>
    </row>
    <row r="312" spans="1:21" ht="30">
      <c r="A312" s="6">
        <v>23</v>
      </c>
      <c r="B312" s="519"/>
      <c r="C312" s="234" t="s">
        <v>2174</v>
      </c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53">
        <v>0.42</v>
      </c>
      <c r="Q312" s="232">
        <v>0</v>
      </c>
      <c r="R312" s="239">
        <f t="shared" si="9"/>
        <v>0.42</v>
      </c>
      <c r="S312" s="157"/>
      <c r="T312" s="157"/>
      <c r="U312" s="157"/>
    </row>
    <row r="313" spans="1:21" ht="30">
      <c r="A313" s="6">
        <v>24</v>
      </c>
      <c r="B313" s="519"/>
      <c r="C313" s="234" t="s">
        <v>2175</v>
      </c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53">
        <v>0.3</v>
      </c>
      <c r="Q313" s="232">
        <v>0</v>
      </c>
      <c r="R313" s="239">
        <f t="shared" si="9"/>
        <v>0.3</v>
      </c>
      <c r="S313" s="157"/>
      <c r="T313" s="157"/>
      <c r="U313" s="157"/>
    </row>
    <row r="314" spans="1:21">
      <c r="A314" s="6">
        <v>25</v>
      </c>
      <c r="B314" s="519"/>
      <c r="C314" s="234" t="s">
        <v>2176</v>
      </c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53">
        <v>0.15</v>
      </c>
      <c r="Q314" s="232">
        <v>0</v>
      </c>
      <c r="R314" s="239">
        <f t="shared" si="9"/>
        <v>0.15</v>
      </c>
      <c r="S314" s="157"/>
      <c r="T314" s="157"/>
      <c r="U314" s="157"/>
    </row>
    <row r="315" spans="1:21">
      <c r="A315" s="6">
        <v>26</v>
      </c>
      <c r="B315" s="519"/>
      <c r="C315" s="234" t="s">
        <v>2177</v>
      </c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53">
        <v>0.5</v>
      </c>
      <c r="Q315" s="232">
        <v>0</v>
      </c>
      <c r="R315" s="239">
        <f t="shared" si="9"/>
        <v>0.5</v>
      </c>
      <c r="S315" s="157"/>
      <c r="T315" s="157"/>
      <c r="U315" s="157"/>
    </row>
    <row r="316" spans="1:21" ht="15.75">
      <c r="A316" s="6">
        <v>27</v>
      </c>
      <c r="B316" s="519"/>
      <c r="C316" s="238" t="s">
        <v>2178</v>
      </c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240">
        <v>7</v>
      </c>
      <c r="T316" s="12">
        <v>0</v>
      </c>
      <c r="U316" s="7">
        <f>SUM(S316:T316)</f>
        <v>7</v>
      </c>
    </row>
    <row r="317" spans="1:21" ht="15.75">
      <c r="A317" s="6">
        <v>28</v>
      </c>
      <c r="B317" s="519"/>
      <c r="C317" s="238" t="s">
        <v>2179</v>
      </c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240">
        <v>10.65</v>
      </c>
      <c r="T317" s="12">
        <v>0</v>
      </c>
      <c r="U317" s="7">
        <f t="shared" ref="U317:U321" si="10">SUM(S317:T317)</f>
        <v>10.65</v>
      </c>
    </row>
    <row r="318" spans="1:21" ht="15.75">
      <c r="A318" s="6">
        <v>29</v>
      </c>
      <c r="B318" s="519"/>
      <c r="C318" s="238" t="s">
        <v>2180</v>
      </c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240">
        <v>11.2</v>
      </c>
      <c r="T318" s="12">
        <v>0</v>
      </c>
      <c r="U318" s="7">
        <f t="shared" si="10"/>
        <v>11.2</v>
      </c>
    </row>
    <row r="319" spans="1:21" ht="15.75">
      <c r="A319" s="6">
        <v>30</v>
      </c>
      <c r="B319" s="519"/>
      <c r="C319" s="44" t="s">
        <v>2181</v>
      </c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157"/>
      <c r="O319" s="157"/>
      <c r="P319" s="157"/>
      <c r="Q319" s="157"/>
      <c r="R319" s="157"/>
      <c r="S319" s="16">
        <v>3.72</v>
      </c>
      <c r="T319" s="12">
        <v>0</v>
      </c>
      <c r="U319" s="7">
        <f t="shared" si="10"/>
        <v>3.72</v>
      </c>
    </row>
    <row r="320" spans="1:21" ht="15.75">
      <c r="A320" s="6">
        <v>31</v>
      </c>
      <c r="B320" s="519"/>
      <c r="C320" s="44" t="s">
        <v>2182</v>
      </c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6">
        <v>4.84</v>
      </c>
      <c r="T320" s="12">
        <v>0</v>
      </c>
      <c r="U320" s="7">
        <f t="shared" si="10"/>
        <v>4.84</v>
      </c>
    </row>
    <row r="321" spans="1:21" ht="15.75">
      <c r="A321" s="6">
        <v>32</v>
      </c>
      <c r="B321" s="520"/>
      <c r="C321" s="241" t="s">
        <v>2183</v>
      </c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157"/>
      <c r="O321" s="157"/>
      <c r="P321" s="157"/>
      <c r="Q321" s="157"/>
      <c r="R321" s="157"/>
      <c r="S321" s="12">
        <v>0</v>
      </c>
      <c r="T321" s="235">
        <v>48.77</v>
      </c>
      <c r="U321" s="7">
        <f t="shared" si="10"/>
        <v>48.77</v>
      </c>
    </row>
    <row r="322" spans="1:21" ht="26.25" customHeight="1">
      <c r="A322" s="509" t="s">
        <v>2184</v>
      </c>
      <c r="B322" s="510"/>
      <c r="C322" s="511"/>
      <c r="D322" s="157"/>
      <c r="E322" s="157"/>
      <c r="F322" s="157"/>
      <c r="G322" s="157"/>
      <c r="H322" s="157"/>
      <c r="I322" s="157"/>
      <c r="J322" s="190">
        <f>SUM(J290:J321)</f>
        <v>40.18</v>
      </c>
      <c r="K322" s="190">
        <f t="shared" ref="K322:U322" si="11">SUM(K290:K321)</f>
        <v>0</v>
      </c>
      <c r="L322" s="190">
        <f t="shared" si="11"/>
        <v>40.18</v>
      </c>
      <c r="M322" s="190">
        <f t="shared" si="11"/>
        <v>0</v>
      </c>
      <c r="N322" s="190">
        <f t="shared" si="11"/>
        <v>0</v>
      </c>
      <c r="O322" s="190">
        <f t="shared" si="11"/>
        <v>0</v>
      </c>
      <c r="P322" s="190">
        <f t="shared" si="11"/>
        <v>13.010000000000003</v>
      </c>
      <c r="Q322" s="52">
        <f t="shared" si="11"/>
        <v>0.13500000000000001</v>
      </c>
      <c r="R322" s="52">
        <f t="shared" si="11"/>
        <v>13.145000000000003</v>
      </c>
      <c r="S322" s="190">
        <f t="shared" si="11"/>
        <v>37.409999999999997</v>
      </c>
      <c r="T322" s="190">
        <f t="shared" si="11"/>
        <v>48.77</v>
      </c>
      <c r="U322" s="190">
        <f t="shared" si="11"/>
        <v>86.18</v>
      </c>
    </row>
    <row r="323" spans="1:21">
      <c r="D323" s="500" t="s">
        <v>3</v>
      </c>
      <c r="E323" s="500"/>
      <c r="F323" s="500"/>
      <c r="G323" s="500" t="s">
        <v>4</v>
      </c>
      <c r="H323" s="500"/>
      <c r="I323" s="500"/>
      <c r="J323" s="500" t="s">
        <v>5</v>
      </c>
      <c r="K323" s="500"/>
      <c r="L323" s="500"/>
      <c r="M323" s="500" t="s">
        <v>6</v>
      </c>
      <c r="N323" s="500"/>
      <c r="O323" s="500"/>
      <c r="P323" s="500" t="s">
        <v>7</v>
      </c>
      <c r="Q323" s="500"/>
      <c r="R323" s="500"/>
      <c r="S323" s="500" t="s">
        <v>8</v>
      </c>
      <c r="T323" s="500"/>
      <c r="U323" s="500"/>
    </row>
    <row r="324" spans="1:21" ht="15.75">
      <c r="A324" s="156">
        <v>1</v>
      </c>
      <c r="B324" s="518" t="s">
        <v>2240</v>
      </c>
      <c r="C324" s="44" t="s">
        <v>2187</v>
      </c>
      <c r="D324" s="4"/>
      <c r="E324" s="4"/>
      <c r="F324" s="4"/>
      <c r="G324" s="4"/>
      <c r="H324" s="4"/>
      <c r="I324" s="4"/>
      <c r="J324" s="203">
        <v>11.85</v>
      </c>
      <c r="K324" s="203">
        <v>0</v>
      </c>
      <c r="L324" s="7">
        <f>SUM(J324:K324)</f>
        <v>11.85</v>
      </c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5.75">
      <c r="A325" s="156">
        <v>2</v>
      </c>
      <c r="B325" s="519"/>
      <c r="C325" s="214" t="s">
        <v>2188</v>
      </c>
      <c r="D325" s="4"/>
      <c r="E325" s="4"/>
      <c r="F325" s="4"/>
      <c r="G325" s="4"/>
      <c r="H325" s="4"/>
      <c r="I325" s="4"/>
      <c r="J325" s="203"/>
      <c r="K325" s="203"/>
      <c r="L325" s="7"/>
      <c r="M325" s="203">
        <v>0</v>
      </c>
      <c r="N325" s="203">
        <v>36</v>
      </c>
      <c r="O325" s="7">
        <f>SUM(M325:N325)</f>
        <v>36</v>
      </c>
      <c r="P325" s="4"/>
      <c r="Q325" s="4"/>
      <c r="R325" s="4"/>
      <c r="S325" s="4"/>
      <c r="T325" s="4"/>
      <c r="U325" s="4"/>
    </row>
    <row r="326" spans="1:21">
      <c r="A326" s="156">
        <v>3</v>
      </c>
      <c r="B326" s="519"/>
      <c r="C326" s="236" t="s">
        <v>2189</v>
      </c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245">
        <v>0.42</v>
      </c>
      <c r="Q326" s="245">
        <v>0</v>
      </c>
      <c r="R326" s="246">
        <f>SUM(P326:Q326)</f>
        <v>0.42</v>
      </c>
      <c r="S326" s="4"/>
      <c r="T326" s="4"/>
      <c r="U326" s="4"/>
    </row>
    <row r="327" spans="1:21">
      <c r="A327" s="156">
        <v>4</v>
      </c>
      <c r="B327" s="519"/>
      <c r="C327" s="236" t="s">
        <v>2190</v>
      </c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245">
        <v>1.05</v>
      </c>
      <c r="Q327" s="245">
        <v>0</v>
      </c>
      <c r="R327" s="246">
        <f t="shared" ref="R327:R368" si="12">SUM(P327:Q327)</f>
        <v>1.05</v>
      </c>
      <c r="S327" s="4"/>
      <c r="T327" s="4"/>
      <c r="U327" s="4"/>
    </row>
    <row r="328" spans="1:21">
      <c r="A328" s="156">
        <v>5</v>
      </c>
      <c r="B328" s="519"/>
      <c r="C328" s="236" t="s">
        <v>2191</v>
      </c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245">
        <v>0.96</v>
      </c>
      <c r="Q328" s="245">
        <v>0</v>
      </c>
      <c r="R328" s="246">
        <f t="shared" si="12"/>
        <v>0.96</v>
      </c>
      <c r="S328" s="4"/>
      <c r="T328" s="4"/>
      <c r="U328" s="4"/>
    </row>
    <row r="329" spans="1:21">
      <c r="A329" s="156">
        <v>6</v>
      </c>
      <c r="B329" s="519"/>
      <c r="C329" s="237" t="s">
        <v>2192</v>
      </c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245">
        <v>0.15</v>
      </c>
      <c r="Q329" s="245">
        <v>0</v>
      </c>
      <c r="R329" s="246">
        <f t="shared" si="12"/>
        <v>0.15</v>
      </c>
      <c r="S329" s="4"/>
      <c r="T329" s="4"/>
      <c r="U329" s="4"/>
    </row>
    <row r="330" spans="1:21" ht="30">
      <c r="A330" s="156">
        <v>7</v>
      </c>
      <c r="B330" s="519"/>
      <c r="C330" s="237" t="s">
        <v>2193</v>
      </c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245">
        <v>0.03</v>
      </c>
      <c r="Q330" s="245">
        <v>0</v>
      </c>
      <c r="R330" s="246">
        <f t="shared" si="12"/>
        <v>0.03</v>
      </c>
      <c r="S330" s="4"/>
      <c r="T330" s="4"/>
      <c r="U330" s="4"/>
    </row>
    <row r="331" spans="1:21">
      <c r="A331" s="156">
        <v>8</v>
      </c>
      <c r="B331" s="519"/>
      <c r="C331" s="236" t="s">
        <v>2194</v>
      </c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245">
        <v>1</v>
      </c>
      <c r="Q331" s="245">
        <v>0</v>
      </c>
      <c r="R331" s="246">
        <f t="shared" si="12"/>
        <v>1</v>
      </c>
      <c r="S331" s="4"/>
      <c r="T331" s="4"/>
      <c r="U331" s="4"/>
    </row>
    <row r="332" spans="1:21">
      <c r="A332" s="156">
        <v>9</v>
      </c>
      <c r="B332" s="519"/>
      <c r="C332" s="237" t="s">
        <v>2195</v>
      </c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245">
        <v>7.0000000000000007E-2</v>
      </c>
      <c r="Q332" s="245">
        <v>0</v>
      </c>
      <c r="R332" s="246">
        <f t="shared" si="12"/>
        <v>7.0000000000000007E-2</v>
      </c>
      <c r="S332" s="4"/>
      <c r="T332" s="4"/>
      <c r="U332" s="4"/>
    </row>
    <row r="333" spans="1:21">
      <c r="A333" s="156">
        <v>10</v>
      </c>
      <c r="B333" s="519"/>
      <c r="C333" s="236" t="s">
        <v>2196</v>
      </c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245">
        <f>M333</f>
        <v>0</v>
      </c>
      <c r="Q333" s="245">
        <v>0</v>
      </c>
      <c r="R333" s="246">
        <f t="shared" si="12"/>
        <v>0</v>
      </c>
      <c r="S333" s="4"/>
      <c r="T333" s="4"/>
      <c r="U333" s="4"/>
    </row>
    <row r="334" spans="1:21">
      <c r="A334" s="156">
        <v>11</v>
      </c>
      <c r="B334" s="519"/>
      <c r="C334" s="237" t="s">
        <v>2197</v>
      </c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245">
        <v>1.1100000000000001</v>
      </c>
      <c r="Q334" s="245">
        <v>0</v>
      </c>
      <c r="R334" s="246">
        <f t="shared" si="12"/>
        <v>1.1100000000000001</v>
      </c>
      <c r="S334" s="4"/>
      <c r="T334" s="4"/>
      <c r="U334" s="4"/>
    </row>
    <row r="335" spans="1:21">
      <c r="A335" s="156">
        <v>12</v>
      </c>
      <c r="B335" s="519"/>
      <c r="C335" s="237" t="s">
        <v>2198</v>
      </c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245">
        <v>0.32</v>
      </c>
      <c r="Q335" s="245">
        <v>0</v>
      </c>
      <c r="R335" s="246">
        <f t="shared" si="12"/>
        <v>0.32</v>
      </c>
      <c r="S335" s="4"/>
      <c r="T335" s="4"/>
      <c r="U335" s="4"/>
    </row>
    <row r="336" spans="1:21">
      <c r="A336" s="156">
        <v>13</v>
      </c>
      <c r="B336" s="519"/>
      <c r="C336" s="236" t="s">
        <v>2199</v>
      </c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245">
        <v>0.15</v>
      </c>
      <c r="Q336" s="245">
        <v>0</v>
      </c>
      <c r="R336" s="246">
        <f t="shared" si="12"/>
        <v>0.15</v>
      </c>
      <c r="S336" s="4"/>
      <c r="T336" s="4"/>
      <c r="U336" s="4"/>
    </row>
    <row r="337" spans="1:21">
      <c r="A337" s="156">
        <v>14</v>
      </c>
      <c r="B337" s="519"/>
      <c r="C337" s="236" t="s">
        <v>2200</v>
      </c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245">
        <v>0.08</v>
      </c>
      <c r="Q337" s="245">
        <v>0</v>
      </c>
      <c r="R337" s="246">
        <f t="shared" si="12"/>
        <v>0.08</v>
      </c>
      <c r="S337" s="4"/>
      <c r="T337" s="4"/>
      <c r="U337" s="4"/>
    </row>
    <row r="338" spans="1:21">
      <c r="A338" s="156">
        <v>15</v>
      </c>
      <c r="B338" s="519"/>
      <c r="C338" s="236" t="s">
        <v>2201</v>
      </c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245">
        <f>M338</f>
        <v>0</v>
      </c>
      <c r="Q338" s="245">
        <v>0</v>
      </c>
      <c r="R338" s="246">
        <f t="shared" si="12"/>
        <v>0</v>
      </c>
      <c r="S338" s="4"/>
      <c r="T338" s="4"/>
      <c r="U338" s="4"/>
    </row>
    <row r="339" spans="1:21">
      <c r="A339" s="156">
        <v>16</v>
      </c>
      <c r="B339" s="519"/>
      <c r="C339" s="236" t="s">
        <v>2202</v>
      </c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245">
        <v>0.12</v>
      </c>
      <c r="Q339" s="245">
        <v>0</v>
      </c>
      <c r="R339" s="246">
        <f t="shared" si="12"/>
        <v>0.12</v>
      </c>
      <c r="S339" s="4"/>
      <c r="T339" s="4"/>
      <c r="U339" s="4"/>
    </row>
    <row r="340" spans="1:21">
      <c r="A340" s="156">
        <v>17</v>
      </c>
      <c r="B340" s="519"/>
      <c r="C340" s="237" t="s">
        <v>2203</v>
      </c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245">
        <v>0.08</v>
      </c>
      <c r="Q340" s="245">
        <v>0</v>
      </c>
      <c r="R340" s="246">
        <f t="shared" si="12"/>
        <v>0.08</v>
      </c>
      <c r="S340" s="4"/>
      <c r="T340" s="4"/>
      <c r="U340" s="4"/>
    </row>
    <row r="341" spans="1:21">
      <c r="A341" s="156">
        <v>18</v>
      </c>
      <c r="B341" s="519"/>
      <c r="C341" s="237" t="s">
        <v>2204</v>
      </c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245">
        <v>7.0000000000000007E-2</v>
      </c>
      <c r="Q341" s="245">
        <v>0</v>
      </c>
      <c r="R341" s="246">
        <f t="shared" si="12"/>
        <v>7.0000000000000007E-2</v>
      </c>
      <c r="S341" s="4"/>
      <c r="T341" s="4"/>
      <c r="U341" s="4"/>
    </row>
    <row r="342" spans="1:21">
      <c r="A342" s="156">
        <v>19</v>
      </c>
      <c r="B342" s="519"/>
      <c r="C342" s="237" t="s">
        <v>2205</v>
      </c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245">
        <v>0.04</v>
      </c>
      <c r="Q342" s="245">
        <v>0</v>
      </c>
      <c r="R342" s="246">
        <f t="shared" si="12"/>
        <v>0.04</v>
      </c>
      <c r="S342" s="4"/>
      <c r="T342" s="4"/>
      <c r="U342" s="4"/>
    </row>
    <row r="343" spans="1:21">
      <c r="A343" s="156">
        <v>20</v>
      </c>
      <c r="B343" s="519"/>
      <c r="C343" s="237" t="s">
        <v>2206</v>
      </c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245">
        <v>0.12</v>
      </c>
      <c r="Q343" s="245">
        <v>0</v>
      </c>
      <c r="R343" s="246">
        <f t="shared" si="12"/>
        <v>0.12</v>
      </c>
      <c r="S343" s="4"/>
      <c r="T343" s="4"/>
      <c r="U343" s="4"/>
    </row>
    <row r="344" spans="1:21">
      <c r="A344" s="156">
        <v>21</v>
      </c>
      <c r="B344" s="519"/>
      <c r="C344" s="237" t="s">
        <v>2207</v>
      </c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245">
        <v>0.2</v>
      </c>
      <c r="Q344" s="245">
        <v>0</v>
      </c>
      <c r="R344" s="246">
        <f t="shared" si="12"/>
        <v>0.2</v>
      </c>
      <c r="S344" s="4"/>
      <c r="T344" s="4"/>
      <c r="U344" s="4"/>
    </row>
    <row r="345" spans="1:21">
      <c r="A345" s="156">
        <v>22</v>
      </c>
      <c r="B345" s="519"/>
      <c r="C345" s="237" t="s">
        <v>107</v>
      </c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245">
        <v>0.19</v>
      </c>
      <c r="Q345" s="245">
        <v>0</v>
      </c>
      <c r="R345" s="246">
        <f t="shared" si="12"/>
        <v>0.19</v>
      </c>
      <c r="S345" s="4"/>
      <c r="T345" s="4"/>
      <c r="U345" s="4"/>
    </row>
    <row r="346" spans="1:21">
      <c r="A346" s="156">
        <v>23</v>
      </c>
      <c r="B346" s="519"/>
      <c r="C346" s="237" t="s">
        <v>2208</v>
      </c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245">
        <v>0.05</v>
      </c>
      <c r="Q346" s="245">
        <v>0</v>
      </c>
      <c r="R346" s="246">
        <f t="shared" si="12"/>
        <v>0.05</v>
      </c>
      <c r="S346" s="4"/>
      <c r="T346" s="4"/>
      <c r="U346" s="4"/>
    </row>
    <row r="347" spans="1:21" ht="30">
      <c r="A347" s="156">
        <v>24</v>
      </c>
      <c r="B347" s="519"/>
      <c r="C347" s="237" t="s">
        <v>2209</v>
      </c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245">
        <v>0.23</v>
      </c>
      <c r="Q347" s="245">
        <v>0</v>
      </c>
      <c r="R347" s="246">
        <f t="shared" si="12"/>
        <v>0.23</v>
      </c>
      <c r="S347" s="4"/>
      <c r="T347" s="4"/>
      <c r="U347" s="4"/>
    </row>
    <row r="348" spans="1:21">
      <c r="A348" s="156">
        <v>25</v>
      </c>
      <c r="B348" s="519"/>
      <c r="C348" s="237" t="s">
        <v>2210</v>
      </c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245">
        <v>0.65</v>
      </c>
      <c r="Q348" s="245">
        <v>0</v>
      </c>
      <c r="R348" s="246">
        <f t="shared" si="12"/>
        <v>0.65</v>
      </c>
      <c r="S348" s="4"/>
      <c r="T348" s="4"/>
      <c r="U348" s="4"/>
    </row>
    <row r="349" spans="1:21">
      <c r="A349" s="156">
        <v>26</v>
      </c>
      <c r="B349" s="519"/>
      <c r="C349" s="237" t="s">
        <v>2211</v>
      </c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245">
        <v>0.7</v>
      </c>
      <c r="Q349" s="245">
        <v>0</v>
      </c>
      <c r="R349" s="246">
        <f t="shared" si="12"/>
        <v>0.7</v>
      </c>
      <c r="S349" s="4"/>
      <c r="T349" s="4"/>
      <c r="U349" s="4"/>
    </row>
    <row r="350" spans="1:21">
      <c r="A350" s="156">
        <v>27</v>
      </c>
      <c r="B350" s="519"/>
      <c r="C350" s="237" t="s">
        <v>2212</v>
      </c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247">
        <v>0.15</v>
      </c>
      <c r="Q350" s="245">
        <v>0</v>
      </c>
      <c r="R350" s="246">
        <f t="shared" si="12"/>
        <v>0.15</v>
      </c>
      <c r="S350" s="4"/>
      <c r="T350" s="4"/>
      <c r="U350" s="4"/>
    </row>
    <row r="351" spans="1:21">
      <c r="A351" s="156">
        <v>28</v>
      </c>
      <c r="B351" s="519"/>
      <c r="C351" s="237" t="s">
        <v>2213</v>
      </c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247">
        <v>0.7</v>
      </c>
      <c r="Q351" s="245">
        <v>0</v>
      </c>
      <c r="R351" s="246">
        <f t="shared" si="12"/>
        <v>0.7</v>
      </c>
      <c r="S351" s="4"/>
      <c r="T351" s="4"/>
      <c r="U351" s="4"/>
    </row>
    <row r="352" spans="1:21" ht="30">
      <c r="A352" s="156">
        <v>29</v>
      </c>
      <c r="B352" s="519"/>
      <c r="C352" s="237" t="s">
        <v>2214</v>
      </c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247">
        <v>2.2999999999999998</v>
      </c>
      <c r="Q352" s="245">
        <v>0</v>
      </c>
      <c r="R352" s="246">
        <f t="shared" si="12"/>
        <v>2.2999999999999998</v>
      </c>
      <c r="S352" s="4"/>
      <c r="T352" s="4"/>
      <c r="U352" s="4"/>
    </row>
    <row r="353" spans="1:21">
      <c r="A353" s="156">
        <v>30</v>
      </c>
      <c r="B353" s="519"/>
      <c r="C353" s="237" t="s">
        <v>2215</v>
      </c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247"/>
      <c r="Q353" s="245">
        <v>0.45</v>
      </c>
      <c r="R353" s="246">
        <f t="shared" si="12"/>
        <v>0.45</v>
      </c>
      <c r="S353" s="4"/>
      <c r="T353" s="4"/>
      <c r="U353" s="4"/>
    </row>
    <row r="354" spans="1:21">
      <c r="A354" s="156">
        <v>31</v>
      </c>
      <c r="B354" s="519"/>
      <c r="C354" s="237" t="s">
        <v>2216</v>
      </c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247">
        <v>0.09</v>
      </c>
      <c r="Q354" s="245">
        <v>0</v>
      </c>
      <c r="R354" s="246">
        <f t="shared" si="12"/>
        <v>0.09</v>
      </c>
      <c r="S354" s="4"/>
      <c r="T354" s="4"/>
      <c r="U354" s="4"/>
    </row>
    <row r="355" spans="1:21">
      <c r="A355" s="156">
        <v>32</v>
      </c>
      <c r="B355" s="519"/>
      <c r="C355" s="237" t="s">
        <v>2217</v>
      </c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247">
        <v>0.15</v>
      </c>
      <c r="Q355" s="245">
        <v>0</v>
      </c>
      <c r="R355" s="246">
        <f t="shared" si="12"/>
        <v>0.15</v>
      </c>
      <c r="S355" s="4"/>
      <c r="T355" s="4"/>
      <c r="U355" s="4"/>
    </row>
    <row r="356" spans="1:21">
      <c r="A356" s="156">
        <v>33</v>
      </c>
      <c r="B356" s="519"/>
      <c r="C356" s="237" t="s">
        <v>2218</v>
      </c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247">
        <v>7.0000000000000007E-2</v>
      </c>
      <c r="Q356" s="245">
        <v>0</v>
      </c>
      <c r="R356" s="246">
        <f t="shared" si="12"/>
        <v>7.0000000000000007E-2</v>
      </c>
      <c r="S356" s="4"/>
      <c r="T356" s="4"/>
      <c r="U356" s="4"/>
    </row>
    <row r="357" spans="1:21">
      <c r="A357" s="156">
        <v>34</v>
      </c>
      <c r="B357" s="519"/>
      <c r="C357" s="237" t="s">
        <v>2219</v>
      </c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247">
        <v>0.13</v>
      </c>
      <c r="Q357" s="245">
        <v>0</v>
      </c>
      <c r="R357" s="246">
        <f t="shared" si="12"/>
        <v>0.13</v>
      </c>
      <c r="S357" s="4"/>
      <c r="T357" s="4"/>
      <c r="U357" s="4"/>
    </row>
    <row r="358" spans="1:21" ht="30">
      <c r="A358" s="156">
        <v>35</v>
      </c>
      <c r="B358" s="519"/>
      <c r="C358" s="237" t="s">
        <v>2220</v>
      </c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247">
        <v>0.09</v>
      </c>
      <c r="Q358" s="245">
        <v>0</v>
      </c>
      <c r="R358" s="246">
        <f t="shared" si="12"/>
        <v>0.09</v>
      </c>
      <c r="S358" s="4"/>
      <c r="T358" s="4"/>
      <c r="U358" s="4"/>
    </row>
    <row r="359" spans="1:21">
      <c r="A359" s="156">
        <v>36</v>
      </c>
      <c r="B359" s="519"/>
      <c r="C359" s="237" t="s">
        <v>2221</v>
      </c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247">
        <v>0</v>
      </c>
      <c r="Q359" s="245">
        <v>0.25</v>
      </c>
      <c r="R359" s="246">
        <f t="shared" si="12"/>
        <v>0.25</v>
      </c>
      <c r="S359" s="4"/>
      <c r="T359" s="4"/>
      <c r="U359" s="4"/>
    </row>
    <row r="360" spans="1:21">
      <c r="A360" s="156">
        <v>37</v>
      </c>
      <c r="B360" s="519"/>
      <c r="C360" s="237" t="s">
        <v>2222</v>
      </c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247">
        <v>0</v>
      </c>
      <c r="Q360" s="245">
        <v>0.06</v>
      </c>
      <c r="R360" s="246">
        <f t="shared" si="12"/>
        <v>0.06</v>
      </c>
      <c r="S360" s="4"/>
      <c r="T360" s="4"/>
      <c r="U360" s="4"/>
    </row>
    <row r="361" spans="1:21">
      <c r="A361" s="156">
        <v>38</v>
      </c>
      <c r="B361" s="519"/>
      <c r="C361" s="237" t="s">
        <v>2223</v>
      </c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247">
        <v>0.09</v>
      </c>
      <c r="Q361" s="245">
        <v>0</v>
      </c>
      <c r="R361" s="246">
        <f t="shared" si="12"/>
        <v>0.09</v>
      </c>
      <c r="S361" s="4"/>
      <c r="T361" s="4"/>
      <c r="U361" s="4"/>
    </row>
    <row r="362" spans="1:21">
      <c r="A362" s="156">
        <v>39</v>
      </c>
      <c r="B362" s="519"/>
      <c r="C362" s="237" t="s">
        <v>2224</v>
      </c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247">
        <v>0.2</v>
      </c>
      <c r="Q362" s="245">
        <v>0</v>
      </c>
      <c r="R362" s="246">
        <f t="shared" si="12"/>
        <v>0.2</v>
      </c>
      <c r="S362" s="4"/>
      <c r="T362" s="4"/>
      <c r="U362" s="4"/>
    </row>
    <row r="363" spans="1:21" ht="30">
      <c r="A363" s="156">
        <v>40</v>
      </c>
      <c r="B363" s="519"/>
      <c r="C363" s="237" t="s">
        <v>2225</v>
      </c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247">
        <v>0.12</v>
      </c>
      <c r="Q363" s="245">
        <v>0</v>
      </c>
      <c r="R363" s="246">
        <f t="shared" si="12"/>
        <v>0.12</v>
      </c>
      <c r="S363" s="4"/>
      <c r="T363" s="4"/>
      <c r="U363" s="4"/>
    </row>
    <row r="364" spans="1:21">
      <c r="A364" s="156">
        <v>41</v>
      </c>
      <c r="B364" s="519"/>
      <c r="C364" s="237" t="s">
        <v>2226</v>
      </c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248">
        <v>0.17799999999999999</v>
      </c>
      <c r="Q364" s="245">
        <v>0</v>
      </c>
      <c r="R364" s="246">
        <f t="shared" si="12"/>
        <v>0.17799999999999999</v>
      </c>
      <c r="S364" s="4"/>
      <c r="T364" s="4"/>
      <c r="U364" s="4"/>
    </row>
    <row r="365" spans="1:21">
      <c r="A365" s="156">
        <v>42</v>
      </c>
      <c r="B365" s="519"/>
      <c r="C365" s="237" t="s">
        <v>2227</v>
      </c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247">
        <v>0.1</v>
      </c>
      <c r="Q365" s="245">
        <v>0</v>
      </c>
      <c r="R365" s="246">
        <f t="shared" si="12"/>
        <v>0.1</v>
      </c>
      <c r="S365" s="4"/>
      <c r="T365" s="4"/>
      <c r="U365" s="4"/>
    </row>
    <row r="366" spans="1:21">
      <c r="A366" s="156">
        <v>43</v>
      </c>
      <c r="B366" s="519"/>
      <c r="C366" s="237" t="s">
        <v>2228</v>
      </c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247">
        <v>0.34</v>
      </c>
      <c r="Q366" s="245">
        <v>0</v>
      </c>
      <c r="R366" s="246">
        <f t="shared" si="12"/>
        <v>0.34</v>
      </c>
      <c r="S366" s="4"/>
      <c r="T366" s="4"/>
      <c r="U366" s="4"/>
    </row>
    <row r="367" spans="1:21">
      <c r="A367" s="156">
        <v>44</v>
      </c>
      <c r="B367" s="519"/>
      <c r="C367" s="244" t="s">
        <v>2229</v>
      </c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213">
        <v>0.02</v>
      </c>
      <c r="Q367" s="213">
        <v>0.98</v>
      </c>
      <c r="R367" s="246">
        <f t="shared" si="12"/>
        <v>1</v>
      </c>
      <c r="S367" s="4"/>
      <c r="T367" s="4"/>
      <c r="U367" s="4"/>
    </row>
    <row r="368" spans="1:21">
      <c r="A368" s="156">
        <v>45</v>
      </c>
      <c r="B368" s="519"/>
      <c r="C368" s="244" t="s">
        <v>2230</v>
      </c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213">
        <v>0.06</v>
      </c>
      <c r="Q368" s="203">
        <v>0.42</v>
      </c>
      <c r="R368" s="246">
        <f t="shared" si="12"/>
        <v>0.48</v>
      </c>
      <c r="S368" s="4"/>
      <c r="T368" s="4"/>
      <c r="U368" s="4"/>
    </row>
    <row r="369" spans="1:21" ht="15.75">
      <c r="A369" s="156">
        <v>46</v>
      </c>
      <c r="B369" s="519"/>
      <c r="C369" s="44" t="s">
        <v>2231</v>
      </c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2"/>
      <c r="S369" s="12">
        <v>6.38</v>
      </c>
      <c r="T369" s="203">
        <v>0</v>
      </c>
      <c r="U369" s="7">
        <f>SUM(S369:T369)</f>
        <v>6.38</v>
      </c>
    </row>
    <row r="370" spans="1:21" ht="15.75">
      <c r="A370" s="156">
        <v>47</v>
      </c>
      <c r="B370" s="519"/>
      <c r="C370" s="44" t="s">
        <v>2232</v>
      </c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2"/>
      <c r="S370" s="12">
        <v>0</v>
      </c>
      <c r="T370" s="12">
        <v>21.9</v>
      </c>
      <c r="U370" s="7">
        <f t="shared" ref="U370:U375" si="13">SUM(S370:T370)</f>
        <v>21.9</v>
      </c>
    </row>
    <row r="371" spans="1:21" ht="15.75">
      <c r="A371" s="156">
        <v>48</v>
      </c>
      <c r="B371" s="519"/>
      <c r="C371" s="44" t="s">
        <v>2233</v>
      </c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235"/>
      <c r="S371" s="235">
        <v>4.76</v>
      </c>
      <c r="T371" s="12">
        <v>0</v>
      </c>
      <c r="U371" s="7">
        <f t="shared" si="13"/>
        <v>4.76</v>
      </c>
    </row>
    <row r="372" spans="1:21" ht="15.75">
      <c r="A372" s="156">
        <v>49</v>
      </c>
      <c r="B372" s="519"/>
      <c r="C372" s="44" t="s">
        <v>2234</v>
      </c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235"/>
      <c r="S372" s="235">
        <v>16.899999999999999</v>
      </c>
      <c r="T372" s="12">
        <v>0</v>
      </c>
      <c r="U372" s="7">
        <f t="shared" si="13"/>
        <v>16.899999999999999</v>
      </c>
    </row>
    <row r="373" spans="1:21" ht="15.75">
      <c r="A373" s="156">
        <v>50</v>
      </c>
      <c r="B373" s="519"/>
      <c r="C373" s="44" t="s">
        <v>2235</v>
      </c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235"/>
      <c r="S373" s="235">
        <v>3.2</v>
      </c>
      <c r="T373" s="12">
        <v>0</v>
      </c>
      <c r="U373" s="7">
        <f t="shared" si="13"/>
        <v>3.2</v>
      </c>
    </row>
    <row r="374" spans="1:21" ht="15.75">
      <c r="A374" s="156">
        <v>51</v>
      </c>
      <c r="B374" s="519"/>
      <c r="C374" s="44" t="s">
        <v>2236</v>
      </c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235"/>
      <c r="S374" s="235">
        <v>11.08</v>
      </c>
      <c r="T374" s="12">
        <v>0</v>
      </c>
      <c r="U374" s="7">
        <f t="shared" si="13"/>
        <v>11.08</v>
      </c>
    </row>
    <row r="375" spans="1:21" ht="15.75">
      <c r="A375" s="156">
        <v>52</v>
      </c>
      <c r="B375" s="520"/>
      <c r="C375" s="44" t="s">
        <v>2237</v>
      </c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235"/>
      <c r="S375" s="235">
        <v>8</v>
      </c>
      <c r="T375" s="12">
        <v>0</v>
      </c>
      <c r="U375" s="7">
        <f t="shared" si="13"/>
        <v>8</v>
      </c>
    </row>
    <row r="376" spans="1:21" ht="27.75" customHeight="1">
      <c r="A376" s="509" t="s">
        <v>2239</v>
      </c>
      <c r="B376" s="510"/>
      <c r="C376" s="511"/>
      <c r="D376" s="190"/>
      <c r="E376" s="190"/>
      <c r="F376" s="190"/>
      <c r="G376" s="190"/>
      <c r="H376" s="190"/>
      <c r="I376" s="190"/>
      <c r="J376" s="52">
        <f>SUM(J324:J375)</f>
        <v>11.85</v>
      </c>
      <c r="K376" s="52">
        <f t="shared" ref="K376:U376" si="14">SUM(K324:K375)</f>
        <v>0</v>
      </c>
      <c r="L376" s="52">
        <f t="shared" si="14"/>
        <v>11.85</v>
      </c>
      <c r="M376" s="52">
        <f t="shared" si="14"/>
        <v>0</v>
      </c>
      <c r="N376" s="52">
        <f t="shared" si="14"/>
        <v>36</v>
      </c>
      <c r="O376" s="52">
        <f t="shared" si="14"/>
        <v>36</v>
      </c>
      <c r="P376" s="52">
        <f>SUM(P324:P375)</f>
        <v>12.578000000000001</v>
      </c>
      <c r="Q376" s="52">
        <f>SUM(Q326:Q375)</f>
        <v>2.16</v>
      </c>
      <c r="R376" s="52">
        <f t="shared" si="14"/>
        <v>14.738000000000001</v>
      </c>
      <c r="S376" s="52">
        <f t="shared" si="14"/>
        <v>50.32</v>
      </c>
      <c r="T376" s="52">
        <f t="shared" si="14"/>
        <v>21.9</v>
      </c>
      <c r="U376" s="52">
        <f t="shared" si="14"/>
        <v>72.22</v>
      </c>
    </row>
    <row r="379" spans="1:21">
      <c r="A379" s="503" t="s">
        <v>2121</v>
      </c>
      <c r="B379" s="503"/>
      <c r="C379" s="503"/>
      <c r="D379" s="394"/>
      <c r="E379" s="394"/>
      <c r="F379" s="394"/>
      <c r="G379" s="7">
        <v>64</v>
      </c>
      <c r="H379" s="7">
        <v>0</v>
      </c>
      <c r="I379" s="7">
        <v>64</v>
      </c>
      <c r="J379" s="394">
        <v>65.516000000000005</v>
      </c>
      <c r="K379" s="394">
        <v>0</v>
      </c>
      <c r="L379" s="394">
        <v>65.516000000000005</v>
      </c>
      <c r="M379" s="7">
        <v>0</v>
      </c>
      <c r="N379" s="7">
        <v>0</v>
      </c>
      <c r="O379" s="7">
        <v>0</v>
      </c>
      <c r="P379" s="394">
        <v>170.27300000000005</v>
      </c>
      <c r="Q379" s="394">
        <v>22.61</v>
      </c>
      <c r="R379" s="394">
        <v>192.8830000000001</v>
      </c>
      <c r="S379" s="394">
        <v>80.09</v>
      </c>
      <c r="T379" s="394">
        <v>11.56</v>
      </c>
      <c r="U379" s="394">
        <v>91.65</v>
      </c>
    </row>
    <row r="380" spans="1:21">
      <c r="A380" s="503" t="s">
        <v>2150</v>
      </c>
      <c r="B380" s="503"/>
      <c r="C380" s="503"/>
      <c r="D380" s="394"/>
      <c r="E380" s="394"/>
      <c r="F380" s="394"/>
      <c r="G380" s="7"/>
      <c r="H380" s="7"/>
      <c r="I380" s="7"/>
      <c r="J380" s="394">
        <v>64.59</v>
      </c>
      <c r="K380" s="7">
        <v>24.027999999999999</v>
      </c>
      <c r="L380" s="394">
        <v>88.617999999999995</v>
      </c>
      <c r="M380" s="7">
        <v>0</v>
      </c>
      <c r="N380" s="7">
        <v>0</v>
      </c>
      <c r="O380" s="7">
        <v>0</v>
      </c>
      <c r="P380" s="394">
        <v>7.9570000000000007</v>
      </c>
      <c r="Q380" s="394">
        <v>3.996</v>
      </c>
      <c r="R380" s="394">
        <v>11.953000000000003</v>
      </c>
      <c r="S380" s="7">
        <v>9.6</v>
      </c>
      <c r="T380" s="394">
        <v>16.23</v>
      </c>
      <c r="U380" s="394">
        <v>25.83</v>
      </c>
    </row>
    <row r="381" spans="1:21">
      <c r="A381" s="503" t="s">
        <v>2184</v>
      </c>
      <c r="B381" s="503"/>
      <c r="C381" s="503"/>
      <c r="D381" s="394"/>
      <c r="E381" s="394"/>
      <c r="F381" s="394"/>
      <c r="G381" s="7"/>
      <c r="H381" s="7"/>
      <c r="I381" s="7"/>
      <c r="J381" s="394">
        <v>40.18</v>
      </c>
      <c r="K381" s="394">
        <v>0</v>
      </c>
      <c r="L381" s="394">
        <v>40.18</v>
      </c>
      <c r="M381" s="7">
        <v>0</v>
      </c>
      <c r="N381" s="7">
        <v>0</v>
      </c>
      <c r="O381" s="7">
        <v>0</v>
      </c>
      <c r="P381" s="394">
        <v>13.010000000000003</v>
      </c>
      <c r="Q381" s="394">
        <v>0.13500000000000001</v>
      </c>
      <c r="R381" s="394">
        <v>13.145000000000003</v>
      </c>
      <c r="S381" s="394">
        <v>37.409999999999997</v>
      </c>
      <c r="T381" s="394">
        <v>48.77</v>
      </c>
      <c r="U381" s="394">
        <v>86.18</v>
      </c>
    </row>
    <row r="382" spans="1:21">
      <c r="A382" s="503" t="s">
        <v>2239</v>
      </c>
      <c r="B382" s="503"/>
      <c r="C382" s="503"/>
      <c r="D382" s="394"/>
      <c r="E382" s="394"/>
      <c r="F382" s="394"/>
      <c r="G382" s="7"/>
      <c r="H382" s="7"/>
      <c r="I382" s="7"/>
      <c r="J382" s="394">
        <v>11.85</v>
      </c>
      <c r="K382" s="394">
        <v>0</v>
      </c>
      <c r="L382" s="394">
        <v>11.85</v>
      </c>
      <c r="M382" s="7">
        <v>0</v>
      </c>
      <c r="N382" s="7">
        <v>36</v>
      </c>
      <c r="O382" s="7">
        <v>36</v>
      </c>
      <c r="P382" s="394">
        <v>12.578000000000001</v>
      </c>
      <c r="Q382" s="394">
        <v>2.16</v>
      </c>
      <c r="R382" s="394">
        <v>14.738000000000001</v>
      </c>
      <c r="S382" s="394">
        <v>50.32</v>
      </c>
      <c r="T382" s="7">
        <v>21.9</v>
      </c>
      <c r="U382" s="394">
        <v>72.22</v>
      </c>
    </row>
    <row r="383" spans="1:21" ht="29.25" customHeight="1">
      <c r="A383" s="521" t="s">
        <v>3089</v>
      </c>
      <c r="B383" s="522"/>
      <c r="C383" s="523"/>
      <c r="D383" s="190"/>
      <c r="E383" s="190"/>
      <c r="F383" s="190"/>
      <c r="G383" s="52">
        <f>SUM(G379:G382)</f>
        <v>64</v>
      </c>
      <c r="H383" s="52">
        <f t="shared" ref="H383:U383" si="15">SUM(H379:H382)</f>
        <v>0</v>
      </c>
      <c r="I383" s="52">
        <f t="shared" si="15"/>
        <v>64</v>
      </c>
      <c r="J383" s="190">
        <f t="shared" si="15"/>
        <v>182.136</v>
      </c>
      <c r="K383" s="52">
        <f t="shared" si="15"/>
        <v>24.027999999999999</v>
      </c>
      <c r="L383" s="190">
        <f t="shared" si="15"/>
        <v>206.16400000000002</v>
      </c>
      <c r="M383" s="52">
        <f t="shared" si="15"/>
        <v>0</v>
      </c>
      <c r="N383" s="52">
        <f t="shared" si="15"/>
        <v>36</v>
      </c>
      <c r="O383" s="52">
        <f t="shared" si="15"/>
        <v>36</v>
      </c>
      <c r="P383" s="190">
        <f t="shared" si="15"/>
        <v>203.81800000000004</v>
      </c>
      <c r="Q383" s="190">
        <f t="shared" si="15"/>
        <v>28.901</v>
      </c>
      <c r="R383" s="190">
        <f t="shared" si="15"/>
        <v>232.71900000000011</v>
      </c>
      <c r="S383" s="190">
        <f t="shared" si="15"/>
        <v>177.42</v>
      </c>
      <c r="T383" s="190">
        <f t="shared" si="15"/>
        <v>98.460000000000008</v>
      </c>
      <c r="U383" s="190">
        <f t="shared" si="15"/>
        <v>275.88</v>
      </c>
    </row>
  </sheetData>
  <mergeCells count="40">
    <mergeCell ref="B3:B254"/>
    <mergeCell ref="M323:O323"/>
    <mergeCell ref="P323:R323"/>
    <mergeCell ref="S323:U323"/>
    <mergeCell ref="A376:C376"/>
    <mergeCell ref="B324:B375"/>
    <mergeCell ref="B257:B287"/>
    <mergeCell ref="A322:C322"/>
    <mergeCell ref="B290:B321"/>
    <mergeCell ref="D323:F323"/>
    <mergeCell ref="G323:I323"/>
    <mergeCell ref="J323:L323"/>
    <mergeCell ref="S256:U256"/>
    <mergeCell ref="A288:C288"/>
    <mergeCell ref="D289:F289"/>
    <mergeCell ref="G289:I289"/>
    <mergeCell ref="J289:L289"/>
    <mergeCell ref="M289:O289"/>
    <mergeCell ref="P289:R289"/>
    <mergeCell ref="S289:U289"/>
    <mergeCell ref="M1:O1"/>
    <mergeCell ref="P1:R1"/>
    <mergeCell ref="S1:U1"/>
    <mergeCell ref="P256:R256"/>
    <mergeCell ref="J1:L1"/>
    <mergeCell ref="A255:C255"/>
    <mergeCell ref="D256:F256"/>
    <mergeCell ref="G256:I256"/>
    <mergeCell ref="J256:L256"/>
    <mergeCell ref="M256:O256"/>
    <mergeCell ref="A1:A2"/>
    <mergeCell ref="B1:B2"/>
    <mergeCell ref="C1:C2"/>
    <mergeCell ref="D1:F1"/>
    <mergeCell ref="G1:I1"/>
    <mergeCell ref="A379:C379"/>
    <mergeCell ref="A380:C380"/>
    <mergeCell ref="A381:C381"/>
    <mergeCell ref="A382:C382"/>
    <mergeCell ref="A383:C3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ABSTRACT</vt:lpstr>
      <vt:lpstr>MAMIT DIST</vt:lpstr>
      <vt:lpstr>KOLASIB DIST</vt:lpstr>
      <vt:lpstr>AIZAWL DISTRICT</vt:lpstr>
      <vt:lpstr>SAITUAL DIST</vt:lpstr>
      <vt:lpstr>KHAWZAWL DIST</vt:lpstr>
      <vt:lpstr>CHAMPHAI DIST</vt:lpstr>
      <vt:lpstr>SERCHHIP DIST</vt:lpstr>
      <vt:lpstr>LUNGLEI DIST</vt:lpstr>
      <vt:lpstr>HNAHTHIAL DIST</vt:lpstr>
      <vt:lpstr>LAWNGTLAI DIST</vt:lpstr>
      <vt:lpstr>SIAHA DIST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2025-05-22T10:25:47Z</dcterms:modified>
</cp:coreProperties>
</file>