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6900" tabRatio="972" firstSheet="4" activeTab="5"/>
  </bookViews>
  <sheets>
    <sheet name="Tlabung Div" sheetId="3" r:id="rId1"/>
    <sheet name="Mamit Div" sheetId="4" r:id="rId2"/>
    <sheet name="KZD" sheetId="5" r:id="rId3"/>
    <sheet name="NHD II" sheetId="6" r:id="rId4"/>
    <sheet name="NHD I" sheetId="7" r:id="rId5"/>
    <sheet name="Champhai Div" sheetId="8" r:id="rId6"/>
    <sheet name="Saitual Div" sheetId="9" r:id="rId7"/>
    <sheet name="Hmuifang Div" sheetId="10" r:id="rId8"/>
    <sheet name="ARND" sheetId="11" r:id="rId9"/>
    <sheet name="Lawngtlai Div" sheetId="12" r:id="rId10"/>
    <sheet name="Serchhip" sheetId="13" r:id="rId11"/>
    <sheet name="Lunglei Road Div" sheetId="14" r:id="rId12"/>
    <sheet name="LRD II" sheetId="15" r:id="rId13"/>
    <sheet name="Siaha" sheetId="16" r:id="rId14"/>
    <sheet name="NH III" sheetId="17" r:id="rId15"/>
    <sheet name="LRD I" sheetId="18" r:id="rId16"/>
    <sheet name="MMPD" sheetId="19" r:id="rId17"/>
    <sheet name="Kawrthah" sheetId="20" r:id="rId18"/>
    <sheet name="ARSD" sheetId="21" r:id="rId19"/>
    <sheet name="Kolasib" sheetId="22" r:id="rId20"/>
    <sheet name="Sheet2" sheetId="24" r:id="rId21"/>
  </sheets>
  <externalReferences>
    <externalReference r:id="rId22"/>
    <externalReference r:id="rId23"/>
    <externalReference r:id="rId24"/>
  </externalReferences>
  <calcPr calcId="144525"/>
</workbook>
</file>

<file path=xl/calcChain.xml><?xml version="1.0" encoding="utf-8"?>
<calcChain xmlns="http://schemas.openxmlformats.org/spreadsheetml/2006/main">
  <c r="E47" i="12" l="1"/>
  <c r="F62" i="3"/>
  <c r="M140" i="3"/>
  <c r="N139" i="3"/>
  <c r="N140" i="3" s="1"/>
  <c r="M109" i="3"/>
  <c r="M104" i="3"/>
  <c r="N94" i="3"/>
  <c r="M94" i="3"/>
  <c r="K174" i="3"/>
  <c r="J174" i="3"/>
  <c r="G273" i="14"/>
  <c r="F273" i="14"/>
  <c r="E107" i="15" l="1"/>
  <c r="F107" i="15"/>
  <c r="E216" i="5"/>
  <c r="F135" i="10"/>
  <c r="E135" i="10"/>
  <c r="J196" i="5"/>
  <c r="I196" i="5"/>
  <c r="E45" i="7"/>
  <c r="D24" i="24"/>
  <c r="F24" i="24"/>
  <c r="G24" i="24"/>
  <c r="I24" i="24"/>
  <c r="J24" i="24"/>
  <c r="L24" i="24"/>
  <c r="M24" i="24"/>
  <c r="O24" i="24"/>
  <c r="P24" i="24"/>
  <c r="R24" i="24"/>
  <c r="S24" i="24"/>
  <c r="C24" i="24"/>
  <c r="T20" i="24"/>
  <c r="Q20" i="24"/>
  <c r="N20" i="24"/>
  <c r="K20" i="24"/>
  <c r="T11" i="24"/>
  <c r="Q11" i="24"/>
  <c r="N11" i="24"/>
  <c r="T8" i="24"/>
  <c r="Q8" i="24"/>
  <c r="E8" i="24"/>
  <c r="E24" i="24" s="1"/>
  <c r="Q18" i="24"/>
  <c r="K18" i="24"/>
  <c r="K24" i="24" s="1"/>
  <c r="H18" i="24"/>
  <c r="H24" i="24" s="1"/>
  <c r="T12" i="24"/>
  <c r="Q12" i="24"/>
  <c r="N12" i="24"/>
  <c r="T9" i="24"/>
  <c r="Q9" i="24"/>
  <c r="E9" i="24"/>
  <c r="T5" i="24"/>
  <c r="T24" i="24" s="1"/>
  <c r="Q5" i="24"/>
  <c r="Q24" i="24" s="1"/>
  <c r="N5" i="24"/>
  <c r="N24" i="24" s="1"/>
  <c r="AA8" i="22"/>
  <c r="X8" i="22"/>
  <c r="G370" i="22"/>
  <c r="F370" i="22"/>
  <c r="G43" i="22"/>
  <c r="F43" i="22"/>
  <c r="U8" i="22"/>
  <c r="R8" i="22"/>
  <c r="O8" i="22"/>
  <c r="G16" i="22"/>
  <c r="Z6" i="21"/>
  <c r="T6" i="21"/>
  <c r="E230" i="21"/>
  <c r="W6" i="21"/>
  <c r="E221" i="21"/>
  <c r="N6" i="21"/>
  <c r="W5" i="20"/>
  <c r="F195" i="20"/>
  <c r="E195" i="20"/>
  <c r="Z5" i="20"/>
  <c r="E70" i="20"/>
  <c r="T5" i="20"/>
  <c r="Q5" i="20"/>
  <c r="Z4" i="19"/>
  <c r="K4" i="19"/>
  <c r="F8" i="19"/>
  <c r="E8" i="19"/>
  <c r="X18" i="18"/>
  <c r="G276" i="18"/>
  <c r="F276" i="18"/>
  <c r="R18" i="18"/>
  <c r="O18" i="18"/>
  <c r="K8" i="17"/>
  <c r="Z8" i="17"/>
  <c r="W8" i="17"/>
  <c r="E103" i="17"/>
  <c r="F91" i="17"/>
  <c r="E91" i="17"/>
  <c r="Z6" i="16"/>
  <c r="E201" i="16"/>
  <c r="W6" i="16"/>
  <c r="F169" i="16"/>
  <c r="Z11" i="15"/>
  <c r="F123" i="15"/>
  <c r="E123" i="15"/>
  <c r="W11" i="15"/>
  <c r="F108" i="15"/>
  <c r="E108" i="15"/>
  <c r="X27" i="14"/>
  <c r="R27" i="14"/>
  <c r="O27" i="14"/>
  <c r="G274" i="14"/>
  <c r="F274" i="14"/>
  <c r="D279" i="14"/>
  <c r="D278" i="14"/>
  <c r="G17" i="14"/>
  <c r="F17" i="14"/>
  <c r="T5" i="13"/>
  <c r="W5" i="13"/>
  <c r="Z5" i="13"/>
  <c r="Q5" i="13"/>
  <c r="F222" i="13"/>
  <c r="E222" i="13"/>
  <c r="E264" i="13"/>
  <c r="W7" i="12"/>
  <c r="Z7" i="12"/>
  <c r="T7" i="12"/>
  <c r="Z10" i="11"/>
  <c r="W10" i="11"/>
  <c r="Z5" i="10"/>
  <c r="W5" i="10"/>
  <c r="F136" i="10"/>
  <c r="E136" i="10"/>
  <c r="T5" i="10"/>
  <c r="Q5" i="10"/>
  <c r="N5" i="10"/>
  <c r="F32" i="10"/>
  <c r="E63" i="10"/>
  <c r="AA7" i="9"/>
  <c r="X7" i="9"/>
  <c r="G102" i="9"/>
  <c r="F102" i="9"/>
  <c r="G27" i="9"/>
  <c r="F27" i="9"/>
  <c r="R7" i="9"/>
  <c r="C5" i="9"/>
  <c r="C10" i="9"/>
  <c r="C9" i="9"/>
  <c r="Z10" i="8"/>
  <c r="F271" i="8"/>
  <c r="E271" i="8"/>
  <c r="T10" i="8"/>
  <c r="W10" i="8"/>
  <c r="F230" i="8"/>
  <c r="E230" i="8"/>
  <c r="W5" i="7"/>
  <c r="F45" i="7"/>
  <c r="Z5" i="7"/>
  <c r="F32" i="7"/>
  <c r="E32" i="7"/>
  <c r="F24" i="7"/>
  <c r="E24" i="7"/>
  <c r="K5" i="7"/>
  <c r="F12" i="7"/>
  <c r="E12" i="7"/>
  <c r="Z3" i="6"/>
  <c r="F17" i="6"/>
  <c r="E17" i="6"/>
  <c r="W3" i="6"/>
  <c r="K3" i="6"/>
  <c r="F30" i="6"/>
  <c r="E30" i="6"/>
  <c r="Z3" i="5"/>
  <c r="W3" i="5"/>
  <c r="T3" i="5"/>
  <c r="F216" i="5"/>
  <c r="AF4" i="4"/>
  <c r="AC4" i="4"/>
  <c r="AI4" i="4"/>
  <c r="N15" i="4"/>
  <c r="M15" i="4"/>
  <c r="Y3" i="3"/>
  <c r="AB3" i="3"/>
  <c r="G62" i="3"/>
  <c r="V3" i="3"/>
  <c r="S3" i="3"/>
  <c r="F253" i="5"/>
  <c r="G275" i="14" l="1"/>
  <c r="D280" i="14" s="1"/>
  <c r="D283" i="14" s="1"/>
  <c r="F18" i="14"/>
  <c r="G103" i="9"/>
  <c r="F103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8" i="9"/>
  <c r="C7" i="9"/>
  <c r="C4" i="9"/>
  <c r="C103" i="9" l="1"/>
  <c r="G21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F22" i="19"/>
  <c r="E22" i="19"/>
  <c r="F21" i="19"/>
  <c r="E21" i="19"/>
  <c r="E262" i="5" l="1"/>
  <c r="E225" i="5"/>
  <c r="E253" i="5" s="1"/>
  <c r="F78" i="6" l="1"/>
  <c r="E78" i="6"/>
  <c r="C369" i="22"/>
  <c r="C368" i="22"/>
  <c r="C367" i="22"/>
  <c r="C366" i="22"/>
  <c r="C365" i="22"/>
  <c r="C364" i="22"/>
  <c r="C363" i="22"/>
  <c r="C362" i="22"/>
  <c r="C361" i="22"/>
  <c r="C360" i="22"/>
  <c r="C359" i="22"/>
  <c r="C358" i="22"/>
  <c r="C357" i="22"/>
  <c r="C356" i="22"/>
  <c r="C355" i="22"/>
  <c r="C354" i="22"/>
  <c r="C353" i="22"/>
  <c r="C352" i="22"/>
  <c r="C351" i="22"/>
  <c r="C350" i="22"/>
  <c r="C349" i="22"/>
  <c r="C348" i="22"/>
  <c r="C347" i="22"/>
  <c r="C346" i="22"/>
  <c r="C345" i="22"/>
  <c r="C344" i="22"/>
  <c r="C343" i="22"/>
  <c r="C342" i="22"/>
  <c r="C341" i="22"/>
  <c r="C340" i="22"/>
  <c r="C339" i="22"/>
  <c r="C338" i="22"/>
  <c r="C337" i="22"/>
  <c r="C336" i="22"/>
  <c r="C335" i="22"/>
  <c r="C334" i="22"/>
  <c r="C333" i="22"/>
  <c r="C332" i="22"/>
  <c r="C331" i="22"/>
  <c r="C330" i="22"/>
  <c r="C329" i="22"/>
  <c r="C328" i="22"/>
  <c r="C327" i="22"/>
  <c r="C326" i="22"/>
  <c r="C325" i="22"/>
  <c r="C324" i="22"/>
  <c r="C323" i="22"/>
  <c r="C322" i="22"/>
  <c r="C321" i="22"/>
  <c r="C320" i="22"/>
  <c r="C319" i="22"/>
  <c r="C318" i="22"/>
  <c r="C317" i="22"/>
  <c r="C316" i="22"/>
  <c r="C315" i="22"/>
  <c r="C314" i="22"/>
  <c r="C313" i="22"/>
  <c r="C312" i="22"/>
  <c r="C311" i="22"/>
  <c r="C310" i="22"/>
  <c r="C309" i="22"/>
  <c r="C308" i="22"/>
  <c r="C307" i="22"/>
  <c r="C306" i="22"/>
  <c r="C305" i="22"/>
  <c r="C304" i="22"/>
  <c r="C303" i="22"/>
  <c r="C302" i="22"/>
  <c r="C301" i="22"/>
  <c r="C300" i="22"/>
  <c r="C299" i="22"/>
  <c r="C298" i="22"/>
  <c r="C297" i="22"/>
  <c r="C296" i="22"/>
  <c r="C295" i="22"/>
  <c r="C294" i="22"/>
  <c r="C293" i="22"/>
  <c r="C292" i="22"/>
  <c r="C291" i="22"/>
  <c r="C290" i="22"/>
  <c r="C289" i="22"/>
  <c r="C288" i="22"/>
  <c r="C287" i="22"/>
  <c r="C286" i="22"/>
  <c r="C283" i="22"/>
  <c r="C282" i="22"/>
  <c r="C281" i="22"/>
  <c r="C280" i="22"/>
  <c r="C279" i="22"/>
  <c r="C278" i="22"/>
  <c r="C277" i="22"/>
  <c r="C276" i="22"/>
  <c r="C275" i="22"/>
  <c r="C274" i="22"/>
  <c r="C273" i="22"/>
  <c r="C272" i="22"/>
  <c r="C271" i="22"/>
  <c r="C270" i="22"/>
  <c r="C269" i="22"/>
  <c r="C268" i="22"/>
  <c r="C267" i="22"/>
  <c r="C266" i="22"/>
  <c r="C265" i="22"/>
  <c r="C264" i="22"/>
  <c r="C263" i="22"/>
  <c r="C262" i="22"/>
  <c r="C261" i="22"/>
  <c r="C260" i="22"/>
  <c r="C259" i="22"/>
  <c r="C258" i="22"/>
  <c r="C257" i="22"/>
  <c r="C256" i="22"/>
  <c r="C255" i="22"/>
  <c r="C254" i="22"/>
  <c r="C253" i="22"/>
  <c r="C252" i="22"/>
  <c r="C251" i="22"/>
  <c r="C250" i="22"/>
  <c r="C249" i="22"/>
  <c r="C248" i="22"/>
  <c r="C247" i="22"/>
  <c r="C246" i="22"/>
  <c r="C245" i="22"/>
  <c r="C244" i="22"/>
  <c r="C243" i="22"/>
  <c r="C242" i="22"/>
  <c r="C241" i="22"/>
  <c r="C240" i="22"/>
  <c r="C239" i="22"/>
  <c r="C234" i="22"/>
  <c r="C233" i="22"/>
  <c r="C232" i="22"/>
  <c r="C231" i="22"/>
  <c r="C230" i="22"/>
  <c r="C229" i="22"/>
  <c r="C228" i="22"/>
  <c r="C227" i="22"/>
  <c r="C226" i="22"/>
  <c r="C225" i="22"/>
  <c r="C224" i="22"/>
  <c r="C223" i="22"/>
  <c r="C222" i="22"/>
  <c r="C221" i="22"/>
  <c r="C220" i="22"/>
  <c r="C219" i="22"/>
  <c r="C218" i="22"/>
  <c r="C217" i="22"/>
  <c r="C216" i="22"/>
  <c r="C215" i="22"/>
  <c r="C214" i="22"/>
  <c r="C213" i="22"/>
  <c r="C212" i="22"/>
  <c r="C211" i="22"/>
  <c r="C210" i="22"/>
  <c r="C209" i="22"/>
  <c r="C208" i="22"/>
  <c r="C207" i="22"/>
  <c r="C206" i="22"/>
  <c r="C205" i="22"/>
  <c r="C204" i="22"/>
  <c r="C203" i="22"/>
  <c r="C202" i="22"/>
  <c r="C201" i="22"/>
  <c r="C200" i="22"/>
  <c r="C199" i="22"/>
  <c r="C198" i="22"/>
  <c r="C197" i="22"/>
  <c r="C196" i="22"/>
  <c r="C195" i="22"/>
  <c r="C194" i="22"/>
  <c r="C193" i="22"/>
  <c r="C192" i="22"/>
  <c r="C191" i="22"/>
  <c r="C190" i="22"/>
  <c r="C189" i="22"/>
  <c r="C188" i="22"/>
  <c r="C187" i="22"/>
  <c r="C186" i="22"/>
  <c r="C185" i="22"/>
  <c r="C184" i="22"/>
  <c r="C183" i="22"/>
  <c r="C182" i="22"/>
  <c r="C181" i="22"/>
  <c r="C180" i="22"/>
  <c r="C179" i="22"/>
  <c r="C178" i="22"/>
  <c r="C177" i="22"/>
  <c r="C176" i="22"/>
  <c r="C175" i="22"/>
  <c r="C174" i="22"/>
  <c r="C173" i="22"/>
  <c r="C172" i="22"/>
  <c r="C171" i="22"/>
  <c r="C170" i="22"/>
  <c r="C169" i="22"/>
  <c r="C168" i="22"/>
  <c r="C167" i="22"/>
  <c r="C166" i="22"/>
  <c r="C165" i="22"/>
  <c r="C164" i="22"/>
  <c r="C163" i="22"/>
  <c r="C162" i="22"/>
  <c r="C161" i="22"/>
  <c r="C160" i="22"/>
  <c r="C159" i="22"/>
  <c r="C158" i="22"/>
  <c r="C157" i="22"/>
  <c r="C156" i="22"/>
  <c r="C155" i="22"/>
  <c r="C154" i="22"/>
  <c r="C153" i="22"/>
  <c r="C152" i="22"/>
  <c r="C151" i="22"/>
  <c r="C150" i="22"/>
  <c r="C149" i="22"/>
  <c r="C148" i="22"/>
  <c r="C147" i="22"/>
  <c r="C146" i="22"/>
  <c r="C145" i="22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8" i="22"/>
  <c r="C15" i="22"/>
  <c r="F14" i="22"/>
  <c r="F16" i="22" s="1"/>
  <c r="C13" i="22"/>
  <c r="C11" i="22"/>
  <c r="C14" i="22" l="1"/>
  <c r="C370" i="22" s="1"/>
  <c r="F221" i="21" l="1"/>
  <c r="F206" i="21"/>
  <c r="F234" i="21" s="1"/>
  <c r="E206" i="21"/>
  <c r="B49" i="21"/>
  <c r="E11" i="21"/>
  <c r="E234" i="21" s="1"/>
  <c r="G234" i="21" l="1"/>
  <c r="F70" i="20" l="1"/>
  <c r="F48" i="20"/>
  <c r="E48" i="20"/>
  <c r="F35" i="20"/>
  <c r="E35" i="20"/>
  <c r="F103" i="17" l="1"/>
  <c r="F85" i="17"/>
  <c r="E85" i="17"/>
  <c r="D281" i="18" l="1"/>
  <c r="D280" i="18"/>
  <c r="G277" i="18"/>
  <c r="D282" i="18" s="1"/>
  <c r="G19" i="18"/>
  <c r="F19" i="18"/>
  <c r="F20" i="18" s="1"/>
  <c r="F194" i="16"/>
  <c r="F201" i="16" s="1"/>
  <c r="E159" i="16"/>
  <c r="E169" i="16" s="1"/>
  <c r="E170" i="16" s="1"/>
  <c r="F170" i="16"/>
  <c r="D285" i="18" l="1"/>
  <c r="F276" i="13"/>
  <c r="E276" i="13"/>
  <c r="F264" i="13"/>
  <c r="E245" i="13"/>
  <c r="E236" i="13"/>
  <c r="F164" i="12" l="1"/>
  <c r="E164" i="12"/>
  <c r="F47" i="12"/>
  <c r="F9" i="12"/>
  <c r="E9" i="12"/>
  <c r="F349" i="11" l="1"/>
  <c r="E349" i="11"/>
  <c r="F340" i="11"/>
  <c r="E340" i="11"/>
  <c r="F296" i="11"/>
  <c r="E296" i="11"/>
  <c r="F63" i="10" l="1"/>
  <c r="E32" i="10"/>
  <c r="F17" i="10"/>
  <c r="E17" i="10"/>
  <c r="F8" i="10"/>
  <c r="E8" i="10"/>
  <c r="M16" i="4" l="1"/>
  <c r="F107" i="4"/>
  <c r="E107" i="4"/>
  <c r="E108" i="4" s="1"/>
  <c r="E186" i="3" l="1"/>
  <c r="D185" i="3"/>
  <c r="E184" i="3"/>
  <c r="C177" i="3"/>
  <c r="C129" i="3"/>
  <c r="G128" i="3"/>
  <c r="G177" i="3" s="1"/>
  <c r="G178" i="3" s="1"/>
  <c r="E188" i="3" s="1"/>
  <c r="F98" i="3"/>
  <c r="F93" i="3"/>
  <c r="F177" i="3" s="1"/>
  <c r="F178" i="3" s="1"/>
  <c r="D188" i="3" s="1"/>
  <c r="C84" i="3"/>
  <c r="D186" i="3"/>
  <c r="C62" i="3"/>
  <c r="C186" i="3" s="1"/>
  <c r="G33" i="3"/>
  <c r="E185" i="3" s="1"/>
  <c r="C33" i="3"/>
  <c r="C185" i="3" s="1"/>
  <c r="F25" i="3"/>
  <c r="D184" i="3" s="1"/>
  <c r="C25" i="3"/>
  <c r="C184" i="3" s="1"/>
  <c r="C178" i="3" l="1"/>
  <c r="C188" i="3" s="1"/>
  <c r="D189" i="3"/>
  <c r="E189" i="3"/>
  <c r="C189" i="3"/>
</calcChain>
</file>

<file path=xl/sharedStrings.xml><?xml version="1.0" encoding="utf-8"?>
<sst xmlns="http://schemas.openxmlformats.org/spreadsheetml/2006/main" count="12186" uniqueCount="3518">
  <si>
    <r>
      <t xml:space="preserve">ROAD STATISTICS MIZORAM 2024 (National Highway)
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Name of Division : PWD,Tlabung Division</t>
    </r>
  </si>
  <si>
    <t>Sl No</t>
  </si>
  <si>
    <t>Name of Road and Road Length</t>
  </si>
  <si>
    <t>District</t>
  </si>
  <si>
    <t>RD Block</t>
  </si>
  <si>
    <t>Road Length within the Block (in km)</t>
  </si>
  <si>
    <t>Remarks</t>
  </si>
  <si>
    <t>Surfaced</t>
  </si>
  <si>
    <t>Unsurfaced</t>
  </si>
  <si>
    <t>Nil</t>
  </si>
  <si>
    <r>
      <t xml:space="preserve">ROAD STATISTICS MIZORAM 2024 (State Highway)
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Name of Division : PWD,Tlabung Division</t>
    </r>
  </si>
  <si>
    <r>
      <t xml:space="preserve">ROAD STATISTICS MIZORAM 2024 (City Road)
                                                                                  </t>
    </r>
    <r>
      <rPr>
        <b/>
        <sz val="11"/>
        <color theme="1"/>
        <rFont val="Times New Roman"/>
        <family val="1"/>
      </rPr>
      <t>Name of Division : PWD,Tlabung Division</t>
    </r>
  </si>
  <si>
    <r>
      <t xml:space="preserve">ROAD STATISTICS MIZORAM 2024 (Major District Road)
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Name of Division : PWD,Tlabung Division</t>
    </r>
  </si>
  <si>
    <t>Tlabung to Kawrpuichuah road</t>
  </si>
  <si>
    <t>Lunglei</t>
  </si>
  <si>
    <t>Tlabung</t>
  </si>
  <si>
    <t>Chhungkhum to Chawngte road</t>
  </si>
  <si>
    <t>Lungsen</t>
  </si>
  <si>
    <t>Total =</t>
  </si>
  <si>
    <r>
      <t xml:space="preserve">ROAD STATISTICS MIZORAM 2024 (Other District Road)
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>Name of Division : PWD,Tlabung Division</t>
    </r>
  </si>
  <si>
    <t>Chawngte-Borapansury Road</t>
  </si>
  <si>
    <t>Lawngtlai</t>
  </si>
  <si>
    <t>Chawngte</t>
  </si>
  <si>
    <t>Tlabung to Borapansury road</t>
  </si>
  <si>
    <r>
      <t xml:space="preserve">ROAD STATISTICS MIZORAM 2024 (Village Road)
                                                                                      </t>
    </r>
    <r>
      <rPr>
        <b/>
        <sz val="11"/>
        <color theme="1"/>
        <rFont val="Times New Roman"/>
        <family val="1"/>
      </rPr>
      <t>Name of Division : PWD,Tlabung Division</t>
    </r>
  </si>
  <si>
    <t>Tlabung-Diblibagh</t>
  </si>
  <si>
    <t>DLP</t>
  </si>
  <si>
    <t>Tlabung-Chawilung Road</t>
  </si>
  <si>
    <t>Chawngte-Jamersury road</t>
  </si>
  <si>
    <t>Jamersury-Mandiasora road</t>
  </si>
  <si>
    <t>Mandiasota-Ajasora road</t>
  </si>
  <si>
    <t>Chawngte-Bajeisora road</t>
  </si>
  <si>
    <t>Ugdasury-Kukurdulaya road</t>
  </si>
  <si>
    <t>Nalbunya to Udalthana Road</t>
  </si>
  <si>
    <t>Rualalung to Zethet Road</t>
  </si>
  <si>
    <t>Zethet to Mautlang Road</t>
  </si>
  <si>
    <t>Lalnutui to Ugdasury Road</t>
  </si>
  <si>
    <t>Chhotapansury to Tungasora Road</t>
  </si>
  <si>
    <t>Ngharum to Rajmandal Road</t>
  </si>
  <si>
    <t>Putlungasih to Kauchhuah road</t>
  </si>
  <si>
    <t>Tuichawng to Matisora Road</t>
  </si>
  <si>
    <t>Diblibagh to Sugarbasora Road</t>
  </si>
  <si>
    <t>Diblibagh to Chengkawllui Road</t>
  </si>
  <si>
    <t>On-Going Contract</t>
  </si>
  <si>
    <t>Khojoysury to Khojoysurychhuah Road</t>
  </si>
  <si>
    <t>Mauzam to Puankhai Road</t>
  </si>
  <si>
    <t>Bunghmun</t>
  </si>
  <si>
    <t>Serhuan to Lamthai Road</t>
  </si>
  <si>
    <t>Tlabung to Nunsury road</t>
  </si>
  <si>
    <t>Phairuang to Bolia Road</t>
  </si>
  <si>
    <t>Bolia to Thenhlum Road</t>
  </si>
  <si>
    <r>
      <t xml:space="preserve">ROAD STATISTICS MIZORAM 2024 (Satellite Town Road)
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>Name of Division : PWD,Tlabung Division</t>
    </r>
  </si>
  <si>
    <t>I.Lungsen Sub-Division</t>
  </si>
  <si>
    <t>Eastern Road</t>
  </si>
  <si>
    <t>Main road</t>
  </si>
  <si>
    <t>Playfield to L-T road via Electric Power House</t>
  </si>
  <si>
    <t>Approach road to PHC</t>
  </si>
  <si>
    <t>Approach road to DC Rest house</t>
  </si>
  <si>
    <t>Approach road to PWD Complex</t>
  </si>
  <si>
    <t>Central road</t>
  </si>
  <si>
    <t>Approach road to Govt.High School</t>
  </si>
  <si>
    <t>Approach road PWD IB via Police Thana and Forest complex</t>
  </si>
  <si>
    <t>UPC(NEI) Church to Upper Venglai Road</t>
  </si>
  <si>
    <t>P.Ramliana house to NH302 road</t>
  </si>
  <si>
    <t>P.Lalnghinglova house to Power house Lungsen</t>
  </si>
  <si>
    <t>Approach road to Lungsen HSS</t>
  </si>
  <si>
    <t>C.Vanlaltlunga house to NH302 road</t>
  </si>
  <si>
    <t>G.C.E.S to Biakdinpuia house</t>
  </si>
  <si>
    <t>II.Tlabung Sub-Division</t>
  </si>
  <si>
    <t xml:space="preserve">Central Road </t>
  </si>
  <si>
    <t>Main Road (Hospital to Post Office)</t>
  </si>
  <si>
    <t>I.B Road to Post Office</t>
  </si>
  <si>
    <t>Approach road to P &amp; E Office/Power House</t>
  </si>
  <si>
    <t>Approach road to SDO PHE Office at Zodin Tlabung</t>
  </si>
  <si>
    <t>Approach road to Helipad</t>
  </si>
  <si>
    <t>Approach road to SDO'(C) Quarters</t>
  </si>
  <si>
    <t>Approach road to Circuit House at Tlabung</t>
  </si>
  <si>
    <t>Zodin Kawn to BRTF Road via PHE Complex</t>
  </si>
  <si>
    <t>Zodinkawn to Pu.Tlana's house via PWD Office</t>
  </si>
  <si>
    <t>Approach road to PWD Office from Fire Station</t>
  </si>
  <si>
    <t>Approach Road to Lane Tawi.</t>
  </si>
  <si>
    <t>PWD Quarter Link Road</t>
  </si>
  <si>
    <t>Approach Road to Thana</t>
  </si>
  <si>
    <t>Approach road to SDO PWD Quarters</t>
  </si>
  <si>
    <t>Approach road to PWD IB</t>
  </si>
  <si>
    <t>Approach Road to PWD Colony at Chawnpui</t>
  </si>
  <si>
    <t>Approach Road to Govt.High School</t>
  </si>
  <si>
    <t>Link Road at Zawlpui Kawn via Community Hall</t>
  </si>
  <si>
    <t>Approach Road to Tourist Lodge</t>
  </si>
  <si>
    <t>Approach Road to SMO Quarters</t>
  </si>
  <si>
    <t>Approach Road to Civil Hospital at Tlabung( with internal Rd)</t>
  </si>
  <si>
    <t>Approach Road to Vantaikhawr</t>
  </si>
  <si>
    <t>Community Hall to Licheng field</t>
  </si>
  <si>
    <t>EE PWD Quarters to PHE Office  Road</t>
  </si>
  <si>
    <t>Approach road to BMS school at Chawnpui</t>
  </si>
  <si>
    <t>Chawnpui kawn to Zodin junction of Diblibagh road</t>
  </si>
  <si>
    <t>SDO© quarter to BMS School at Chawnpui</t>
  </si>
  <si>
    <t>Approach road to Baptist Church at Chawnpui</t>
  </si>
  <si>
    <t>Approach road to UPC(NEI) church at Zodin</t>
  </si>
  <si>
    <t>Approach road to Gov't Middle School at Zodin</t>
  </si>
  <si>
    <t>Supply Godown to EE PWD quarter</t>
  </si>
  <si>
    <t>Approach road to Baptist church,UPC Church and Salvation Army Church</t>
  </si>
  <si>
    <t>Approach road to Supply quarters at Zodin</t>
  </si>
  <si>
    <t>Approach road to Vety Quarter at Chawnpui</t>
  </si>
  <si>
    <t>Approach road to Vety Office at Tlabung</t>
  </si>
  <si>
    <t>Approach road to Cemetary road at Tlabung.</t>
  </si>
  <si>
    <t>Approach road to EE PWD Quarter with Courtyard</t>
  </si>
  <si>
    <t>Approach road to Supply Godown</t>
  </si>
  <si>
    <t>Supply Godown to Lalthlamuana's House</t>
  </si>
  <si>
    <t>Approach road to SDO('C) Office</t>
  </si>
  <si>
    <t>Approach road to New Cemetary road at Zodin.</t>
  </si>
  <si>
    <t>Approach road to Vengthar road at Chawnpui.</t>
  </si>
  <si>
    <t>III.Chawngte Sub-Division</t>
  </si>
  <si>
    <t>Chawngte 'L' Zero point - PWD Complex</t>
  </si>
  <si>
    <t>F &amp; CS Godown to Primary School Chawngte L</t>
  </si>
  <si>
    <t>Chawngte 'L' Zero point - Power house</t>
  </si>
  <si>
    <t>Chawngte L' main road junction to VC house Chawngte "L'</t>
  </si>
  <si>
    <t>Baptist Church Chawngte 'L' to Ciommunity Hall</t>
  </si>
  <si>
    <t>Baptist Church Chawngte 'L' to YMA Library</t>
  </si>
  <si>
    <t>Chawngte L Zero Point to Chawngte L-P Bridge</t>
  </si>
  <si>
    <t>Chawngte P junction to NE UPC Church</t>
  </si>
  <si>
    <t>Chawngte P-C Bridge to Bethani</t>
  </si>
  <si>
    <t>Chawngte P-C Bridge to Bazar Waiting set</t>
  </si>
  <si>
    <t>Bazar witing set to Medical complex</t>
  </si>
  <si>
    <t>Medical complex to Baptist Boarding School</t>
  </si>
  <si>
    <t>Bazar waiting set to SDO© Office</t>
  </si>
  <si>
    <t>Medical complex to SDO© office via Police Stattion</t>
  </si>
  <si>
    <t>L-P Bridge to Vengchhak AH &amp; Vety complex</t>
  </si>
  <si>
    <t>L-P Bridge to Kanan veng approach road</t>
  </si>
  <si>
    <t>L-P bridge to Vengphei upto Ramthar veng approach road irrigation complex</t>
  </si>
  <si>
    <t>Kamalanagar -II to Kamalanagar-III</t>
  </si>
  <si>
    <t>Kamalanagar -III to Kamalanagar-IV</t>
  </si>
  <si>
    <t>Approach road to nuadam</t>
  </si>
  <si>
    <t>Approach road to Rondokpur</t>
  </si>
  <si>
    <t>Approach road to Kamalanagar College</t>
  </si>
  <si>
    <t>Approach road to New Colony</t>
  </si>
  <si>
    <t>Approach road from Kamalanagar IV to CHC Via Garden Colony</t>
  </si>
  <si>
    <t>Approach road to Telephone Exchange</t>
  </si>
  <si>
    <t>Internal Road within Saizawh Village (part -1)</t>
  </si>
  <si>
    <t>Internal Road within Saizawh Village (part -2)</t>
  </si>
  <si>
    <t xml:space="preserve">Buddhist temple to kamalanagar-II via Govt Comprehensive  Middle School </t>
  </si>
  <si>
    <t>Approach Road to Government High School Chawngte L</t>
  </si>
  <si>
    <t>Kamalanagar IV to Kamalanagar College via Binandachuk</t>
  </si>
  <si>
    <t>YMA Run to Rualalung Veng, Chawngte L</t>
  </si>
  <si>
    <t>Approach road to gulsil</t>
  </si>
  <si>
    <t>Kamalanagar IV to Nalbunya(Kamalanagar IV Nalbunya)</t>
  </si>
  <si>
    <t>Approach road to Tourist Lodge at Chawngte</t>
  </si>
  <si>
    <t>Aroti nagar to Lokki dhan Residence</t>
  </si>
  <si>
    <t>Approach Road to Canteen at Borapansury II</t>
  </si>
  <si>
    <t>Approach road to PHC at Borapansury-I</t>
  </si>
  <si>
    <t>Approach road to Police station at Borapansury I</t>
  </si>
  <si>
    <t>Approach Road to Supply Quarter at Borapansury I</t>
  </si>
  <si>
    <t>Sonalipagan to Borapansury-I Main Road</t>
  </si>
  <si>
    <t>Borapansury - I to Borapansury -II Road</t>
  </si>
  <si>
    <t>Kudam Veng to Main Road</t>
  </si>
  <si>
    <t>Synod school to Vengthar Road</t>
  </si>
  <si>
    <t>CPWD Road to Rest House Road</t>
  </si>
  <si>
    <t>Borapansury - II to Borapansury East Road</t>
  </si>
  <si>
    <t>Total of Satellite Town Road =</t>
  </si>
  <si>
    <t xml:space="preserve">ROAD STATISTICS MIZORAM 2024 </t>
  </si>
  <si>
    <t xml:space="preserve"> </t>
  </si>
  <si>
    <t>Name of Road</t>
  </si>
  <si>
    <t xml:space="preserve">Length of Road </t>
  </si>
  <si>
    <t>(National Highway)</t>
  </si>
  <si>
    <t>(State Highway)</t>
  </si>
  <si>
    <t>(Major District Road)</t>
  </si>
  <si>
    <t>(Other District Road)</t>
  </si>
  <si>
    <t>(Village Road)</t>
  </si>
  <si>
    <t>(City Road)</t>
  </si>
  <si>
    <t>(Satellite Town Road)</t>
  </si>
  <si>
    <t xml:space="preserve">G.Total = </t>
  </si>
  <si>
    <t>Sr.Executive Engineer,PWD.</t>
  </si>
  <si>
    <t>Tlabung Division,Tlabung.</t>
  </si>
  <si>
    <t>ROAD STATISTICS MIZORAM 2024 (Satellite Town Road)</t>
  </si>
  <si>
    <t>Name of Division : Mamit</t>
  </si>
  <si>
    <t>Sl.
No</t>
  </si>
  <si>
    <t>Road Length within Block (in Km)</t>
  </si>
  <si>
    <t>Playground DC Complex via Hmunsam
(GSA Playground - DC Office)</t>
  </si>
  <si>
    <t>Mamit</t>
  </si>
  <si>
    <t>Zawlnuam</t>
  </si>
  <si>
    <t>H/S Veng Charkawn via Bazar(H/S Veng - Charkawn)</t>
  </si>
  <si>
    <t>PWD Complex Playground via Dist.Hospital
(SDO Office - GSA Playground)</t>
  </si>
  <si>
    <t>Old Godown Bairabi Road(Dinthar Veng)</t>
  </si>
  <si>
    <t>DC Complex to Bairabi Road via Revenue Office
(DC Office - Judicial Building)</t>
  </si>
  <si>
    <t>Approach Road to Revenue Office (Hmar Veng-Revenue Office)</t>
  </si>
  <si>
    <t>Approach Road to Vety Office (Vaubekawn - Vety Office)</t>
  </si>
  <si>
    <t>Field Veng-Vaubekawn via DIET(Mamit Ring Road Eastern Side)</t>
  </si>
  <si>
    <t>Approach Road to Mizo Veng (PCI - Vengthar)</t>
  </si>
  <si>
    <t>Charkawn - Bungveng</t>
  </si>
  <si>
    <t>Field Veng to Vaubekawn via Bung Veng
(Mamit Ring Road Western Side)</t>
  </si>
  <si>
    <t>Approach Road to S.P Qrtrs (Chhim Veng - SP Qtrs)</t>
  </si>
  <si>
    <t>Approach Road to SFAS (Bazar Veng - SFAS Church)</t>
  </si>
  <si>
    <t>Bazar - Ring Road (Bazar Veng - Leitlahniam)</t>
  </si>
  <si>
    <t>H/S Veng Traffic Point - P/S VII</t>
  </si>
  <si>
    <t>Hmusam Ring Road (PCI - Chhim Veng)</t>
  </si>
  <si>
    <t>Liando Run - Pu Remsiama In Bazar Veng
(Chhim Veng-Bazar Veng)</t>
  </si>
  <si>
    <t>Approach Road to EE PHED Qtrs.(GSA Playgound PHE Office)</t>
  </si>
  <si>
    <t>Approach Road to PHED Complex (Near PHE Office PHE Qtr)</t>
  </si>
  <si>
    <t>Ramrikawn Field Veng via Thlanmual (PHE Qtr-New Mamit)</t>
  </si>
  <si>
    <t>Approach Road to P&amp;E Office (GSA Playground - P&amp;E Office)</t>
  </si>
  <si>
    <t>PWD Complex-Playground via Ngharpet
(Lungsir-Near Playground)</t>
  </si>
  <si>
    <t>Approach Road to Govt P/S VI (Lungsir Govt Primary School)</t>
  </si>
  <si>
    <t>PWD Complex Internal Road (PCI-Lungsir YMA Hall)</t>
  </si>
  <si>
    <t>Ramrikawn to Kanhmun Road(Ramrikawn to SFA High School)</t>
  </si>
  <si>
    <t>Approach Road to DFO Office(E&amp;F Complex-DFO Office)</t>
  </si>
  <si>
    <t>Luangpawl Approach Road(Forest Complex-PCI)(Part 1)</t>
  </si>
  <si>
    <t>Luangpawl Appraoch Road(PCI Church DIET Mamit)(Part 2)</t>
  </si>
  <si>
    <t>Approach Road to 4th IR Complex (Near 4th IR Complex)</t>
  </si>
  <si>
    <t>Approach Raod to DFO Qtrs(DFO Qtr Gate DFO Qtr)</t>
  </si>
  <si>
    <t>Approach Road to Agriculture Office (Hospital- Agri Office)</t>
  </si>
  <si>
    <t>Approach Road to CMO Qtrs (CMO Qtr Gate CMO Qtr)</t>
  </si>
  <si>
    <t>CMO Qtr to Ngharpet(CMO Qtr Gate-Ngharpet)</t>
  </si>
  <si>
    <t>Approach Road to St.Francis of Assisi H/S (NH 44A-High School)</t>
  </si>
  <si>
    <t>Medical Canteen to Ngharpet (ART Centre-Ngharpet)</t>
  </si>
  <si>
    <t>Approach Road to District Hospital (ART Centre-Hospital)</t>
  </si>
  <si>
    <t>Charkawn-Vengthar via P.E.S (YMA Road)(PCI-Vengthar)</t>
  </si>
  <si>
    <t>PHE Office-PCI Field Veng Kohhran (Near PHE Office-PCI)</t>
  </si>
  <si>
    <t>D.C Complex Internal Road(Hmar Veng Academic Block)(Part 1)</t>
  </si>
  <si>
    <t>D.C Complex Internal Road(Dinthar Veng DC Residence)(Part 2)</t>
  </si>
  <si>
    <t>D.C Complex Internal Road(Dinthar Veng DC Residence)(Part 3)</t>
  </si>
  <si>
    <t>D.C Complex Internal Road(LAD Gate DLAO Residence)(Part 4)</t>
  </si>
  <si>
    <t>Charkawn to Bungzawl (Charkawn-Bungzawl)</t>
  </si>
  <si>
    <t>Approach Road   Electric Substation (Luangpawl)(Part 1)</t>
  </si>
  <si>
    <t>Approach Road   Electric Substation(Luangpawl)(Part 2)</t>
  </si>
  <si>
    <t xml:space="preserve">Ramrikawn-Forest Complex </t>
  </si>
  <si>
    <t>Approach Road to Lungsir Thlanmual(Mizofed-Thlanmual)</t>
  </si>
  <si>
    <t>Leitlahniam-NR Road(Leitlahniam-VL Hruaia House)</t>
  </si>
  <si>
    <t>Indoor to Ring Road</t>
  </si>
  <si>
    <t>Approach Road  Luangpawl Vengthar(Serhmun)(Part 1)</t>
  </si>
  <si>
    <t>Approach Road  Luangpawl Vengthar(Serhmun)(NH 44 A)(Part 2)</t>
  </si>
  <si>
    <t>Approach Road  Luangpawl Vengthar (Serhmun)(Hmingthanpuia House RK House)(Part 3)</t>
  </si>
  <si>
    <t>Approach Road  Luangpawl Vengthar (Serhmun)
(Roberta House Tea House)(Part 4)</t>
  </si>
  <si>
    <t>Vengthar Footpath - Mamit Ring Road</t>
  </si>
  <si>
    <t>Approach Road to District Jail</t>
  </si>
  <si>
    <t>Approach Road to N.Sabual Village</t>
  </si>
  <si>
    <t>Forest Complex to Agape M/S, Luangpawl</t>
  </si>
  <si>
    <t>PuThuamluaia In - Lower Ngharpet</t>
  </si>
  <si>
    <t>Pu Dula In - Hmunsam Sub-Centre</t>
  </si>
  <si>
    <t>Approach Road to 4th IR Battalion Hqrs from NH 44A</t>
  </si>
  <si>
    <t>Hmunsam Public School - Chhimveng Thlanmual</t>
  </si>
  <si>
    <t>Rawpuichhip Town Road (Khangte Rawpuichhip Bungveng)(Part 1)</t>
  </si>
  <si>
    <t>Reiek</t>
  </si>
  <si>
    <t>Rawpuichhip Town Road(Hmunpui Peng Partlan)(Part 2)</t>
  </si>
  <si>
    <t>Rawpuichhip Town Road (Partlan Venglai)(Part 3)</t>
  </si>
  <si>
    <t>Rawpuichhip Town Road (Falkawn Venglai)(Part 4)</t>
  </si>
  <si>
    <t>Rawpuichhip Town Road (Dawrveng Biakin)(Part 5)</t>
  </si>
  <si>
    <t>Approach Road to PHC Complex at Rawpuichhip</t>
  </si>
  <si>
    <t>Approach Road to Horticulture Complex at Rawpuichhip</t>
  </si>
  <si>
    <t>Khawhluikawn-Park Peng at Rawpuichhip</t>
  </si>
  <si>
    <t>Approach Road to Park at Rawpuichhip</t>
  </si>
  <si>
    <t>Approach Road to Playground at Rawpuichhip</t>
  </si>
  <si>
    <t>Approach Road to IB W.Lungdar(W.Lungdar W.Lungdar IB)</t>
  </si>
  <si>
    <t>W.Lungdar Town Road (Kawn Veng-Govt Primary School)</t>
  </si>
  <si>
    <t>W.Lungdar Internal Road (Sakeihniaksiamkawn-PHE Tanky)</t>
  </si>
  <si>
    <t>Khawrihnim Town Road(Khawrihnim Tlang Veng)</t>
  </si>
  <si>
    <t>Approach Road to SA Qtrs(Kanghmun PWD staff Qtr)</t>
  </si>
  <si>
    <t>Approach Road to Kanghmun PHC</t>
  </si>
  <si>
    <t>Dintharkawn-SDO(C) Complex(PWD Road SDO Complex)</t>
  </si>
  <si>
    <t>W.Phaileng</t>
  </si>
  <si>
    <t>Venghlui to Helipad Road(Kawn Veng-A109:F123Helipad Ground)</t>
  </si>
  <si>
    <t>Belleikawn-Helipad(Belleikawn Helipad Ground)</t>
  </si>
  <si>
    <t>Venghlui to Helipad Road(Kawn Veng Helipad Ground)</t>
  </si>
  <si>
    <t>Approach Road to PHE Complex(Belleikawn PHE Complex)</t>
  </si>
  <si>
    <t>Tourist Cottage to PHC Road(Tourist Lodge PHC Complex)</t>
  </si>
  <si>
    <t>Approach Road to PHC Complex(H/S Veng PHC Complex)</t>
  </si>
  <si>
    <t>Approach Road to Playground(H/S Veng W.Phaileng Playground)</t>
  </si>
  <si>
    <t>Rahhnem Veng to Venghlui(Hall Veng W.Phaileng Playground)</t>
  </si>
  <si>
    <t>Approach Road to Soil and Water Conservation Department Complex(Govt P/S Soil Complex)</t>
  </si>
  <si>
    <t>Approach Road to Agriculture Complex(Bethlehem Agri Complex)</t>
  </si>
  <si>
    <t>Approach Road to ITI(Agri Complex ITI College)</t>
  </si>
  <si>
    <t>Approach Road to PWD Complex (MRB PWD IB)</t>
  </si>
  <si>
    <t>Lallen Town Road(Zero Point Lallen)</t>
  </si>
  <si>
    <t>Phuldungsei Town Road(Phulbial Venghlun)</t>
  </si>
  <si>
    <t>Marpara Town Road(Mizo Veng Synod Mission Compound)</t>
  </si>
  <si>
    <t>Pukzing Internal Road(Field Peng BSF Camp)(Part 1)</t>
  </si>
  <si>
    <t>Pukzing Internal Road(Vengchung IB Building)(Part 2)</t>
  </si>
  <si>
    <t>Damparengpui Internal Road(Vengthar BRTF Road)(Part 1)</t>
  </si>
  <si>
    <t>Damparengpui Internal Road(Tlangnuam Tlangnuam)(Part 2)</t>
  </si>
  <si>
    <t>Damparengpui Internal Road(Vengthar Vengthar)(Part 3)</t>
  </si>
  <si>
    <t>Damparengpui Internal Road(Hall Veng Chhim Veng)(Part 4)</t>
  </si>
  <si>
    <t xml:space="preserve"> Total for Mamit Satellite Town Road :</t>
  </si>
  <si>
    <t xml:space="preserve"> Grand Total for Mamit Satellite Town Road :</t>
  </si>
  <si>
    <t>ROAD STATISTICS MIZORAM 2024 (Village Road)</t>
  </si>
  <si>
    <t>Hreichhuk-Khawrihnim Road</t>
  </si>
  <si>
    <t>W.Phaileng-Damparengpui Road</t>
  </si>
  <si>
    <t>W.Phaileng-Tuirum Road</t>
  </si>
  <si>
    <t>Mamit-Phaizau Road</t>
  </si>
  <si>
    <t>Tuipuibari-Andermanik Road</t>
  </si>
  <si>
    <t>Phuldungsei-Parvatui Road</t>
  </si>
  <si>
    <t>Kawnmawi-N.Chhippui Road</t>
  </si>
  <si>
    <t>Andermanik-N.Belkhai Road</t>
  </si>
  <si>
    <t>Total of Village Road (VR) :</t>
  </si>
  <si>
    <t>Grand Total of Village Road (VR) :</t>
  </si>
  <si>
    <t>ROAD STATISTICS MIZORAM 2024 (Other District Road)</t>
  </si>
  <si>
    <t>Rawpuichhip - Buarpui Road 
(Rawpuichhip - Bawlte)</t>
  </si>
  <si>
    <t xml:space="preserve"> Total for Mamit Division ODR :</t>
  </si>
  <si>
    <t>ROAD STATISTICS MIZORAM 2024 (Major District Road)</t>
  </si>
  <si>
    <t>Tuipuibari - W.Kawnpui Road</t>
  </si>
  <si>
    <t>W. Phaileng - Marpara Road</t>
  </si>
  <si>
    <t>Total of Major District Road (MDR) :</t>
  </si>
  <si>
    <t>Sl. No.</t>
  </si>
  <si>
    <t>TOTAL Road Length (in Km)</t>
  </si>
  <si>
    <t>Chhawrtui - Vanchengpui Road</t>
  </si>
  <si>
    <t>NE Bualpui  -Changzawl (NE Bualpui Changzawl)</t>
  </si>
  <si>
    <t>Khawzawl - Vankal (Khawzawl Vankal Village)</t>
  </si>
  <si>
    <t>Kawlkulh - Lungpho -Ngentiang -Hmunzawl (Kawlkulh Lungpho  Ngentiang Junction)(Part 1)</t>
  </si>
  <si>
    <t>Kawlkulh - Lungpho -Ngentiang -Hmunzawl (Ngentiang Hmunzawl)(Part 2)</t>
  </si>
  <si>
    <t>Kawlkulh - Hliappui Road</t>
  </si>
  <si>
    <t>Khankawn-Satharlui at Saichal</t>
  </si>
  <si>
    <t>Hliappui-Rabung Link Road</t>
  </si>
  <si>
    <t>Vapualkaw ngaw-Tuivawl Link Road at Saichal.</t>
  </si>
  <si>
    <t>Changzawl-Phullen Road</t>
  </si>
  <si>
    <t>Hliappui-Aiduzawl</t>
  </si>
  <si>
    <t>Pawlrang-Luangpawn</t>
  </si>
  <si>
    <t>Khawkawn to Chiahpui (Khawkawn NH102B Chiahpui)(Part I)</t>
  </si>
  <si>
    <t>BT</t>
  </si>
  <si>
    <t>Khawkawn to Chiahpui (Khawkawn NH102B Chiahpui)(Part 2)</t>
  </si>
  <si>
    <t xml:space="preserve">R.Tuiphal to Lamzawl </t>
  </si>
  <si>
    <t>Ngopa to Kawlbem</t>
  </si>
  <si>
    <t>Chawngtlai to Tualte</t>
  </si>
  <si>
    <t>Khawhai - Tlangpuilian</t>
  </si>
  <si>
    <t>Khawzawl - Neihdawn</t>
  </si>
  <si>
    <t>Khawzawl-Ngaizawl</t>
  </si>
  <si>
    <t>Ngaizawl (KST) - Tualpui</t>
  </si>
  <si>
    <t>Chalrang Approach Road</t>
  </si>
  <si>
    <t>Rabung-Aiduzawl</t>
  </si>
  <si>
    <t>Khawhai-Lungtan</t>
  </si>
  <si>
    <t>Chalrang-Vangtlang</t>
  </si>
  <si>
    <t>Chalrang-Riangtlei</t>
  </si>
  <si>
    <t>Khawzawl-Hmuncheng</t>
  </si>
  <si>
    <t>Khawzawl - Biate (KEL)</t>
  </si>
  <si>
    <t>Agriculture Link Road from Hmuncheng to Tuichang</t>
  </si>
  <si>
    <t>Ngaizawl-Neihdawn</t>
  </si>
  <si>
    <t>Saitual</t>
  </si>
  <si>
    <t>Ngopa-Mimbung Road</t>
  </si>
  <si>
    <t>Kawlkulh Bypass Road</t>
  </si>
  <si>
    <t>Vengthar Bazar - Lungvar road (Upto KST)</t>
  </si>
  <si>
    <t>SDO (C) Office - Helipad</t>
  </si>
  <si>
    <t>Kawnzar - Taidawnkawn</t>
  </si>
  <si>
    <t>Taidawnkawn - DC rest house</t>
  </si>
  <si>
    <t>Jubilee Road</t>
  </si>
  <si>
    <t>Field No 1 - Dinthar Bazar</t>
  </si>
  <si>
    <t>Dinthar Bazar - Kawnzar Road (Aichhinga Road)</t>
  </si>
  <si>
    <t>Vengthar 3rd Lane</t>
  </si>
  <si>
    <t>Vengthar Bazar - Treasury Office via PES School</t>
  </si>
  <si>
    <t>Vengnuam road</t>
  </si>
  <si>
    <t>Approach road to Vengthar Presbyterian Church</t>
  </si>
  <si>
    <t>Approach road to Supply Dept Godown</t>
  </si>
  <si>
    <t>Hermon Veng 2nd Lane</t>
  </si>
  <si>
    <t>Approach road to Mualvawm Field</t>
  </si>
  <si>
    <t>Approach road to CHC Khawzawl</t>
  </si>
  <si>
    <t>Approach road to Police Thana</t>
  </si>
  <si>
    <t>Approach road to St'Joseph's School</t>
  </si>
  <si>
    <t>Approach road to Dinthar YMA Hall</t>
  </si>
  <si>
    <t>PHE complex to Vengthar thlanmual</t>
  </si>
  <si>
    <t>Approach road to Dc Office with courtyard</t>
  </si>
  <si>
    <t>BRTF road to Artlangpeng</t>
  </si>
  <si>
    <t>Approach road to HSS Khawzawl</t>
  </si>
  <si>
    <t>Approach road to Agricultural Office from PWD gate</t>
  </si>
  <si>
    <t>Approach road to Khawzawl College from BSNL</t>
  </si>
  <si>
    <t>YMA road at Dinthar</t>
  </si>
  <si>
    <t>Electric 2nd Lane</t>
  </si>
  <si>
    <t>Electric Veng 3rd Lane</t>
  </si>
  <si>
    <t>Approach road to Vengsang Presby. Church</t>
  </si>
  <si>
    <t>Approach road to Horti Complex from NH-6 at Khawzawl</t>
  </si>
  <si>
    <t>Approach road to ICDS Office at Khawzawl</t>
  </si>
  <si>
    <t>Approach road to SDEO Office at Khawzawl</t>
  </si>
  <si>
    <t>Approach road to Anganwadi Centre No - II at Khawzawl Vengsang</t>
  </si>
  <si>
    <t>BSNL to KST via Gov't Khawzawl College</t>
  </si>
  <si>
    <t xml:space="preserve">Appraoch road to Vengpui Thlanmual </t>
  </si>
  <si>
    <t>Approach road to Kawnzar Thlanmual at Khawzawl</t>
  </si>
  <si>
    <t>Approach road to JNV School at Khawzawl</t>
  </si>
  <si>
    <t>Approach road to Modern M/S at Khawzawl</t>
  </si>
  <si>
    <t>Approach road to Gov't M/S at Khawzawl</t>
  </si>
  <si>
    <t>Zaingen Veng to Gov't College approach road</t>
  </si>
  <si>
    <t>Agriculture Office to NH-6 road, Electric veng</t>
  </si>
  <si>
    <t>Rinthanga's house to Primary School - II at Dinthar veng</t>
  </si>
  <si>
    <t xml:space="preserve">Govt High School circular road at Zuchhip veng </t>
  </si>
  <si>
    <t>Approach road to EE, P&amp;ED Office</t>
  </si>
  <si>
    <t>Approach road to EE,PHED Office from Electric 2nd Lane</t>
  </si>
  <si>
    <t>Approach road to Anganwadi Centre from Police Qtrs at Hermon veng</t>
  </si>
  <si>
    <t>Approach road to DC Office, Khawzawl</t>
  </si>
  <si>
    <t>Approach road to Dc staff quarters at Khawzawl</t>
  </si>
  <si>
    <t>Approach road to KVK Khawzawl</t>
  </si>
  <si>
    <t>KVK Internal road</t>
  </si>
  <si>
    <t>Approach road to PHE Division Khawzawl</t>
  </si>
  <si>
    <t>DC Bungalow - DC Office at Khawzawl</t>
  </si>
  <si>
    <t>Approach road to Vengsang BiakIn from DC Bungalow</t>
  </si>
  <si>
    <t>Approach road Telecom Office from Anganwadi No 7 at Zaingen Veng</t>
  </si>
  <si>
    <t>Approach road from Vengpui thlanmual - DC Rest House</t>
  </si>
  <si>
    <t>Hrangthanga's residence to KVK Hostel at Khawzawl</t>
  </si>
  <si>
    <t xml:space="preserve">Appraoch road to NH-6 (Agri Complex to FK Picnic Spot) </t>
  </si>
  <si>
    <t>Muallungthu road to Hermon 2nd Lane at Hermon Veng</t>
  </si>
  <si>
    <t>BCM Vengsang Church to Mualvawm field at Darngawn</t>
  </si>
  <si>
    <t>YMA Library to SDO, P&amp;E Quarters at Hermon Veng</t>
  </si>
  <si>
    <t>Nh-06 to Vengthar lane 2 near Hrangchhinga's house</t>
  </si>
  <si>
    <t>Upper Farmual Kawng</t>
  </si>
  <si>
    <t>Lower Farmual kawng</t>
  </si>
  <si>
    <t>Jubilee kawn to KST road</t>
  </si>
  <si>
    <t>Ring road near Horticulture gate</t>
  </si>
  <si>
    <t>Martar thlanmual to Helipad</t>
  </si>
  <si>
    <t>Zaingen MHIP House to C.Lalduhawma's house &amp; H.Lalsangluaia's House</t>
  </si>
  <si>
    <t>Gatekawn - Lalveng - Dawrkawn</t>
  </si>
  <si>
    <t>Gatekawn - Saihumkawn</t>
  </si>
  <si>
    <t xml:space="preserve">Godown - Higher Secondary school </t>
  </si>
  <si>
    <t>Approach road to Middle School I</t>
  </si>
  <si>
    <t>Approach road to I.B, PWD</t>
  </si>
  <si>
    <t>Approach road to Doctor Quarter</t>
  </si>
  <si>
    <t>Damlailungkawn - Dihuan Veng</t>
  </si>
  <si>
    <t>Damlailungkawn - Theihai lui</t>
  </si>
  <si>
    <t>High school Junction  to Turnable</t>
  </si>
  <si>
    <t>Approach road to High School, Bualpui</t>
  </si>
  <si>
    <t>Approach road to HSS Hliappui</t>
  </si>
  <si>
    <t>Anganwadi III approach Road at Hliappui</t>
  </si>
  <si>
    <t>Approach road IB at Lungpho.</t>
  </si>
  <si>
    <t>Anganwadi Centre-I - Middle School</t>
  </si>
  <si>
    <t>Lalruatkima House - Thlanmual</t>
  </si>
  <si>
    <t>Lalbanthanga House - Lallawmkima House</t>
  </si>
  <si>
    <t>Playground - HmangaihJohana House</t>
  </si>
  <si>
    <t>Tawngtaina-Venglai Kawn</t>
  </si>
  <si>
    <t>Gov't PS-III Vengpui</t>
  </si>
  <si>
    <t>Phaiveng-Venglaikawn (Dam kawn)</t>
  </si>
  <si>
    <t>Pu Sangkima House - Lalduhawma house</t>
  </si>
  <si>
    <t>Gov't High School - Sub-Centre</t>
  </si>
  <si>
    <t>Phaiveng Lane hnuai</t>
  </si>
  <si>
    <t>Gov't Middle School-Venglai kawn</t>
  </si>
  <si>
    <t>Buhkangkawn - Lalthlamuana House</t>
  </si>
  <si>
    <t>KEL Road- Lalchhanhima &amp; J.Sangliana House</t>
  </si>
  <si>
    <t>Town Hall - Vanlalfaka House (Khawhai N)</t>
  </si>
  <si>
    <t>Rina House - Kapmawii House</t>
  </si>
  <si>
    <t>Lalhmangaiha House-Khawliana House</t>
  </si>
  <si>
    <t>KEL Road - Vankhumi House</t>
  </si>
  <si>
    <t>Approach road to Playground</t>
  </si>
  <si>
    <t>KEL Road - Lalvuana House</t>
  </si>
  <si>
    <t>KEL Road - PWD IB</t>
  </si>
  <si>
    <t>Khawhai Dil - Malsawma House</t>
  </si>
  <si>
    <t>Khawhai Internal Road Junction to PHC</t>
  </si>
  <si>
    <t>Khawzawl</t>
  </si>
  <si>
    <t>Rural Bank-Chhinlung Middle School</t>
  </si>
  <si>
    <t>KEL Road 0 PWD IB</t>
  </si>
  <si>
    <t>Kawnzau-Playground</t>
  </si>
  <si>
    <t>Kawnzau-Higher Secondery School</t>
  </si>
  <si>
    <t>Quarter-Playground</t>
  </si>
  <si>
    <t>Pastor Quarter- Sub-Station</t>
  </si>
  <si>
    <t>Vanbula House - Tlanthanga House</t>
  </si>
  <si>
    <t>KEL Road - CHC</t>
  </si>
  <si>
    <t>Biate Internal - CHC to Rest House</t>
  </si>
  <si>
    <t>Biate Internal Road</t>
  </si>
  <si>
    <t>Approach Road to PWD IB</t>
  </si>
  <si>
    <t>Biate Centre Road</t>
  </si>
  <si>
    <t>Biate Internal Road to Playground No-II</t>
  </si>
  <si>
    <t>Nunmawia House-Quarry</t>
  </si>
  <si>
    <t>Thakima House - '0' Point</t>
  </si>
  <si>
    <t>Mualveng-Rintluanga House</t>
  </si>
  <si>
    <t>PE School- Dinthara House</t>
  </si>
  <si>
    <t>Godown - Playground</t>
  </si>
  <si>
    <t>Rest House - Playground No. 1</t>
  </si>
  <si>
    <t>Total of Rabung Internal Road</t>
  </si>
  <si>
    <t>NGOPA INTERNAL ROAD</t>
  </si>
  <si>
    <t>1) Zero Point Public Playground at Ngopa</t>
  </si>
  <si>
    <t>2) Ngopa Presbyterian church Ring Road</t>
  </si>
  <si>
    <t>3) Approach Road to F. Kapsanga Tea estate (Lalsangliana House to NH 102B) at Ngopa</t>
  </si>
  <si>
    <t>4) Approach Road to Tourist Lodge Upto Hydel Office</t>
  </si>
  <si>
    <t>5) Jubilee Road (From T. Lalhmangaiha house to NH 102 B via Lamzawl Tuikhur)</t>
  </si>
  <si>
    <t>6) Nunmawia house to Kawn veng via VC House</t>
  </si>
  <si>
    <t xml:space="preserve">7) Bazar to Lianchhinga (L) house </t>
  </si>
  <si>
    <t>8) Bawlhmun Veng to NH 102B at Ngopa</t>
  </si>
  <si>
    <t>9) Jubilee hall to PB Thanmawia house</t>
  </si>
  <si>
    <t>10) Zawlbuk to Public Play ground at Ngopa</t>
  </si>
  <si>
    <t>11) Approach Road to IB at Ngopa</t>
  </si>
  <si>
    <t>12) H. Lalbiaksanga house to Eklavya Model Residential School</t>
  </si>
  <si>
    <t>13) Lamzawl Tuikhur to Tourist Lodge at Ngopa</t>
  </si>
  <si>
    <t>14) Lamzawl Tuikhur to Ngurkhumi House</t>
  </si>
  <si>
    <t>15) Lalremruata house to Tribon Raia's house</t>
  </si>
  <si>
    <t>16) SDO(PWD) office to Lamzawl Tuikhur</t>
  </si>
  <si>
    <t>17) F.Kaphnuna house to C. Vanlalzara house</t>
  </si>
  <si>
    <t>18) Lalawia house to Tourist Lodge Via Hmarveng Thlanmual</t>
  </si>
  <si>
    <t>PCC</t>
  </si>
  <si>
    <t>19) BDO Office to SDO Civil Office at Ngopa</t>
  </si>
  <si>
    <t>20) BRC office to Zawlbuk</t>
  </si>
  <si>
    <t>21) F.Kapzuala house to R. Laldanga House, Ngopa</t>
  </si>
  <si>
    <t>22) Volleyball Court to PB Khualtawna House at Ngopa</t>
  </si>
  <si>
    <t>23) Middle School -I to Lalsawmkima Sailo house</t>
  </si>
  <si>
    <t>24) K.Rothuama house to F. Lalrinsangi house</t>
  </si>
  <si>
    <t>25) Pu Paruala (L) house to K. Lalthianga house</t>
  </si>
  <si>
    <t>26) Pi Thangveli house to Maruati House</t>
  </si>
  <si>
    <t>27) Approach Road to High School (NH 102B High School) at Ngopa</t>
  </si>
  <si>
    <t>28) Tawnluia house to NH 102B at Ngopa</t>
  </si>
  <si>
    <t>29) Khualtawna's House to Pu Sanga's House at Ngopa</t>
  </si>
  <si>
    <t>30) Venglai Biakin to Eklavya Model Residential School</t>
  </si>
  <si>
    <t>31) Approach Road to Chhimveng Playground</t>
  </si>
  <si>
    <t>32) Forest rest house to Chuauhnuni house at Ngopa Chhim veng</t>
  </si>
  <si>
    <t>33) Chhimveng Tuikhur to Thanglawra House</t>
  </si>
  <si>
    <t>34) Tennis Court-II to Futsal Ground at Ngopa Chhim veng</t>
  </si>
  <si>
    <t>35) Supply Godown to P&amp;E Office via Tennis Court-II at Ngopa Chhim veng</t>
  </si>
  <si>
    <t>36) Kilen kawn to Chhimveng Biakin Via Salvation Church</t>
  </si>
  <si>
    <t>37) K.Lalremsiama house to Ngopa Chhimveng Community Hall</t>
  </si>
  <si>
    <t>38) Kilen to NH 102 B via Agriculture Office</t>
  </si>
  <si>
    <t>39) Kilen kawn to Soil Complex at Ngopa Chhim veng via K.Lalremsiama house</t>
  </si>
  <si>
    <t>40) Direct Road (NH 102B Mimbung Road) at Ngopa</t>
  </si>
  <si>
    <t>41) Approach Road to CHC (Traffic Point CHC) at Ngopa</t>
  </si>
  <si>
    <t>42) Approach Road to Police station at Ngopa</t>
  </si>
  <si>
    <t>43) Approach Road to Chhim Veng Presbyterian Church, Ngopa</t>
  </si>
  <si>
    <t>44) Chhuanthanga house to Hmunnghak at Ngopa</t>
  </si>
  <si>
    <t>45) Tennis Court 2 to Futsal Ground at Ngopa Chhimveng</t>
  </si>
  <si>
    <t>46) Govt. Primary School III to P&amp;E office Ngopa Via Chhimveng Field.</t>
  </si>
  <si>
    <t>47) Kilen to Community Health Centre, Ngopa</t>
  </si>
  <si>
    <t>48) Venglai Biakin Junction to Vengthlang Kawn at Ngopa</t>
  </si>
  <si>
    <t>49) Approach Road to SDO PHE Quarters at Ngopa Chhim Veng</t>
  </si>
  <si>
    <t>50) SDO PHE Quarters to Tawngtai Tlang at Ngopa</t>
  </si>
  <si>
    <t>51) Pi Lalawmpuii house to Middle School-II, Ngopa</t>
  </si>
  <si>
    <t>1) Approach Road to Khawdungsei (Old Road) (NH102B Khawdungsei)</t>
  </si>
  <si>
    <t>2) Approach Road to PHC, NE Khawdungsei</t>
  </si>
  <si>
    <t>3) PCC Flooring from Mualtui to Anganwadi Center 3 at NE Khawdungsei</t>
  </si>
  <si>
    <t>4) Approach Road to IR (NH 102B to IR Camp) at NE Khawdungsei</t>
  </si>
  <si>
    <t xml:space="preserve"> 5) Approach Road to Forest IB (Forest IB App. Road Forest IB) at Khawdungsei</t>
  </si>
  <si>
    <t>6) Link road from Lawmlung via Sangler at NE Khawdungsei</t>
  </si>
  <si>
    <t>Khawkawn Bye pass road (Khawkawn NH102B)</t>
  </si>
  <si>
    <t>1) Tuiphal Link road at Lamzawl</t>
  </si>
  <si>
    <t>2) Main road to Malsawmtluang house</t>
  </si>
  <si>
    <t>3) Malsawmtluanga house to Thangchungnunga house</t>
  </si>
  <si>
    <t>4) Thangchungnunga House to Public Playground</t>
  </si>
  <si>
    <t>5) BNRGSK House to Main Road</t>
  </si>
  <si>
    <t>6) Hausuanpaua house to Forest Quarters</t>
  </si>
  <si>
    <t>7) Forest Quarters to Tawngtai tlang</t>
  </si>
  <si>
    <t>1) Approach Road to SRDC Rest House</t>
  </si>
  <si>
    <t>2) Approach Road to Hanmual</t>
  </si>
  <si>
    <t>3) Suakdam Road</t>
  </si>
  <si>
    <t>4) Venghlui Road</t>
  </si>
  <si>
    <t>5) VC Road</t>
  </si>
  <si>
    <t>6) Sialkal Mini Sport Complex Road</t>
  </si>
  <si>
    <t>7) PCI Biakin Road</t>
  </si>
  <si>
    <t>8) Hnungin Road</t>
  </si>
  <si>
    <t>9) AG Road</t>
  </si>
  <si>
    <t>10) Taivela Road</t>
  </si>
  <si>
    <t>11) Airtel Tower Road</t>
  </si>
  <si>
    <t>12) Luipi Road</t>
  </si>
  <si>
    <t>13) Vengnuam to Hanmual Road</t>
  </si>
  <si>
    <t>14) Thangkham Road</t>
  </si>
  <si>
    <t>1) Mimbung internal road (PWD IB peng Assam Rifles I) (Part I)</t>
  </si>
  <si>
    <t>2) Mimbung internal road (PWD IB Anganwadi Center II) (Part 2)</t>
  </si>
  <si>
    <t>3) Jubilee Hall to Presbyterian Church (BCM Jubilee Hall Siami Dawr)</t>
  </si>
  <si>
    <t xml:space="preserve">4) Mimbung to Tuivai Road </t>
  </si>
  <si>
    <t>Lalniliana's House to MUP House at Chiahpui</t>
  </si>
  <si>
    <t>Khuphmingthanga's House to Zothankhuma's House at Chiahpui</t>
  </si>
  <si>
    <t>Road Length within the Block (In Km)</t>
  </si>
  <si>
    <t xml:space="preserve">Darlawn to N.Serzawl Road.(8.32 km) </t>
  </si>
  <si>
    <t>Aizawl</t>
  </si>
  <si>
    <t>Darlawn</t>
  </si>
  <si>
    <t>Completed under PMGSY Scheme and DLP period is over</t>
  </si>
  <si>
    <t>Sakawdai to Thingsat Road.(3.05 km)</t>
  </si>
  <si>
    <t>Under DLP period till 30.04.2027</t>
  </si>
  <si>
    <t>Sakawdai to Vaitin Roaad (4.89 km)</t>
  </si>
  <si>
    <t>Vaitin to Khawpuar Road.(3.02 km)</t>
  </si>
  <si>
    <t>Under DLP period till 30.11.2026</t>
  </si>
  <si>
    <t>Sakawrdai to Zohmun Road.(12.00 km)</t>
  </si>
  <si>
    <t>Zohmun to Tinghmun Road.(8.500 km)</t>
  </si>
  <si>
    <t>Zohmun to Palsang Road.(9.00 km)</t>
  </si>
  <si>
    <t>Under DLP period till 27.09.2027</t>
  </si>
  <si>
    <t>Zohmun to Mauchar Road.(21.87 km)</t>
  </si>
  <si>
    <t>Vaitin to Zilthaw (R.Tuiruang) Road.(9.00 km)</t>
  </si>
  <si>
    <t>Sakawrdai to N.Khawdungsei Road.(7.00 km)</t>
  </si>
  <si>
    <t>Tinghmun to Zokhawthiang Road.(11.500 km)</t>
  </si>
  <si>
    <t>Darlawn to Sunhluchhip (8.00 km)</t>
  </si>
  <si>
    <t>Darlawn to Chhanchhuahna (14.00 km)</t>
  </si>
  <si>
    <t>ROAD STATISTICS OF MIZORAM 2024 (National Highway)</t>
  </si>
  <si>
    <t>Name of Division : National Highway Division-II</t>
  </si>
  <si>
    <t>SI.No</t>
  </si>
  <si>
    <t>National Highway - 2 ( 140.00 km)                             ( R.Tuivai to Seling)</t>
  </si>
  <si>
    <t>Thingsulthliah</t>
  </si>
  <si>
    <t>National Highway - 306'A' (57.00 km)                (Tuirial to New Vervek)</t>
  </si>
  <si>
    <t>ROAD STATISTICS OF MIZORAM 2024 (Satelite Town Road)</t>
  </si>
  <si>
    <t>Approach Road to Kalvari Tlang at Khawruhlian.(Khawruhlian kawn to Kalvari tlang Main gate)</t>
  </si>
  <si>
    <t>Kalvari Tlang to Hmunnghak Road</t>
  </si>
  <si>
    <t>Pastor Qtr to Lalmual at Khawruhlian.</t>
  </si>
  <si>
    <t>Sub Centre to PHC at  Khawruhlian.</t>
  </si>
  <si>
    <t>Khawruhlian (Lungphun kawn) to E. Phaileng via Khanopui and Pehlawn (Old NH)</t>
  </si>
  <si>
    <t>Approach Road to Tourist Resort (Chalfilh)(Khanpui Kawn to Chalfilh View)</t>
  </si>
  <si>
    <t>Approach Road to Khanpui High School</t>
  </si>
  <si>
    <t>Approach Road to PWD IB at East Phaileng</t>
  </si>
  <si>
    <t>Darlawn to Sesih Road (Darlawn Bazar to Sesih)</t>
  </si>
  <si>
    <t>Bazar to Kawnveng Road at Darlawn (Darlawn Bazar to Kawnveng)</t>
  </si>
  <si>
    <t>Kawnpui to PHC Road at Darlawn(Kawnpui to PHC Gate)</t>
  </si>
  <si>
    <t>Appraoch Road to BDO Complex at Darlawn(Darlawn Playground to BDO Office)</t>
  </si>
  <si>
    <t>Bazar to Field at Darlawn (Lower Road)(Darlawn Bazar to Playground)</t>
  </si>
  <si>
    <t>SBI Office to PHC Road at Darlawn</t>
  </si>
  <si>
    <t>Approach road to PWD IB at Darlawn</t>
  </si>
  <si>
    <t>Approach Road to Higher Secondary school at Darlawn</t>
  </si>
  <si>
    <t>Tourist Lodge to Mini Sport Complex at Darlawn</t>
  </si>
  <si>
    <t>NH-150 to Police Station (Junction) at Darlawn</t>
  </si>
  <si>
    <t>Melkawn to Playground Road at Ratu (Melkawn Angawadi to  Ratu Playground)</t>
  </si>
  <si>
    <t>Approach Road to Govt.Ratu High School at Ratu.</t>
  </si>
  <si>
    <t>Presbyterian Church to Community Hall at Ratu.</t>
  </si>
  <si>
    <t>Approach road to Primary Health Centre (PHC) at Ratu</t>
  </si>
  <si>
    <t>Approach Road to FCI Godown to PWD, IB at Ratu</t>
  </si>
  <si>
    <t>Bazar to PHC via Lalveng Field at Ratu</t>
  </si>
  <si>
    <t>NH - 150 to Damdiai Road</t>
  </si>
  <si>
    <t>Lawmzuala House to Routmawi Bazar Shed at Sakawrdai</t>
  </si>
  <si>
    <t>Melkawn to Vaitin Junction at Sakawrdai</t>
  </si>
  <si>
    <t xml:space="preserve">Vaitin Junction to Playground at Sakawrdai </t>
  </si>
  <si>
    <t>Circular Road at Sakawrdai (Bazar Shed to Police Peng)</t>
  </si>
  <si>
    <t xml:space="preserve">Bazar Shed to Baptist Church at Sakawrdai </t>
  </si>
  <si>
    <t>Approach Road to CHC at Skawrdai (Parthanglianas House to CHC Sakawrdai)</t>
  </si>
  <si>
    <t>Approach Road to FCI Godwon at Sakawrdai (Primamry School II to FCI Godown)</t>
  </si>
  <si>
    <t>Approach Road to PWD Complex at Sakawrdai.</t>
  </si>
  <si>
    <t>Melkawn to Baptist Church junction at Skawrdai</t>
  </si>
  <si>
    <t>Sub Centre to Godown via Kungfu Tlang at Sakawrdai (Sub Centre to Godown)</t>
  </si>
  <si>
    <t xml:space="preserve"> Approach Road to Police Station (Thana) at Sakawrdai</t>
  </si>
  <si>
    <t>Approach Road to Higher Secondary School  at Sakawrdai</t>
  </si>
  <si>
    <t>Approach Road to Tourist Lodge at Sakawrdai</t>
  </si>
  <si>
    <t>Approach Road to SDPO Office at Sakawrdai</t>
  </si>
  <si>
    <t>Bazarkawn to Godown Road at Zohmun</t>
  </si>
  <si>
    <t>Approach Road to Godown at Zohmun</t>
  </si>
  <si>
    <t>ROAD STATISTICS 2024 UNDER NATIONAL HIGHWAY DIVISON - I</t>
  </si>
  <si>
    <t>Sl.No.</t>
  </si>
  <si>
    <t>Road Length within the Block</t>
  </si>
  <si>
    <t xml:space="preserve">Surfaced </t>
  </si>
  <si>
    <t>NH-54/6</t>
  </si>
  <si>
    <t>Tlangnuam</t>
  </si>
  <si>
    <t>-</t>
  </si>
  <si>
    <t>On-going PBMC Contract</t>
  </si>
  <si>
    <t>NH-6 (Spur)</t>
  </si>
  <si>
    <t>Zawlnuam-II</t>
  </si>
  <si>
    <t>On-going STMC Contract</t>
  </si>
  <si>
    <t xml:space="preserve">NH-44 'A'/108 /Rockfall Area ByPass </t>
  </si>
  <si>
    <t xml:space="preserve"> -</t>
  </si>
  <si>
    <t>Kawrtethawveng</t>
  </si>
  <si>
    <t>NH-44A to Lengpui Airport</t>
  </si>
  <si>
    <t>Lengpui to Dialdawk (NH- Diverted road)</t>
  </si>
  <si>
    <t>Rawpuichhip approach road (NH- Diverted)</t>
  </si>
  <si>
    <t>NH-44A to Rawpuichhip approach road</t>
  </si>
  <si>
    <t>Dampui approach road
(NH- Diverted Road)</t>
  </si>
  <si>
    <t>New approach road to Dampui from NH 44 "A'</t>
  </si>
  <si>
    <t>Mamit approach road
(NH- Diverted Road)</t>
  </si>
  <si>
    <t>Tuidam approach road
(NH- Diverted Road)</t>
  </si>
  <si>
    <t>Tumpanglui diverted road
(NH- Diverted Road)</t>
  </si>
  <si>
    <t>Agricultural link road from Old NH-44A to Hmunpui</t>
  </si>
  <si>
    <t>Lengpui - Hmunpui</t>
  </si>
  <si>
    <t>Lengte- Nghalchawm</t>
  </si>
  <si>
    <t>On-going PMGSY Maintenance Contract</t>
  </si>
  <si>
    <t>Lengpui - W. Serzawl</t>
  </si>
  <si>
    <t>0.00 Km -14.00 Km under PM-DevINE Contract</t>
  </si>
  <si>
    <t>Serzawl - Saiphal - Hortoki</t>
  </si>
  <si>
    <t>14.00 Km - 35.00 Km  under PM-DevINE Contract remaining 11 Km is ongoing under SASCI</t>
  </si>
  <si>
    <t>Hmunpui - DVOR Tlang</t>
  </si>
  <si>
    <t>Airport Junction to Community Health Centre (CHC)</t>
  </si>
  <si>
    <t>Mini Sport Complex Road</t>
  </si>
  <si>
    <t>BRTF Road to Vengthar</t>
  </si>
  <si>
    <t>CHC internal Road</t>
  </si>
  <si>
    <t>BSNL Road</t>
  </si>
  <si>
    <t>Airport Road to A.O.Quarter</t>
  </si>
  <si>
    <t>Airport Staff Quarter Road</t>
  </si>
  <si>
    <t>Approach Road to NIT Road</t>
  </si>
  <si>
    <t>W.Serzawl Internal Road</t>
  </si>
  <si>
    <t>Hmunpui Internal Road</t>
  </si>
  <si>
    <t>Approach road to Industrial Area (Ispat)</t>
  </si>
  <si>
    <t>Sr. Executive Engineer, PWD</t>
  </si>
  <si>
    <t>National Highway Division-I</t>
  </si>
  <si>
    <t>Aizawl : Mizoram</t>
  </si>
  <si>
    <r>
      <t xml:space="preserve">Name of Division : </t>
    </r>
    <r>
      <rPr>
        <b/>
        <u/>
        <sz val="14"/>
        <color theme="1"/>
        <rFont val="Times New Roman"/>
        <family val="1"/>
      </rPr>
      <t>Champhai</t>
    </r>
  </si>
  <si>
    <t>Sl. 
No.</t>
  </si>
  <si>
    <t>Road Length within the Block (in Km)</t>
  </si>
  <si>
    <t>I. UNDER CHAMPHAI SOUTH SUB-DIVISION</t>
  </si>
  <si>
    <t>Approach Road to Rest House and 32 KV Sub  Station Khuangleng (Khuangleng 11 33 KV Substaion)</t>
  </si>
  <si>
    <t>Champhai</t>
  </si>
  <si>
    <t>Khawbung</t>
  </si>
  <si>
    <t>Approach Road Lianchhiari Lunglentlang upto Thangchhuah Mual (Lianchhiari Lunglentlang Thangchhuah Mual)</t>
  </si>
  <si>
    <t>Approach Road to Helipad at Khuangleng (Khuangleng Helipad)</t>
  </si>
  <si>
    <t>Approach Road IB Farkawn (Farkawn IB Farkawn)</t>
  </si>
  <si>
    <t>Zawra Lung to Tourist Lodge via Godown Farkawn (Tourist Lodge Farkawn Zawra Lung)</t>
  </si>
  <si>
    <t>Zawra Lung to Thlanmual via Community Hall  Farkawn (Zawra Lung Farkawn)(Part 1)</t>
  </si>
  <si>
    <t>Zawra Lung to Thlanmual via Community Hall  Farkawn (Community Hall Farkawn Symmetry)(Part 2)</t>
  </si>
  <si>
    <t>Approach Road to PHC Farkawn (Farkawn PHC Farkawn)</t>
  </si>
  <si>
    <t>Approach Road to Playground Samthang (Samthang Playground Samthang)</t>
  </si>
  <si>
    <t>Farkawn Ruam to Assam Riffle Camp (Saron Veng Assam Riffle Camp)</t>
  </si>
  <si>
    <t>Khawbung Upper Main Road (Bethel Veng  Dinthar Veng)</t>
  </si>
  <si>
    <t>Approach Road to Forest RO Khawbung(Dinthar Veng Foest RO)</t>
  </si>
  <si>
    <t>Zawlbukkawn to CNV Road Khawbung (Zawlbukkawn to CNV Road)</t>
  </si>
  <si>
    <t>Approach Road to PHC Khawbung (Bung Veng PHC)</t>
  </si>
  <si>
    <t>Approach Road to BDO Complex Khawbung (Bethel Veng BDO Complex)</t>
  </si>
  <si>
    <t>Approach Road to Govt. Zawlsei M/S (Zawlsei M/S)</t>
  </si>
  <si>
    <t>Approach Road to Mini Sport Complex (Assam Riffle Camp Mini Sport Complex)</t>
  </si>
  <si>
    <t>Sasaw Road Khawbung (Kawn Veng CNV Junction)</t>
  </si>
  <si>
    <t>BDO Office Ring Road Ruantlang(Ruantlang High School BDO Office)</t>
  </si>
  <si>
    <t>Approach Road to Hla kungpuimual Khawbung (Bung Veng Mizo Hla kungpuimual)</t>
  </si>
  <si>
    <t>CNV Road to Ruantlang Dawrkawn(CNV Road Ruantlang Dawrkawn)</t>
  </si>
  <si>
    <t>Approach Road to Tourist Lodge at Zokhawthar (Zokhawthar Tourist Lodge)</t>
  </si>
  <si>
    <r>
      <t xml:space="preserve">Approach Road to Town Hall Vaphai (Vaphai Community Hall) </t>
    </r>
    <r>
      <rPr>
        <b/>
        <sz val="12"/>
        <rFont val="Times New Roman"/>
        <family val="1"/>
      </rPr>
      <t>(CC road)</t>
    </r>
  </si>
  <si>
    <r>
      <t xml:space="preserve">Approach Road to PWD Complex at Khuangleng (Khuangleng Wastingshed PWD Complex) </t>
    </r>
    <r>
      <rPr>
        <b/>
        <sz val="12"/>
        <rFont val="Times New Roman"/>
        <family val="1"/>
      </rPr>
      <t>(Kutcha road)</t>
    </r>
  </si>
  <si>
    <t>Awmtea Road (Mualkawi Bazar Primary School Road)</t>
  </si>
  <si>
    <t>Appoach Road to Community Hall (Presbyterian Church Samthang Kawn)</t>
  </si>
  <si>
    <t>Approach road to 7000 Hmunhlui from Ch : 0.890 kmp on Lianchhiari Lunglen tlang road near Thangchhuahmual.</t>
  </si>
  <si>
    <t>Approach road to Bethel Tlang from 32 KV Sub-Station at Khuangleng.</t>
  </si>
  <si>
    <t>Near Short-cut road to Main road at Samthang.</t>
  </si>
  <si>
    <r>
      <t>Kelkang Internal Road</t>
    </r>
    <r>
      <rPr>
        <sz val="12"/>
        <rFont val="Times New Roman"/>
        <family val="1"/>
      </rPr>
      <t xml:space="preserve"> (1) Approach to Dawrkawn from Champhai side (1.800 km), (2) Approach to Dawrkawn from Kelkang Vengthar (0.700 km), (3) Dawrkawn to Bethel Tlang (0.720 km)</t>
    </r>
  </si>
  <si>
    <t>II. UNDER CHAMPHAI NORTH SUB-DIVISION</t>
  </si>
  <si>
    <t>D.C Bangalow Approach Road</t>
  </si>
  <si>
    <t>Approach Road SP Office at Keifangtlang</t>
  </si>
  <si>
    <t>DRDA Office Approach Road(DRDA Gate DRDA Office)</t>
  </si>
  <si>
    <t>Agri Rest House to Hospital  via  Zamadar  Thlanmual(Agri  Rest House  Hospital  Veng)</t>
  </si>
  <si>
    <t>Approach  Road  to  Agri  Rest  House (Vengsang  Presbyterian Church  Agri  Rest House)</t>
  </si>
  <si>
    <t>Vengsang Presbyterian Church to Excise Office(Kahrawt Field Excise Office)</t>
  </si>
  <si>
    <t>Telecom to Excise Office(Telecom Office Excise Office)</t>
  </si>
  <si>
    <t>Approach Road to Assam Riffle Helipad(Part 1)</t>
  </si>
  <si>
    <t>EE Irrigation Office  to Falkawn Road via SDPO Qtrs</t>
  </si>
  <si>
    <t>SDPO Qtrs Approach Road</t>
  </si>
  <si>
    <t>Vengsang Presbyterian Church to District Hospital</t>
  </si>
  <si>
    <t>Vengsang Presbyterian Church to Hospital via Thana(Hospital Veng Vengsang Presbyterian Church)</t>
  </si>
  <si>
    <t>Vengsang Presbyterian Church to Vety Road via SSA Office</t>
  </si>
  <si>
    <t>Vengsang       Presbyterian       Church      Vety      Road      via      LAD Office(Vengsang Presbyterian Church Vety Road)</t>
  </si>
  <si>
    <t>Thana Kawr to Industry Office via Liana Veng(Thana Kawr Vengsang)(Part 1)</t>
  </si>
  <si>
    <t>Thana Kawr to Industry Office via Liana Veng(Industry Office Vengsang)(Part 2)</t>
  </si>
  <si>
    <t>EE PHE Qtrs Approach Road</t>
  </si>
  <si>
    <t>T.T Road Champhai(T.T Road Aizawl Road)</t>
  </si>
  <si>
    <t>Lalthangas House to K.Rodingas House Vengsang.</t>
  </si>
  <si>
    <t>Lallianas House to Lunghnemas House Vengsang</t>
  </si>
  <si>
    <t>Kahrawt Presbyterian Church to Baptist Church Champhai</t>
  </si>
  <si>
    <t>Kahrawt Field to K.Lalrinmawias House</t>
  </si>
  <si>
    <t>Approach Road to Mizofed LPG Kahrawt</t>
  </si>
  <si>
    <t>Kahrawt Field to Vengsang H S via PHE Office(Kahrawt Field Vengsang High School)</t>
  </si>
  <si>
    <t>Kahrawt  Circular  Road(Dawrkai  Kawn  Near  Kahrawt  UPC Church)</t>
  </si>
  <si>
    <t>Kahrawt UPC Church to FVL Kamlovas House</t>
  </si>
  <si>
    <t>Dawrkaikawn to Thlerpui via Baptist Church</t>
  </si>
  <si>
    <t>Dawrkaikawn to Vety Road via Sobji Bazar</t>
  </si>
  <si>
    <t>Dawkaikawn  to  Kahrawt  Cemetery   via   Post   Office(Dawrkai Kawn Kahrawt Cemetry)</t>
  </si>
  <si>
    <t>Dawrkaikawn to Indoor Stadium (Central Road)</t>
  </si>
  <si>
    <t>Dawrkaikawn to Rintluangas House(Dawrkaikawn Rintluangas House)</t>
  </si>
  <si>
    <t>Dawrkaikawn to Agri Complex via  SDEO  Qtr.(Dawrkaikawn  EE Office Irrigation)</t>
  </si>
  <si>
    <t>DTO Office to PHE Road(DTO Office PHE Road)</t>
  </si>
  <si>
    <t>B.C Lalthlamuanas House to Salvation Hall Kahrawt</t>
  </si>
  <si>
    <t>Chokakawr to Hmunhmeltha Road near Chhangphut  Field</t>
  </si>
  <si>
    <t>Chanem Ring Road(Chanem Building Chanem) (Part 1)</t>
  </si>
  <si>
    <t>Chanem Ring Road(Chanem Sobji Bazar)(Part 2)</t>
  </si>
  <si>
    <t>Approach Road to Town Hall (IB Veng Champhai Town Hall)</t>
  </si>
  <si>
    <t>Link Road below Champhai Town Hall (Vengthlang IB Veng)</t>
  </si>
  <si>
    <t>Sobji       Bazar       to       K.Lalzawnglianas         House (Vety Road K.Lalzawnglianas House)</t>
  </si>
  <si>
    <t>Sobji Bazar to SIB Complex via Rohnaas House(Sobji Bazar SIB Complex)</t>
  </si>
  <si>
    <t>Vengthlang        Presbyterian        Church        to        Sobji        Bazar Peng (Darthangvunga Point Awmpui  Bazar)</t>
  </si>
  <si>
    <t>Awmpui Bazar to Vengthlang N presby Church to College Road</t>
  </si>
  <si>
    <t>Awmpui Bazar to Pu  Lalkima  House  via  Upa  Lalnghinglovas House</t>
  </si>
  <si>
    <t>Awpui Bazar to Vety Road via LM M S(Awpui Bazar Vety  Road)</t>
  </si>
  <si>
    <t>Rochungnungi House to Thangpuii House IB Veng</t>
  </si>
  <si>
    <t>Approach Road to Vengthlang Presbyterian Pastor Qtr.Champai</t>
  </si>
  <si>
    <t>New Saron Veng to PHE Complex via Kahrawt Cemetery</t>
  </si>
  <si>
    <t>Darthangvunga Pt. to NH 6 via New Saron to Kanan</t>
  </si>
  <si>
    <t>Darthangvung Pt. to BC Lalthlamuana         Pt. via Chanem(Darthangvung Pt. BC Lalthlamuana Pt.)</t>
  </si>
  <si>
    <t>DM Hospital to PCS School (Darthangvung Pt. Venglai Road)(Part 1)</t>
  </si>
  <si>
    <t>DM Hospital to PCS School(Venglai Road PCS School)(Part 2)</t>
  </si>
  <si>
    <t>P.C Zohlira House to Dr.Zatluanga House Venglai</t>
  </si>
  <si>
    <t>Chawngrumas House to College Road via Pi Tuanis House(Chawngrumas House College Road)</t>
  </si>
  <si>
    <t>YMA Run to College Road</t>
  </si>
  <si>
    <t>Pi Auvis House to Venglai Thlanmual via  Venglai  Presbyterian Church</t>
  </si>
  <si>
    <t>DK Traffic Point to Kannan Junction 
(End point of NH 6)</t>
  </si>
  <si>
    <t>Tuipui Bazar to College Road</t>
  </si>
  <si>
    <t>Vengthlang Middle School to Damaska veng</t>
  </si>
  <si>
    <t>Vengthlang Thlanmual (Damaska veng) to TNT Champhai</t>
  </si>
  <si>
    <t>Vanbawia Building to C.Denga Colony</t>
  </si>
  <si>
    <t>Darthangvunga           Pt.          to          Vengsang          Presbyterian Church(Darthangvunga Pt. Vengsang Presbyterian  Church)</t>
  </si>
  <si>
    <t>Vengthlang North Presbyterian Church to Lalengas   House</t>
  </si>
  <si>
    <t>Upa Langhinglova House to Asanga House Vengthlang N</t>
  </si>
  <si>
    <t>Govt.Champhai College to TNT Road Champhai (Part 1)</t>
  </si>
  <si>
    <t>Govt.Champhai College Canteen to TNT Road Champhai(CHSS Champhai College Road)
(Part 2)</t>
  </si>
  <si>
    <t>Taithuamas House to Vengthlang Thlanmual via PCS School(Taithuamas House Govt.Champhai College)</t>
  </si>
  <si>
    <t>Approach Road to Champhai Playground upto Pavillion</t>
  </si>
  <si>
    <t>Selluaias Traffic Point to Govt.Champhai College  Road</t>
  </si>
  <si>
    <t>College Road to Damaska via Champhai H S (College Road Damaska)</t>
  </si>
  <si>
    <t>Selluaia Point to Darthangvunga Point(Selluaias Traffic Point Darthangvunga   Point)</t>
  </si>
  <si>
    <t>Venglai M S to Upa Lalrumas House(Part 1)</t>
  </si>
  <si>
    <t>Venglai M S to Upa Lalrumas House(College Road Upa Lalrumas House)(Part  2)</t>
  </si>
  <si>
    <t>Circuit House Approach Road(Bethel Circuit House)(Part 1)</t>
  </si>
  <si>
    <t>Circuit House Approach Road(Bethel Khawhluna Point
Bethel)(Part 2)</t>
  </si>
  <si>
    <t>Old DC Office Gate to MJA Office at Champhai(Bus Stand MJA Press  Club  Champhai)</t>
  </si>
  <si>
    <t>Bethel Kawn to SP Qtrs.Gate (Part 1)</t>
  </si>
  <si>
    <t>Bethel Kawn to SP Qtrs.(SP Complex SP Quarter)
(Part 2)</t>
  </si>
  <si>
    <t>Bethel Kawn to DFO Office(Eastern)</t>
  </si>
  <si>
    <t>Sericulture Office Approach Road Zion Veng(Zion Veng Sericulture Office)</t>
  </si>
  <si>
    <t>Approach Road to Bethel Presbyterian Church</t>
  </si>
  <si>
    <t>R.Khawhluna         Pt.Bethel         to        YMA        Park        via        Seri Office(R.Khawhluna Pt. YMA Park)(Part 1)</t>
  </si>
  <si>
    <t>R.Khawhluna Pt.Bethel to YMA Park via Seri  Office(Zion  Veng Branch  Ktr  Presbyterian  Church)(Part  2)</t>
  </si>
  <si>
    <t>Khawhluna Point Bethel to Thangvelas House (Sihdim Road)</t>
  </si>
  <si>
    <t>Approach Road to Baptist Church at Bethel</t>
  </si>
  <si>
    <t>PWD Complex Bethel(EE Residence PWD Complex)(Part 1)</t>
  </si>
  <si>
    <t>PWD Complex Bethel(PWD Complex IB PWD Office)
(Part 2)</t>
  </si>
  <si>
    <t>PWD Complex Bethel(PWD IB Gate PWD IB)(Part 3)</t>
  </si>
  <si>
    <t>Parish Hall Approach Road(Chhurahmun Parish Hall)</t>
  </si>
  <si>
    <t>Chhurahmun to SDEO Office</t>
  </si>
  <si>
    <t>Bethel Veng Playground Chung Road Chhura Hmun   Champhai</t>
  </si>
  <si>
    <t>Bethel     Veng     Playground     Chung     Road          Chhura     Hmun Champhai(Chhura   Hmun  Lalbiakdiki  House)</t>
  </si>
  <si>
    <t>T.Thanga House to Bethel Mission School  via Chhurahmun</t>
  </si>
  <si>
    <t>Pathanga House to Thingsulthliah(Western)</t>
  </si>
  <si>
    <t>SapSakei Lamlian Road(Vengthar Kanan Cemetery)</t>
  </si>
  <si>
    <t>Bethel Pump House Ring Road (Vengthar Bethel Pump House)</t>
  </si>
  <si>
    <t>IKK church Bethel veng  to Zion Veng Boundary</t>
  </si>
  <si>
    <t>DFO Qrts.to I&amp;PR Complex (Treasury Office I&amp;PR Complex)</t>
  </si>
  <si>
    <t>DFO Quarter  to Chauleng Veng</t>
  </si>
  <si>
    <t>Thingsulthliah Kawn to DFO Qtrs.(Part 1)</t>
  </si>
  <si>
    <t>Thingsulthliah Kawn to DFO Qtrs.(Rest House Bunglow Road)(Part 2)</t>
  </si>
  <si>
    <t>Treasury Complex Approach Road (Treasury Complex Treasury Office)</t>
  </si>
  <si>
    <t>Approach Road to Treasury  Office  Complex  (Chauleng
Chauleng Veng)</t>
  </si>
  <si>
    <t>Approatch Road to Fisheries Godown at Vengthar(Treasury Complex Vengthar)(Part 1)</t>
  </si>
  <si>
    <t>Approach Road to Fisheries Godown at Vengthar(Vengthar Fisheries Godown)(Part 2)</t>
  </si>
  <si>
    <t>Pasumas House to Holy Cross School(Pasumas House  Holy Cross School Kawn)</t>
  </si>
  <si>
    <t>Holy Cross Complex to Holy Cross School (Gate)</t>
  </si>
  <si>
    <t>Holy Cross Approach Road(Approach Road Holy Cross Boys Hostel)</t>
  </si>
  <si>
    <t>Tlangnuam Approach Road (Holy Cross School  Kawn  to Tlangnuam)</t>
  </si>
  <si>
    <t>Bethel Vengthar to BRTF Road(Zote Kai)(Bethel Vengthar BRTF Road (Zote Kai))</t>
  </si>
  <si>
    <t>Kanan Internal Road upto CNV Road via Seri(CNV  Road  Kanan Internal Road)</t>
  </si>
  <si>
    <t>Approach  Road  to  R.Hranga  H  S  at  Kanan(Kanan  Community Hall 
Govt.R.Hranga H S)</t>
  </si>
  <si>
    <t>Dinthar to Ramhrangkawn Champhai</t>
  </si>
  <si>
    <t>Hmawngbungbu to 7th Day Approach Road(Dinthar Veng 7th Day Approach Road)</t>
  </si>
  <si>
    <t>Dinthar to Zotlang via KVK School</t>
  </si>
  <si>
    <t>Approach  Road  to  Sub  Jail  (Aizawl  Road(Petrol  Pump)  District Jail)</t>
  </si>
  <si>
    <t>Mizofed Petrol Pump Approach Road(Aizawl Road Mizofed
Petrol Pump)</t>
  </si>
  <si>
    <t>Approach  Road  to  100 MT  Godown(Aizawl  Road(Petrol  Pump) MT  Godown)</t>
  </si>
  <si>
    <t>Chalchung run  to Electric Presbyterian Church to Vaihmun</t>
  </si>
  <si>
    <t>Chalchung Run to Tuipui Bazar</t>
  </si>
  <si>
    <t>Approach  Road  to  Power   House(Tuipui   Bazar   Power House)(Part 1)</t>
  </si>
  <si>
    <t>Approach Road to Power House(Sap sakei lamlian Electric Veng Champai)(Part 2)</t>
  </si>
  <si>
    <t>Approach Road to Power House(Electric Veng  Champai  Power House Complex)(Part 3)</t>
  </si>
  <si>
    <t>Taithuamas House Godown  i.e  Electric  Sub  Station  (Approach Road to Tourist Lodge)(Taithuamas House Godown)(Part 1)</t>
  </si>
  <si>
    <t>Taithuamas House Godown i.e Electric Sub  Station  (Approach Road to Tourist Lodge)(Godown Road Tourist Lodge)(Part 2)</t>
  </si>
  <si>
    <t>Taithuamas  House  Godown  i.e  Electric  Sub  Station  (Approach Road to Tourist Lodge)(Godown Road Electric Sub Station)
(Part 3)</t>
  </si>
  <si>
    <t>Vanthuama's house to Sapsakei lamlian, Electric veng</t>
  </si>
  <si>
    <t>Biakzami's house to R.Laldawla's house Electric veng</t>
  </si>
  <si>
    <t>Zion veng Prebyterian  church  to  BM  Primary  School  (Eastern side)</t>
  </si>
  <si>
    <t>Approach Road to Tourist Lodge Vaihmun</t>
  </si>
  <si>
    <t>Diversion Road (North Side) near Tourist Lodge at Champhai</t>
  </si>
  <si>
    <t>Tourist Lodge to New Champhai (Western Side)</t>
  </si>
  <si>
    <t>New Champhai Internal Road(World Bank Road to New Champhai) (Part 1)</t>
  </si>
  <si>
    <t>New Champhai Internal Road (Part 2)</t>
  </si>
  <si>
    <t>New Champhai Internal Road(CZ Road to Champhai New
Champhai Field)(Part 3)</t>
  </si>
  <si>
    <t>New Champhai Internal Road(New Champhai Field to BRTF Road)(Part 4)</t>
  </si>
  <si>
    <t>New      Champhai      Internal      Road(BRTF      Road      to      New Champhai)(Part 5)</t>
  </si>
  <si>
    <t>New      Champhai       Internal       Road(New       Champhai       Huan Chhung)(Part 6)</t>
  </si>
  <si>
    <t>New Champhai DK Point to Selluaias Traffic Point</t>
  </si>
  <si>
    <t>Approach Road to Helipad (New Champhai  Helipad  Gate)(Part 2)</t>
  </si>
  <si>
    <t>Approach Road to New Champhai Thlanmual II(Agri Cold Storage App.Road New Champhai Thlanmual II)</t>
  </si>
  <si>
    <t>Approach Road to Chhanchhuahna In at New Champhai(Zote
Road Presbyterian Church)</t>
  </si>
  <si>
    <t>Agri Cold Storage Approach Road(BRTF Road Agri Cold Storage)</t>
  </si>
  <si>
    <t>New Champhai to Tlangsam Presbyterian Church</t>
  </si>
  <si>
    <t>Zotlang     Dawrkawn to DIET Approach Road via SSB Complex(DIET       Approach       Road       Zotlang Presbyterian Church)(Part 1)</t>
  </si>
  <si>
    <t>Zotlang Dawrkawn to DIET Approach Road via  SSB Complex(Zotlang Khawl Zotlang)(Part 2)</t>
  </si>
  <si>
    <t>Zotlang Dawrkawn to DIET  Approach  Road  via  SSB Complex(Zotlang Khawl Zotlang Khawl)(Part 3)</t>
  </si>
  <si>
    <t>Zotlang Dawrkawn to DIET Approach Road via  SSB Complex(Zotlang Kawn Zotlang)(Part 4)</t>
  </si>
  <si>
    <t>Zotlang Dawrkawn to DIET Approach Road via SSB Complex(Zotlang Zotlang)(Part 5)</t>
  </si>
  <si>
    <t>Zotlang Dawrkawn to DIET Approach  Road  via  SSB Complex(Zotlang   Zotlang)(Part  6)</t>
  </si>
  <si>
    <t>Zotlang Dawrkawn to Biakthanglianis House via Zotlang Presbyterian Church</t>
  </si>
  <si>
    <t>Zotlang Field Approach Road</t>
  </si>
  <si>
    <t>DIET Approach Road(Zotlang DIET Office)(Part 1)</t>
  </si>
  <si>
    <t>DIET Approach Road(DIET Complex DIET Office)(Part 2)</t>
  </si>
  <si>
    <t>Khawulh Approach Road (CC road)</t>
  </si>
  <si>
    <t>Upa  Zalianas  House   to   F.Lalnunsiamas   House   Zotlang(BRTF Road  Zotlang )(Part 1)</t>
  </si>
  <si>
    <t>Upa Zalianas House to F.Lalnunsiamas House Zotlang(Zotlang Farkley  Veng  BRTF  Road  Zotlang)(Part 2)</t>
  </si>
  <si>
    <t>Upa Zalianas House to F.Lalnunsiamas House Zotlang(Zotlang Zotlang  Church)(Part  3)</t>
  </si>
  <si>
    <t>Upa Zalianas House to F.Lalnunsiamas House Zotlang(Zotlang Zotlang)(Part  4)</t>
  </si>
  <si>
    <t>Upa Zalianas House to F.Lalnunsiamas House Zotlang(ICDS Office Zotlang)(Part 5)</t>
  </si>
  <si>
    <t>ICDS Office to MED AIM Hospital Zotlang (Part 1)</t>
  </si>
  <si>
    <t>ICDS Office to MED AIM Hospital Zotlang (Part 2)</t>
  </si>
  <si>
    <t>Ruantlang Internal Road (Ruantlang Dawrkawn Ruantlang)(Part 1)</t>
  </si>
  <si>
    <t>Ruantlang Internal Road (Part 2)</t>
  </si>
  <si>
    <t>Ruantlang Internal Road(Part 3)</t>
  </si>
  <si>
    <t>Ruantlang Dawrkawn to Mualveng Lower Road</t>
  </si>
  <si>
    <t>Ruantlang Dawrkawn to CNV Road via Lersia Field</t>
  </si>
  <si>
    <t>Mualveng to Zotlang near Zari Dawr</t>
  </si>
  <si>
    <t>Mualveng Presbyterian Church Approach Road (Ruantlang Dawrkawn Ruantlang High School)</t>
  </si>
  <si>
    <t>BDO Office Ring Road Ruantlang(Ruantlang High  School  BDO Office)</t>
  </si>
  <si>
    <t>Hausailova's House Ruantlang to CNV Road</t>
  </si>
  <si>
    <t>CNV Road to Ruantlang Dawrkawn (CNV Road Ruantlang Dawrkawn)</t>
  </si>
  <si>
    <t>Zote Internal Road (Zote BRTF Road BRTF Road)
(Part 1)</t>
  </si>
  <si>
    <t>Zote Internal Road (IIDC Rest House)(Part 2)</t>
  </si>
  <si>
    <t>Zote Internal Road(Zote BRTF Road Sub Center)(Part  3)</t>
  </si>
  <si>
    <t>Zote Internal Road(Zote Govt.T.M High School)(Part 4)</t>
  </si>
  <si>
    <t>Tlangsam Dawrkawn to Presbyterian Church via Zion Veng (Tlangsam Presbyterian Church Tlangsam Dawrkawn)</t>
  </si>
  <si>
    <t>Tlangsam Dawrkawn to M S Ring Road(Tlangsam  Dawrkawn M SRing Road)</t>
  </si>
  <si>
    <t>Tlangsam Poliytechnic Approach Road(Tlangsam Polytechnic)</t>
  </si>
  <si>
    <t>Tekdenkawn(Northern Side) to Community Hall</t>
  </si>
  <si>
    <t>BT Drug Store Sevenday Church Tlangsam</t>
  </si>
  <si>
    <t>Tlangsam Community Hall Approach Road</t>
  </si>
  <si>
    <t>Tekdenkawn to DintharTlangsam</t>
  </si>
  <si>
    <t>Tlangsam Winery Approach Road</t>
  </si>
  <si>
    <t>Hmunhmeltha internal Road</t>
  </si>
  <si>
    <t>Approach Road to DC Complex  at Keifangtlang  (Hmunhmeltha Road  to   DC Complex)(Part  1)</t>
  </si>
  <si>
    <t>Approach Road to DC Complex at Keifangtlang(DC Complex Hmunhmeltha Road)(Part 2)</t>
  </si>
  <si>
    <t>Champhai to Hmunhmeltha (Hospital Falkawn)(Hospital Veng Humnhmeltha Road)</t>
  </si>
  <si>
    <t>Comunity Hall to R.Vanlalauva House Hmunhmeltha</t>
  </si>
  <si>
    <t xml:space="preserve">Champhai Khawbung upto R.Tuipui (CZ Road Champhai R.Tuipui) </t>
  </si>
  <si>
    <t>I. UNDER CHAMPHAI SOUTH SUD-DIVISION</t>
  </si>
  <si>
    <r>
      <t xml:space="preserve">Dilkawn Upper Kelkang Kelkang (Khawbung Road Dilkawn) </t>
    </r>
    <r>
      <rPr>
        <b/>
        <sz val="12"/>
        <rFont val="Times New Roman"/>
        <family val="1"/>
      </rPr>
      <t>(As per Division Record, this road is named as kelkang to Dilkawn Short-cut road which is still Kutcha road)</t>
    </r>
  </si>
  <si>
    <t xml:space="preserve">Champhai </t>
  </si>
  <si>
    <t>Zawlsei Khuangthing Thekpui Thekte (Zawlsei   Khuangthing) (Part 1)</t>
  </si>
  <si>
    <r>
      <t xml:space="preserve">Zawlsei-Khuangthing-Thekpui Thekte (Khuangthing Khuangthing)(Part 2) </t>
    </r>
    <r>
      <rPr>
        <b/>
        <sz val="12"/>
        <rFont val="Times New Roman"/>
        <family val="1"/>
      </rPr>
      <t>(Kutcha road)</t>
    </r>
  </si>
  <si>
    <r>
      <t xml:space="preserve">Khuangleng - Buang(Khuangleng Buang) </t>
    </r>
    <r>
      <rPr>
        <b/>
        <sz val="12"/>
        <rFont val="Times New Roman"/>
        <family val="1"/>
      </rPr>
      <t>(CC road)</t>
    </r>
  </si>
  <si>
    <r>
      <t xml:space="preserve">Bungzung to Zawngtetui (Bungzung - Zawngtetui) </t>
    </r>
    <r>
      <rPr>
        <b/>
        <sz val="12"/>
        <rFont val="Times New Roman"/>
        <family val="1"/>
      </rPr>
      <t>(Kutcha road)</t>
    </r>
  </si>
  <si>
    <r>
      <t xml:space="preserve">Khawbung to Zawlsei (Shortcut) Road </t>
    </r>
    <r>
      <rPr>
        <b/>
        <sz val="12"/>
        <rFont val="Times New Roman"/>
        <family val="1"/>
      </rPr>
      <t xml:space="preserve">(upto CNV road) </t>
    </r>
  </si>
  <si>
    <r>
      <t xml:space="preserve">Dungtlang to Vanzau (Dungtlang Vanzau) </t>
    </r>
    <r>
      <rPr>
        <b/>
        <sz val="12"/>
        <rFont val="Times New Roman"/>
        <family val="1"/>
      </rPr>
      <t>(Kutcha road)</t>
    </r>
  </si>
  <si>
    <r>
      <t xml:space="preserve">Samthang to Farkawn (Lamsial Road) (Samthang Farkawn) </t>
    </r>
    <r>
      <rPr>
        <b/>
        <sz val="12"/>
        <rFont val="Times New Roman"/>
        <family val="1"/>
      </rPr>
      <t>(Kutcha road)</t>
    </r>
  </si>
  <si>
    <r>
      <t xml:space="preserve">Vaphai to E. Chawngtui(Chawngtui Junction Chawngtui Pu. Chawisanga) </t>
    </r>
    <r>
      <rPr>
        <b/>
        <sz val="12"/>
        <rFont val="Times New Roman"/>
        <family val="1"/>
      </rPr>
      <t>(Kutcha road - BT in progress)</t>
    </r>
  </si>
  <si>
    <r>
      <t xml:space="preserve">Vaphai to Saikhumphai (upto R. Tiau) </t>
    </r>
    <r>
      <rPr>
        <b/>
        <sz val="12"/>
        <rFont val="Times New Roman"/>
        <family val="1"/>
      </rPr>
      <t>(Kutcha road)</t>
    </r>
  </si>
  <si>
    <t>Khuangleng-Sesih-Lianpui (Khuangleng-Lianpui)</t>
  </si>
  <si>
    <t>Constructed through PMGSY</t>
  </si>
  <si>
    <t>Khuangleng to Leisenzo (Khuangleng-Leisenzo)</t>
  </si>
  <si>
    <t>Leithum - Sazep - Vangchhia (Thinghrangkawn Kawtchhuahropui)</t>
  </si>
  <si>
    <t>Khuangleng-Vanzau-Bungzung (Thinghrangkawn to Bungzung)</t>
  </si>
  <si>
    <t>II. UNDER CHAMPHAI NORTH SUD-DIVISION</t>
  </si>
  <si>
    <t>Hnahlan Tualcheng Road</t>
  </si>
  <si>
    <t>Kawlbem (Tualcheng) to Selam</t>
  </si>
  <si>
    <t>Tualcheng to Lungphunlian</t>
  </si>
  <si>
    <t>Hnahlan  -  N.Diltlang  Road  (Hnahlan  Brtf  Road  N.   Diltang Village)</t>
  </si>
  <si>
    <t>Hruaikawn to Bulfekzawl PMGSY road (CC road)</t>
  </si>
  <si>
    <t>Mualkawi to Hruaikawn PMGSY road (Kutcha road)</t>
  </si>
  <si>
    <t>Vapar - Murlen (Kutcha road)</t>
  </si>
  <si>
    <t>Champhai       Hmunhmeltha       N.Khawbung       Road(Champhai Hmunhmeltha)(Part 1)</t>
  </si>
  <si>
    <t>Champhai Hmunhmeltha N.Khawbung Road(Hmunhmeltha N.Khawbung)(Part 2)</t>
  </si>
  <si>
    <t xml:space="preserve">  Sr. Executive Engineer, PWD.,</t>
  </si>
  <si>
    <t>Champhai Division : Champhai</t>
  </si>
  <si>
    <t>ROAD STATISTICS 2024 UNDER SAITUAL DIVISION</t>
  </si>
  <si>
    <t>Road Length (in Km)</t>
  </si>
  <si>
    <t>Saitual to Phullen road</t>
  </si>
  <si>
    <t>Phullen</t>
  </si>
  <si>
    <t xml:space="preserve">E Phaileng Suangpuilawn N.Khawlek Road </t>
  </si>
  <si>
    <t>Daido to Vawngkawt</t>
  </si>
  <si>
    <t>Inter-State Road</t>
  </si>
  <si>
    <t>Suangpuilawn to Zawngin</t>
  </si>
  <si>
    <t>Khanpui to Tual Bung road</t>
  </si>
  <si>
    <t>Chalfilh to Vanzau road</t>
  </si>
  <si>
    <t>Saitual Sihfa Road (Sihfa Peng Integrated Water Shed)</t>
  </si>
  <si>
    <t>Rulchawm - Mualpheng Road</t>
  </si>
  <si>
    <t>Tamdil Approach Road (Tamdil Peng Tamdil)</t>
  </si>
  <si>
    <t xml:space="preserve">Suangpuilawn N.Khawlek Road </t>
  </si>
  <si>
    <t>Dilkhan - N.Lungpher Road</t>
  </si>
  <si>
    <t>N.Lungpher - Buhban Road</t>
  </si>
  <si>
    <t>Dilkhan - Tualbung Road</t>
  </si>
  <si>
    <t>Khanpui - Lailak Road</t>
  </si>
  <si>
    <t>Mualpheng - Maite Road</t>
  </si>
  <si>
    <t>Ruallung - Lenchim Road</t>
  </si>
  <si>
    <t>Phullen to Phuaibuang</t>
  </si>
  <si>
    <t>Phuaibuang to Khawlian</t>
  </si>
  <si>
    <t>Khawlian to N Tlangnuam</t>
  </si>
  <si>
    <t>N Tlangnuam to Daido</t>
  </si>
  <si>
    <t xml:space="preserve">Phullen to Zawngin Road </t>
  </si>
  <si>
    <t xml:space="preserve">Phullen to Luangpawn Road </t>
  </si>
  <si>
    <t>Approach Road to Helipad at Saitual (PWD Kawn Helipad)</t>
  </si>
  <si>
    <t>PWD Kawn - Lungmantam kawn, Saitual</t>
  </si>
  <si>
    <t>Rulchawm Kawn-Ruallung Daikawn Road</t>
  </si>
  <si>
    <t>Keifang Kawn Sedai Kawn Road</t>
  </si>
  <si>
    <t>Approach Road to District Hospital Saitual</t>
  </si>
  <si>
    <t>Lungdawhkawn  - Govt.Saitual College Road</t>
  </si>
  <si>
    <t>Govt.Saitual College Internal Road</t>
  </si>
  <si>
    <t>Saitual Bazar - Lungdawhkawn Road</t>
  </si>
  <si>
    <t>L Biakliana Road at Saitual (R.C House CLD Two Wheeler Workshop)</t>
  </si>
  <si>
    <t>C.I Point to PWD Kawn (C.I Point NEC Road)</t>
  </si>
  <si>
    <t>Forest IB Approach Road at Keifang (PWD IB Peng ME School)</t>
  </si>
  <si>
    <t>PWD IB Approach Road at Keifang (PWD IB Peng PWD IB)</t>
  </si>
  <si>
    <t>Rulchawm Kawn to Rulchawm Presbyterian Church Road</t>
  </si>
  <si>
    <t xml:space="preserve">Ruallung Kawn to Ruallung Presbyterian Church Road </t>
  </si>
  <si>
    <t>Keifang Kawn to Rulchawm Kawn road</t>
  </si>
  <si>
    <t>Ruallung Primary School Road (Lalthatpuia's House Ruallung Primary School)</t>
  </si>
  <si>
    <t>YMA Park Approach Road to Ruallung (Presbyterian Church YMA Park)</t>
  </si>
  <si>
    <t>Presbyterian Church Rulchawm  to Salvation Church (Presbyterian Church Salvation Church Rulchawm)</t>
  </si>
  <si>
    <t>Rulchawm Presbyterian Church to Govt.High School (Presbyterian Church Govt.High School)</t>
  </si>
  <si>
    <t>Ruallung Crossroad (R.Lal Ruallung)</t>
  </si>
  <si>
    <t xml:space="preserve">Approach Road to Police Station at Saitual (Police Station Peng Main Road PS) (Part 1)      </t>
  </si>
  <si>
    <t>Approach Road to Police Station at Saitual (Police Station Peng OC Quarter) (Part 2)</t>
  </si>
  <si>
    <t>Keifang High School Approach Road (Pearkawn  Keifang High School)</t>
  </si>
  <si>
    <t>Pear kawn to Phullen Road (Pearkawn Phullen Road)</t>
  </si>
  <si>
    <t>Grace Land Phullen Road (Grace Land Phullen Road)</t>
  </si>
  <si>
    <t>Keifang Kawn to PHE Junction (Keifang Kawn PHE Junction)</t>
  </si>
  <si>
    <t>Approach Road to EE PWD Qtrs (PWD Kawn EE Qtrs)</t>
  </si>
  <si>
    <t>Approach Road to PWD Staff Lodge (PWD EE Office   PWD Staff Lodge)</t>
  </si>
  <si>
    <t>Approach Road to PWD Complex (Phullen Road SDO Technical Quarter)</t>
  </si>
  <si>
    <t>Approach Road to SDO PWD Qtrs (SDO Qtrs SDO Qtrs)</t>
  </si>
  <si>
    <t>Approach Road to Tourist Lodge at Saitual (Tourist Lodge Peng Tourist Lodge)</t>
  </si>
  <si>
    <t xml:space="preserve">Approach Road to Saitual Hr.Sec.School (Saitual Hr.Sec.School Peng Saitual Hr.Sec.School)      </t>
  </si>
  <si>
    <t>Rizapas House VC II House at Saitual (Phullen Road   VC II House)</t>
  </si>
  <si>
    <t>Crossroad (Near PLAs House) at Saitual (Phullen Road Saitual)</t>
  </si>
  <si>
    <t>Crossroad (Near Centenery Corp.) at Saitual (Near Centenery Hall Phullen Road)</t>
  </si>
  <si>
    <t>Bazarkawn Auditorium at Saitual (Bazarkawn Saitual Playfield)</t>
  </si>
  <si>
    <t>Approach Road to Sub District Hospital at Saitual (YMA Run Sub District Hospital)</t>
  </si>
  <si>
    <t>C.I Kawn to FCI Godown at Saitual (C.I Kawn FCI Godown)</t>
  </si>
  <si>
    <t>Approach Road BRC at Saitual (BRC Gate BRC Office)</t>
  </si>
  <si>
    <t>Approach road to Thlanmual at Thingsul Tlangnuam (NH 54 Cemetry)</t>
  </si>
  <si>
    <t>Biala House to Radian Heart School (Radian Heart School road (Part-I)</t>
  </si>
  <si>
    <t>Biala House to Radian Heart School (Thlangmual peng NH 54) (Part-II)</t>
  </si>
  <si>
    <t>Kawn veng to Forest Rest House via High School (Kawng veng Forest IB)</t>
  </si>
  <si>
    <t>SIRD road to Rinnunga house (SIRD Road)</t>
  </si>
  <si>
    <t>Camp area to Thlanmual Road (Camp Area Cemetry)</t>
  </si>
  <si>
    <t>Paihte hmuntlang road (Camp Area Thlangmual peng</t>
  </si>
  <si>
    <t>Ramdawngliani house to K. Lalhriatzela's house</t>
  </si>
  <si>
    <t>Vanliana's house to Lalhuapzauva's house (Diak kawn)</t>
  </si>
  <si>
    <t>Bazar kawn to Diak kawn (Bazar kawn, Diak kawn)</t>
  </si>
  <si>
    <t>Hospital Veng hnuai to Aichal kawn (Hospital Veng, Salem veng)</t>
  </si>
  <si>
    <t>Approach road to Tourist Lodge via Hospital road (Thingsul NH 54 Hospital veng)</t>
  </si>
  <si>
    <t>Laldawla In to YMA Hall (Tourist Lodge road, Tourist lodge road)</t>
  </si>
  <si>
    <t>Martyar Thlan Approach Road at CTI Sesawng (CTI Excise Building Martyar thlan)</t>
  </si>
  <si>
    <t>Approach Road to FCI Godown at Phullen (Oliver Kawlni Quarry Veng)</t>
  </si>
  <si>
    <t>Approach Road to ICDS at Phullen (IB Main Road ICDS Complex)</t>
  </si>
  <si>
    <t>PHC Approach Road at Phullen (Leitla Hniam PHC)</t>
  </si>
  <si>
    <t>Approach Road FCI Godawn at Suangpuilawn (Pu Joseph House FCI Godown)</t>
  </si>
  <si>
    <t>Approach Road Third Road via Soil Department (Engvari Point Soil Departmant Office) (Part 1)</t>
  </si>
  <si>
    <t>Approach Road Third Road via Soil Department (Pi Heleni House IR Road) (Part 2)</t>
  </si>
  <si>
    <t>Link Road at Suangpuilawn (YMA Library Fedaration NERLP)</t>
  </si>
  <si>
    <t>Approach Road to IR Camp at Suangpuilawn (Chanmari IR Camp)</t>
  </si>
  <si>
    <t>Approach Road IR Helipad (IR Camp Helipad)</t>
  </si>
  <si>
    <t>Approach Road M S II (PHC B.Laltanpuia House)</t>
  </si>
  <si>
    <t>Approach Road Doctors Qtr. (PHC Doctors Qtr)</t>
  </si>
  <si>
    <t>Approach Road HSS and H S (Hamingthang Zauva House High School)</t>
  </si>
  <si>
    <t>Approach Road North Thlanmual (Suangpuilawn Govt.High School Kawn)</t>
  </si>
  <si>
    <t>PWD IB Approach Road at Phullen (Diak Kawn Phullen Main Road) (Part 1)</t>
  </si>
  <si>
    <t>PWD IB Approach Road at Phullen (Play Ground PWD Staff Lodge) (Part 2)</t>
  </si>
  <si>
    <t>Approach Road SDO PWD Qtr. (Suangpuilawn Kawn SDO Qtr) (Part 1)</t>
  </si>
  <si>
    <t>Approach Road SDO PWD Qtr. (PWD Staff Lodge EPS Main Road) (Part 2)</t>
  </si>
  <si>
    <t>PHC Approach Road at Suangpuilawn (Primary School I PHC)</t>
  </si>
  <si>
    <t>Approach Road to Suangpuilawn Primary School I (Kapzela's House Primary School I)</t>
  </si>
  <si>
    <t>Approach Road South Thlanmual (Primary School I South Thlanmual)</t>
  </si>
  <si>
    <t>Third Road at Saitual (Sedaikawn-PWD kawn)</t>
  </si>
  <si>
    <t>Total  =</t>
  </si>
  <si>
    <t>Saitual Division, Saitual</t>
  </si>
  <si>
    <t>ROAD STATISTICS OF MIZORAM 2024 (State Highways)</t>
  </si>
  <si>
    <t>Name of Division : Hmuifang Division</t>
  </si>
  <si>
    <t>Sl.
No.</t>
  </si>
  <si>
    <t>Aizawl - Thenzawl - Lunglei Road</t>
  </si>
  <si>
    <t>Aibawk</t>
  </si>
  <si>
    <t>83.00-100.00Kmp DLP expire on 15.3.2027</t>
  </si>
  <si>
    <t>Serchhip</t>
  </si>
  <si>
    <t>Total of State Highways (SH)</t>
  </si>
  <si>
    <t>ROAD STATISTICS OF MIZORAM 2024 (Major District Road)</t>
  </si>
  <si>
    <t>Thenzawl - Buarpui Road</t>
  </si>
  <si>
    <t>Total of Major District Road (MDR)</t>
  </si>
  <si>
    <t>ROAD STATISTICS OF MIZORAM 2024 (Other District Road)</t>
  </si>
  <si>
    <t>Muallungthu-Khumtung Road</t>
  </si>
  <si>
    <t>Muallungthu - Lungphun Road</t>
  </si>
  <si>
    <t>Under Construction</t>
  </si>
  <si>
    <t>Chhiahtlang - Lamchhip Road</t>
  </si>
  <si>
    <t>Zote - Chhipphir Road</t>
  </si>
  <si>
    <t>Hnahthial</t>
  </si>
  <si>
    <t>Total of Other District road (ODR)</t>
  </si>
  <si>
    <t>ROAD STATISTICS OF MIZORAM 2024 (Village Road)</t>
  </si>
  <si>
    <t>Melriat - Paikhai Picnic Spot</t>
  </si>
  <si>
    <t>Muallungthu - Rangtla Road</t>
  </si>
  <si>
    <t>Approach Road to Tachhip Northern Side Via Sibuta Lung</t>
  </si>
  <si>
    <t>Approach Road to Tachhip</t>
  </si>
  <si>
    <t>Aibawk - Darlung Road</t>
  </si>
  <si>
    <t>Sateek - Phulpui Road</t>
  </si>
  <si>
    <t>Lungsai - Maubuang Road</t>
  </si>
  <si>
    <t>Approach road to Maubuang (Southern Approach)</t>
  </si>
  <si>
    <t>Hmuifang-Chawilung Road</t>
  </si>
  <si>
    <t xml:space="preserve">DLP expire on 28.2.2025 </t>
  </si>
  <si>
    <t>Chawilung-Baktawng Road</t>
  </si>
  <si>
    <t>Hmawngkawn Approach Road</t>
  </si>
  <si>
    <t>Lungsei Approach Road</t>
  </si>
  <si>
    <t>Maufiangkawn - 33KV Power Sub-Station at Sialsuk</t>
  </si>
  <si>
    <t>Sialsuk - Samlukhai Road (Zelphei Road)</t>
  </si>
  <si>
    <t xml:space="preserve">Maufiangkawn to Sialsuk Road </t>
  </si>
  <si>
    <t>Sateek - Samlukhai - Sialsuk Road</t>
  </si>
  <si>
    <t>PMGSY ongoing Works</t>
  </si>
  <si>
    <t>Sialsuk-Sailam Road</t>
  </si>
  <si>
    <t>DLP expire on 31.3.2027</t>
  </si>
  <si>
    <t>S.Khawlek-Dengsur Road</t>
  </si>
  <si>
    <t>DLP expire on 1.06.2026</t>
  </si>
  <si>
    <t>Thenzawl - Zote Road</t>
  </si>
  <si>
    <t>Approach Road to Vantawngkhawhthla</t>
  </si>
  <si>
    <t>Kanghmun S - Neihloh Road</t>
  </si>
  <si>
    <t>DLP expire on 12.4.2026</t>
  </si>
  <si>
    <t>Sailam - Serchhip Road</t>
  </si>
  <si>
    <t>Total of Village Road (VR)</t>
  </si>
  <si>
    <t>ROAD STATISTICS OF MIZORAM 2024 (Satellite Town Road)</t>
  </si>
  <si>
    <t>Hualngohmun Internal road</t>
  </si>
  <si>
    <t>Kelsih Internal Road</t>
  </si>
  <si>
    <t>Muallungthu Internal Road</t>
  </si>
  <si>
    <t>Aibawk Internal Road</t>
  </si>
  <si>
    <t>Roads within PWD Complex at Aibawk</t>
  </si>
  <si>
    <t>Approach Road to Forest Rest House</t>
  </si>
  <si>
    <t>Sihtuikhur Approach Road</t>
  </si>
  <si>
    <t>Kawn veng to Venghlun Road</t>
  </si>
  <si>
    <t>Venghlun to Hermon Road</t>
  </si>
  <si>
    <t>Approach Road to PHC</t>
  </si>
  <si>
    <t>Approach Road to PWD Staff Lodge</t>
  </si>
  <si>
    <t>Venghlun to Hermon via BDO Office</t>
  </si>
  <si>
    <t>Second Link Road</t>
  </si>
  <si>
    <t>Total of Aibawk  town roads</t>
  </si>
  <si>
    <t>Sateek Internal Road</t>
  </si>
  <si>
    <t>Approach Road to Sateek</t>
  </si>
  <si>
    <t>Approach Road to Lianphunga Bung, Sateek</t>
  </si>
  <si>
    <t>Total of Sateek town roads</t>
  </si>
  <si>
    <t>Thiak Internal Road</t>
  </si>
  <si>
    <t>Sumsuih Internal Road</t>
  </si>
  <si>
    <t>Hmuifang Internal Road</t>
  </si>
  <si>
    <t>Samlukhai Internal Road</t>
  </si>
  <si>
    <t>Total of Samlukhai town roads</t>
  </si>
  <si>
    <t>Lamchhip Internal Road</t>
  </si>
  <si>
    <t>Sialsuk Internal Road</t>
  </si>
  <si>
    <t>Approach Road to Sialsuk IB</t>
  </si>
  <si>
    <t>Luiral Approach Road</t>
  </si>
  <si>
    <t>Police Station Approach Road</t>
  </si>
  <si>
    <t>Approach Road to Community Hall at Sialsuk</t>
  </si>
  <si>
    <t>PHC Approach Road at Sialsuk</t>
  </si>
  <si>
    <t>Sialsuk High School Approach Road</t>
  </si>
  <si>
    <t>Thlanmual Approach Road</t>
  </si>
  <si>
    <t>Vengthar to PWD IB via Agriculture Complex including Sialsuk Playground Approach Road</t>
  </si>
  <si>
    <t>Kawn Veng to Hmawnglui approach road</t>
  </si>
  <si>
    <t>PWD IB to Hmunchung Tlang</t>
  </si>
  <si>
    <t>Kawnveng to Vaiveng Internal Road (Kingkres)</t>
  </si>
  <si>
    <t>Total of Sialsuk town roads</t>
  </si>
  <si>
    <t>Thenzawl Town Road</t>
  </si>
  <si>
    <t>Road within PWD Complex at Thenzawl</t>
  </si>
  <si>
    <t>Main Road at Thenzawl</t>
  </si>
  <si>
    <t>Main Road to Old Supply Godown at Thenzawl</t>
  </si>
  <si>
    <t>YMA Road at Thenzawl</t>
  </si>
  <si>
    <t>Model Veng Road at Thenzawl</t>
  </si>
  <si>
    <t>Vengthlang to Model Veng at Thenzawl</t>
  </si>
  <si>
    <t>Approach Road to UPC Veng at Thenzawl</t>
  </si>
  <si>
    <t>Approach Road to Govt High School at Thenzawl</t>
  </si>
  <si>
    <t>Approach Road to CHC at Thenzawl</t>
  </si>
  <si>
    <t>Vengthar to Horticulture road at Thenzawl</t>
  </si>
  <si>
    <t>Vengthlang kawn to Auditorium via Thlanmual at Thenzawl</t>
  </si>
  <si>
    <t>Approach Road to Industry Complex at Thenzawl</t>
  </si>
  <si>
    <t>SDO Civil approach Road at Thenzawl</t>
  </si>
  <si>
    <t>Approach Road to Donbosco at Thenzawl</t>
  </si>
  <si>
    <t>Ramthar Veng Approach Road at Thenzawl</t>
  </si>
  <si>
    <t>Khuavang kawn to PWD Godown at Thenzawl</t>
  </si>
  <si>
    <t>Dinthar Veng Internal Road at Thenzawl</t>
  </si>
  <si>
    <t>Approach road to Chhimveng Presbyterian Church at Thenzawl</t>
  </si>
  <si>
    <t xml:space="preserve">Approach road to Police Station </t>
  </si>
  <si>
    <t xml:space="preserve">Approach road to Golf Course at Thenzawl </t>
  </si>
  <si>
    <t>Approach road to Horticulture College at Thenzawl</t>
  </si>
  <si>
    <t>PTS Internal road at Thenzawl</t>
  </si>
  <si>
    <t xml:space="preserve">Tualvungi Veng to Zote S approach road </t>
  </si>
  <si>
    <t>Aizawl tlang (ATL) - Buarpui road at Thenzawl</t>
  </si>
  <si>
    <t>Khuavangkawn to Tlangnuam Veng</t>
  </si>
  <si>
    <t xml:space="preserve">Total of Thenzawl Internal Road </t>
  </si>
  <si>
    <t>Total of Satellite Town Road (STR)</t>
  </si>
  <si>
    <t>Sr. Executive Engineer, PWD.,</t>
  </si>
  <si>
    <t xml:space="preserve">Hmuifang Division, Aibawk    </t>
  </si>
  <si>
    <t>NAME OF DIVISION : AIZAWL ROAD NORTH DIVISION</t>
  </si>
  <si>
    <t xml:space="preserve">Name of road and Road Length </t>
  </si>
  <si>
    <t>Road Length within the block (in km)</t>
  </si>
  <si>
    <t>CITY ROADS</t>
  </si>
  <si>
    <t xml:space="preserve">Bazar Bungkawn to Chite(Bazar Bungkawn Falkland)      </t>
  </si>
  <si>
    <t xml:space="preserve">Aizawl </t>
  </si>
  <si>
    <t>Bawngkawn to ITI upto Junction on Bazar Bungkawn to Chite Road (Bungkawn Chite Road)</t>
  </si>
  <si>
    <t xml:space="preserve">Vertical Link Road Near T.Khumtiris House(Ramhlun North Ramhlun North)      </t>
  </si>
  <si>
    <t>St.Thomas Church Circular Road(Ramhlun North Petrol Pump Ramhlun North Petrol Pump)</t>
  </si>
  <si>
    <t xml:space="preserve">Bawngkawn to Chanmari via Ramhlun(Bawngkawn Traffic Point Chanmari Traffic Point)      </t>
  </si>
  <si>
    <t xml:space="preserve">Circular Road Near Ramhlun N Presbyterian Church(Ramhlun North Basketball Court Ramhlun North Basketball Court)  </t>
  </si>
  <si>
    <t xml:space="preserve">Link Road Below Ramhlun N Presbyterian Church(Ramhlun North Model School Ramhlun North YMA Hall)    </t>
  </si>
  <si>
    <t>Approach Road to SE (Highway Circle) Office at Ramhlun Venglai</t>
  </si>
  <si>
    <t xml:space="preserve">Carmel Road(Ramhlun South L.C. Sofa Shop)      </t>
  </si>
  <si>
    <t xml:space="preserve">Industry Junction to Ramhlun Vengthar(Industry Peng Ramhlun Vengthar Biak In)      </t>
  </si>
  <si>
    <t xml:space="preserve">Bazar Bungkawn to Sihpui(Electric Veng Ramthar Sihpui)(Part 1)      </t>
  </si>
  <si>
    <t xml:space="preserve">Bazar Bungkawn to Sihpui(Bazar Bungkawn Electric Veng)(Part 2)    </t>
  </si>
  <si>
    <t xml:space="preserve">Elim Road(Elim Electric Veng Chhinga Veng Kawn)      </t>
  </si>
  <si>
    <t>Tlaklui to Sihpui Road(Ramthar Sihpui Sihpui)</t>
  </si>
  <si>
    <t xml:space="preserve">Sihpui toThuampui(Sihpui Ramhlun Falkland Veng)      </t>
  </si>
  <si>
    <t xml:space="preserve">Sihpui to Ramhlun Vengthar BusTurning Point(Sihpui Ramhlun Bus Turning Point)      </t>
  </si>
  <si>
    <t xml:space="preserve">Electric Veng Cemetry toTurning Point via ME School(Electric Veng Cemetry Sihpui)    </t>
  </si>
  <si>
    <t xml:space="preserve">Ramthar N to Sport Complex (Vertical Extension)(Ramthar Thanglai Veng Ramthar North Biak In)      </t>
  </si>
  <si>
    <t xml:space="preserve">Ramthar Tlang Veng to St.Lowrence School(Ramthar Taxi Stand Ramthar)      </t>
  </si>
  <si>
    <t xml:space="preserve">Ramhlun S Thlanmual Local Council Road(Ramhlun Vengthlang Ramhlun Vengthlang)      </t>
  </si>
  <si>
    <t xml:space="preserve">Vertical Link Road Below Ramhlun S Presbyterian Church(Ramhlun South Ramhlun South Cemetry)      </t>
  </si>
  <si>
    <t xml:space="preserve">Darnam Lui to Chite(New Complex)(Darnam Lui Chite)      </t>
  </si>
  <si>
    <t xml:space="preserve">Ramhlun Sport Complex Road(Ramhlun Venglai Ramhlun Sport Complex)      </t>
  </si>
  <si>
    <t xml:space="preserve">Tluangpui Road(Ramhlun Sports Complex Ramhlun Vengthar Biak In)      </t>
  </si>
  <si>
    <t xml:space="preserve">Ramthar Cemetry to Sihpui via Upper Galilee(Ramthar Sihpui Electric Veng Cemetry)      </t>
  </si>
  <si>
    <t xml:space="preserve">Theihai Lui Road(Ramthar North Ramthar North)      </t>
  </si>
  <si>
    <t xml:space="preserve">Approach Road to Republic High School(Ramthar Veng Republic Hr.Sec.School)      </t>
  </si>
  <si>
    <t>Ramhlun Venglai Presbyterian Church Circular Road(Ramhlun Venglai Biak In Ramhlun Venglai)</t>
  </si>
  <si>
    <t xml:space="preserve">Armed Veng to Electric Veng Cemetry Road(Lower Armed Veng Electric Veng Cemetry)  </t>
  </si>
  <si>
    <t xml:space="preserve">Chanmari to Bazar Bawngkawn via Zarkawt(Chanmari Bazar Bawngkawn)    </t>
  </si>
  <si>
    <t xml:space="preserve">Falkland to Chite(Chite Falkland)      </t>
  </si>
  <si>
    <t xml:space="preserve">Armed Veng S to Bethlehem Vengthlang Zoo Road(Armed Veng S Bethlehem Vengthlang Zoo Road)    </t>
  </si>
  <si>
    <t xml:space="preserve">Armed Veng South Local Council Road(Armed Veng South Armed Veng South)      </t>
  </si>
  <si>
    <t xml:space="preserve">District Jail to Lower Armed Veng (Service Rd)(District Jail Lower Armed Veng)      </t>
  </si>
  <si>
    <t xml:space="preserve">District Jail to CRPF Field(District Jail CRPF Field)      </t>
  </si>
  <si>
    <t xml:space="preserve">Lower Armed Veng Road(Lower Armed Veng Lower Armed Veng)      </t>
  </si>
  <si>
    <t xml:space="preserve">Armed Veng S to Bethlehem(Armed Veng S Bethlehem)      </t>
  </si>
  <si>
    <t xml:space="preserve">Magazine Kawn to Armed Veng S Cemetry(1st BN MAP Point Armed Veng S Cemetry)      </t>
  </si>
  <si>
    <t xml:space="preserve">First Bn MAP Complex Internal Road(Lower Armed Veng First Bn MAP Complex)      </t>
  </si>
  <si>
    <t>Dawrpui Cemetry Internal Road(Chhinga Veng Dawrpui Cemetry End Road)</t>
  </si>
  <si>
    <t xml:space="preserve">Chhinga Vengthar Road(Chhinga Vengthar Chhinga Vengthar)      </t>
  </si>
  <si>
    <t xml:space="preserve">Chhinga Vengthar Lower Lane Road(Chhinga Vengthar Lower Lane  Chhinga Vengthar Lower Lane)   </t>
  </si>
  <si>
    <t xml:space="preserve">Saron Veng Internal Road(Saron Veng )      </t>
  </si>
  <si>
    <t xml:space="preserve">Chanmari to Israel Point via Electric Veng(Chanmari Traffic Point Israel Point)    </t>
  </si>
  <si>
    <t xml:space="preserve">Electric 3rd Row(Electric Veng Yma Hall UBI ATM)      </t>
  </si>
  <si>
    <t xml:space="preserve">Electric 2nd Row Road upto Zirtiri College(Electric Veng Zirtiri College Laboratory)  </t>
  </si>
  <si>
    <t xml:space="preserve">Link Road Near St.Marys School at Electric Veng(Electric Veng Bazar Road)    </t>
  </si>
  <si>
    <t xml:space="preserve">Chhinga Veng Internal Road(Bazar Road Bazar Road)      </t>
  </si>
  <si>
    <t xml:space="preserve">New Market Internal Road(New Market Road New Market Road)    </t>
  </si>
  <si>
    <t>Zarkawt to Dawrpui Vengthar (Zarkawt Traffic Point Dawrpui Vengthar)</t>
  </si>
  <si>
    <t xml:space="preserve">Civil Hospital Complex Internal Road(Bazar Bungkawn Civil Hospital Complex)  </t>
  </si>
  <si>
    <t xml:space="preserve">Approach Road to Engineering Club(Engineering Club Engineering Club)    </t>
  </si>
  <si>
    <t xml:space="preserve">Millenium Bye Pass Road(Millenium Bye Pass Millenium Centre)    </t>
  </si>
  <si>
    <t>Bazar Bungkawn to Millenium Centre via Upper Bazar(Bazar Bungkawn Millenium Centre)</t>
  </si>
  <si>
    <t xml:space="preserve">Police Thana Complex Circular Road(Police Thana Complex Police Thana Complex)      </t>
  </si>
  <si>
    <t xml:space="preserve">Dawrpui Jail Veng Internal Road(Dawrpui Jail Veng Dawrpui Jail Veng)      </t>
  </si>
  <si>
    <t xml:space="preserve">Approach Road to Dawrpui School(Dawrpui School Dawrpui School)      </t>
  </si>
  <si>
    <t>Senior Officer Quarters Internal Road(Mac Donald Hill Zarkawt Traffic Point)</t>
  </si>
  <si>
    <t xml:space="preserve">Chanmari to Zarkawt via MC Donald Hill(Chanmari Kawn Zarkawt Traffic Point)      </t>
  </si>
  <si>
    <t xml:space="preserve">Zarkawt Biak In to CM Bungalow(Zarkawt Biak In CM Bungalow)      </t>
  </si>
  <si>
    <t xml:space="preserve">Govt Mizo High School Approach Road at MC Donald Hill Zarkawt Upper Lane(Mizo High School Mizo High School)(Part 1)    </t>
  </si>
  <si>
    <t xml:space="preserve">Govt Mizo High School Approach Road at MC Donald Hill Zarkawt Upper Lane(Mizo High School Mizo High School)(Part 2)      </t>
  </si>
  <si>
    <t>Chite Junction to Ramthar North Cemetery via 1st MAP land (Armed Veng)</t>
  </si>
  <si>
    <t>High School road Ramhlun Vengthar</t>
  </si>
  <si>
    <t>CH.Thawnmawia Road Ramhlun Vengthar</t>
  </si>
  <si>
    <t>Pa.Denga Road Ramhlun Vengthar</t>
  </si>
  <si>
    <t>Jubilee Road Ramhlun Vengthar</t>
  </si>
  <si>
    <t>Approach road to New Cemetry Ramthar</t>
  </si>
  <si>
    <t>Tetea Road Ramthar North</t>
  </si>
  <si>
    <t>Pu.Chuailova House to Kiamlova House Ramhlun Sport Complex Vengthlang</t>
  </si>
  <si>
    <t>Ramhlun Sport Complex Vengthlang Field Upper road</t>
  </si>
  <si>
    <t>Approach road to Presbyterian Church of India (PCI) Ramhlun Sport Complex Vengthlang</t>
  </si>
  <si>
    <t>Approach road to Indepentdent Church of India (ICI) Ramhlun Sport Complex Vengthlang</t>
  </si>
  <si>
    <t>Ramhlun Vengthar Bus Turning Point to Pu.Liansailova Road</t>
  </si>
  <si>
    <t>ICI road (Upper) Ramhlun Sport Complex</t>
  </si>
  <si>
    <t>Falkland VC road</t>
  </si>
  <si>
    <t>Approach road to Falkland East</t>
  </si>
  <si>
    <t>Local Council road Falkland</t>
  </si>
  <si>
    <t>Falkland Hebrai road (upper)</t>
  </si>
  <si>
    <t>Zamzo road Falkland</t>
  </si>
  <si>
    <t>VC road to RAY via YMA Tuikhur</t>
  </si>
  <si>
    <t xml:space="preserve">Lower Armed veng South Local Council Road </t>
  </si>
  <si>
    <t>Rabboni road Falkland</t>
  </si>
  <si>
    <t>Vengpui Road</t>
  </si>
  <si>
    <t>BS Farm to UPC Biakin at Pi.Vani Lui</t>
  </si>
  <si>
    <t>LPS Arena to BS Farm Falkland</t>
  </si>
  <si>
    <t>Falkland Hebrai road (lower)</t>
  </si>
  <si>
    <t xml:space="preserve">Zarkawt Valley road </t>
  </si>
  <si>
    <t xml:space="preserve">SBI to Pushpak Primary School Road at Zemabawk(NH 54 Pushpak)      </t>
  </si>
  <si>
    <t xml:space="preserve">Approach Road to Cancer Hospital upto RIPANS Gate  (NH 54 RIPANS Gate) </t>
  </si>
  <si>
    <t xml:space="preserve">Berawtlang to Assam Rifle Complex(Tourist Complex Assam Rifle)      </t>
  </si>
  <si>
    <t xml:space="preserve">Approach Road to Synod Hospital Complex with Internal Road and Courtyard(Sihphir Road SYNOD Hospital)      </t>
  </si>
  <si>
    <t xml:space="preserve">Approach Road to ATC at Durtlang(Durtlang(SIRD Office) Gospel Centenary)      </t>
  </si>
  <si>
    <t xml:space="preserve">Chaltlang Dawrkawn to Pu Dunglenas House(Chatlang SDO Office Chanmari)    </t>
  </si>
  <si>
    <t xml:space="preserve">Chanmari to Bawngkawn via Chaltlang(Bawngkawn Traffic Point Chatlang Road)    </t>
  </si>
  <si>
    <t>Chaltlang Dawrkawn to Tourist Lodge</t>
  </si>
  <si>
    <t xml:space="preserve">Approach Road to Chaltlang S Presbyterian Church via UPC Headquarter(Tourist Lodge Road Chaltlang)      </t>
  </si>
  <si>
    <t xml:space="preserve">Chaltlang Indoor Stadium to Dingdi Veng(Tourist Lodge Road Dingdi Veng)      </t>
  </si>
  <si>
    <t xml:space="preserve">Chaltlang Lower Lane Road(Chaltlang)(Part 1)      </t>
  </si>
  <si>
    <t xml:space="preserve">Chaltlang Lower Lane Road(YMA Hall DC Workshop Road)(Part 2)      </t>
  </si>
  <si>
    <t xml:space="preserve">Indoor Stadium to Chaltlang Lower Lane Road(Chatlang Chaltlang)      </t>
  </si>
  <si>
    <t xml:space="preserve">DC Workshop to NH 54 via Lily Veng(Chaltlang Road Sairang Road Petrol Pump)      </t>
  </si>
  <si>
    <t xml:space="preserve">Chaltlang Field to Cemetry(Tourist Lodge Cemetry)      </t>
  </si>
  <si>
    <t xml:space="preserve">Chaltlang Lily Veng YMA Library via Chaltlang Cemetery Road(Cemetry Cemetry)      </t>
  </si>
  <si>
    <t xml:space="preserve">YMA Road Lily Veng Chaltlang North(Salem Veng Lily Veng)      </t>
  </si>
  <si>
    <t xml:space="preserve">Approach Road to State Guest House(Chaltlang Road  State Guest House)      </t>
  </si>
  <si>
    <t xml:space="preserve">Chaltlang to Ramhlun via DIET Complex and Laikungas House(Chaltlang Chaltlang)(Part 1)      </t>
  </si>
  <si>
    <t xml:space="preserve">Chaltlang to Ramhlun via DIET Complex and Laikungas House(DIET Laikungas House)(Part 2)  </t>
  </si>
  <si>
    <t>Laipuitlang Lower Lane Road</t>
  </si>
  <si>
    <t xml:space="preserve">Chanmari Y Road(SDO Office Chanmari Chaltlang Road)  </t>
  </si>
  <si>
    <t xml:space="preserve">Dwarban Road Chanmari(Y Road PCI Pastor Quarter)      </t>
  </si>
  <si>
    <t xml:space="preserve">Approach Road to Tatkawng Veng II(Chaltlang Dawrkawn Tatkawng Veng)      </t>
  </si>
  <si>
    <t xml:space="preserve">Approach Road toTatkawng Veng via S.W Office(Tatkawng Veng Rd Chaltlang Lower Lane Road)      </t>
  </si>
  <si>
    <t xml:space="preserve">Zemabawk Internal Road(Venglai Primary School)      </t>
  </si>
  <si>
    <t xml:space="preserve">Zemabawk Venglai to NH 54(Venglai NH 54)      </t>
  </si>
  <si>
    <t xml:space="preserve">Approach Road to Zemabawk GHSS(Venglai GHSS)      </t>
  </si>
  <si>
    <t>Approach Road to Galilee Veng upto Lungbial(Zembawk Home Mission School)</t>
  </si>
  <si>
    <t xml:space="preserve">Approach Road to Central Medical Store(Medical Store Medical Store)      </t>
  </si>
  <si>
    <t xml:space="preserve">Approach Road to RIPANS From NH 54 upto RIPANS Gate(Zembawk Bus Stand RIPANS Gate)      </t>
  </si>
  <si>
    <t xml:space="preserve">Approach Road to Tourist Complex at Berawtlang via Lungbial Diversion(Home Mission School Tourist Lodge)      </t>
  </si>
  <si>
    <t xml:space="preserve">Approach Road to Assam Rifle Complex at Zokhawsang (Beraw Assam Rifle Complex)    </t>
  </si>
  <si>
    <t xml:space="preserve">Approach Road to to Regional Science Centre at Berawtlang(Tourist Lodge Science Centre)      </t>
  </si>
  <si>
    <t xml:space="preserve">Zemabawk Field Approach Road (NH 54 Zemabawk Field)    </t>
  </si>
  <si>
    <t xml:space="preserve">Approach Road to Sericulture Complex at Zemabawk(Zembawk Field Sericulture)      </t>
  </si>
  <si>
    <t xml:space="preserve">Thuampui Internal Road(Thuampui Falkland)      </t>
  </si>
  <si>
    <t xml:space="preserve">Approach Road to MULCO at Thuampui(Thuampui Gate 2 Internal)      </t>
  </si>
  <si>
    <t>Thuampui to Selesih Road(Thuampui(NH 54) Agriculture Information Centre)</t>
  </si>
  <si>
    <t xml:space="preserve">Durtlang Dawrkawn to Zemabawk Selesih Road(Siphir Road Siphir Road)      </t>
  </si>
  <si>
    <t xml:space="preserve">Durtlang Thlanmual Approach Road(Selsesih Road Durtlang Thlanmual)      </t>
  </si>
  <si>
    <t xml:space="preserve">Approch Road to Community Hall at Durtlang(MC Hall Basket Ball Court)      </t>
  </si>
  <si>
    <t xml:space="preserve">Durtlang Jubilee Hall to Zemabawk Selesih Road (Centenary Road )(Durtlang Selesih Road)    </t>
  </si>
  <si>
    <t xml:space="preserve">Chhuahlam Tuikhur Road at Durtlang( Sihphir Road)    </t>
  </si>
  <si>
    <t xml:space="preserve">Durtlang Leitan to Selesih Road(Durtlang(SIRD Office) Selesih)      </t>
  </si>
  <si>
    <t xml:space="preserve">Durtlang Lower Lane(Durtlang Lower Lane Sihphir Road)      </t>
  </si>
  <si>
    <t xml:space="preserve">Kale House to Pu Lalbiakas House(Durtlang Lower Lane Durtlang)      </t>
  </si>
  <si>
    <t xml:space="preserve">Link Road No.1 at Durtlang Ramthar(Durtlang Cemetry)      </t>
  </si>
  <si>
    <t xml:space="preserve">Approach Road to Synod Rescue Centre at Durtlang  (ATC Gate Rescue Home)    </t>
  </si>
  <si>
    <t xml:space="preserve">Approach Road to Laipuitlang Cemetry(Zuangtui Road Laipuitlang Cemetry)      </t>
  </si>
  <si>
    <t xml:space="preserve">Leitan to Agape Centre via Govt.High School(ATC Road AGAPE Road)      </t>
  </si>
  <si>
    <t xml:space="preserve">Approach Road to Agape Centre at Durtlang(ATC Road AGAPE Home)      </t>
  </si>
  <si>
    <t xml:space="preserve">Approach Road to TV Centre at Durtlang(DDK Office ATC Road)      </t>
  </si>
  <si>
    <t xml:space="preserve">Upper Hermon Road at Durtlang(ATC Road ATC Road)      </t>
  </si>
  <si>
    <t xml:space="preserve">Bawngkawn Hmar Veng to Thuampui via Helipad(Bawngkawn Traffic Point Thuampui(NH 54))      </t>
  </si>
  <si>
    <t xml:space="preserve">Approach Road to Shalom Veng at Bawngkawn(Bawngkawn Helipad Road Shalom)      </t>
  </si>
  <si>
    <t xml:space="preserve">Approach Road to PWD Rest House at Zuangtui(Zuangtui Road PWD Site Office)      </t>
  </si>
  <si>
    <t xml:space="preserve">Approach Road to Damna In at Zuangtui(PWD Complex Damna In)      </t>
  </si>
  <si>
    <t xml:space="preserve">Approach Road to TNT(Zuangtui TNT Hostel)      </t>
  </si>
  <si>
    <t xml:space="preserve">Industrial Complex Road at Zuangtui(Zuangtui City Review Resort)      </t>
  </si>
  <si>
    <t xml:space="preserve">Approach Road to Muthi upto PEU Hill(Muthi PEU Hill)      </t>
  </si>
  <si>
    <t xml:space="preserve">Approach Road to Gospel Thunder Camping Centre  (Zuangtui Road Gospel Thunder Camping Centre)  </t>
  </si>
  <si>
    <t xml:space="preserve">Selesih Vety Farm Internal Road(Sihphir ICAR)(Part 1)    </t>
  </si>
  <si>
    <t xml:space="preserve">Selesih Vety Farm Internal Road(Junction Point Sihphir Road)(Part 2)      </t>
  </si>
  <si>
    <t xml:space="preserve">Approach Road to MPRO Office(ICFAI Road ICFAI Road)      </t>
  </si>
  <si>
    <t xml:space="preserve">Approach Road to Remand Home at Durtlang(ICFAI Road)      </t>
  </si>
  <si>
    <t xml:space="preserve">Approach Road to ICFAI University at Durtlang(Sihphir Road ICFAI)      </t>
  </si>
  <si>
    <t xml:space="preserve">BSNL to BRTF Road at Durtlang North(ICFAI Road Sihphir Road)      </t>
  </si>
  <si>
    <t xml:space="preserve">Approach Road to M.Suaka Veng Durtlang(Durtlang Cemetry Forest)    </t>
  </si>
  <si>
    <t xml:space="preserve">Approach Road to KVM School and Women Politechnic(Sihphir Road Hostel)      </t>
  </si>
  <si>
    <t xml:space="preserve">Romantic Road at Durtlang(Hmangaihna In)      </t>
  </si>
  <si>
    <t xml:space="preserve">Tri Junction to Pu Zodintluangas House(Trijunction Zodintluangas House)      </t>
  </si>
  <si>
    <t xml:space="preserve">Approach Road to Durtlang Leitan to Leitante(Durtlang)      </t>
  </si>
  <si>
    <t xml:space="preserve">Leitan to Tri Junction(Leitan)      </t>
  </si>
  <si>
    <t xml:space="preserve">Brigade Field Road  at Bawngkawn(NH 54 Brigade Field)      </t>
  </si>
  <si>
    <t xml:space="preserve">Approach Road to Bawngkawn Sobji Bazar(NH 54 KK Dairy)      </t>
  </si>
  <si>
    <t xml:space="preserve">Durtlang Biak In to Hmangaihna In(Hmangaihna In)     </t>
  </si>
  <si>
    <t xml:space="preserve">PWD Colony to DIET Complex(PWD Office Ramhlun Veng Chhak)  </t>
  </si>
  <si>
    <t>Newly added</t>
  </si>
  <si>
    <t>Vungkhama Road</t>
  </si>
  <si>
    <t>ICFAI Gate to Silchar Road</t>
  </si>
  <si>
    <t>Chhingtei Road</t>
  </si>
  <si>
    <t>Hmangaihna In to T. Malsawma In</t>
  </si>
  <si>
    <t>Durtlang Venglai to Durtlang Chhuahlam Thlanmual</t>
  </si>
  <si>
    <t>MC Hall to Arbai peng</t>
  </si>
  <si>
    <t>Durtlang playground to Suaka Veng</t>
  </si>
  <si>
    <t>Durtlang Local Council Road</t>
  </si>
  <si>
    <t>Approach road to Suaka veng Presbyterian Church</t>
  </si>
  <si>
    <t>Leitan thlanmual road</t>
  </si>
  <si>
    <t>Agape to Saisih peng, Durtlang</t>
  </si>
  <si>
    <t>Approach road to Saisih, Leitan</t>
  </si>
  <si>
    <t>Zotui Lane-3, Durtlang</t>
  </si>
  <si>
    <t>Hermon Lane-2</t>
  </si>
  <si>
    <t>Hermon Lane-4</t>
  </si>
  <si>
    <t>Hermon Lane-5</t>
  </si>
  <si>
    <t>Hermon Lane-6</t>
  </si>
  <si>
    <t>Leitan Ramthar Lane-2</t>
  </si>
  <si>
    <t>MULCO to Centenary School, Durtlang</t>
  </si>
  <si>
    <t>Bawngkawn thlanmual-Thuampui road</t>
  </si>
  <si>
    <t>Approach road to Bawngkawn Brigate Presbyterian Church</t>
  </si>
  <si>
    <t>Bawngkawn Slaughter House Road</t>
  </si>
  <si>
    <t>Bawngkawn Brigate Ring road</t>
  </si>
  <si>
    <t>Brigate veng Anganwadi road</t>
  </si>
  <si>
    <t>Brigate west side road</t>
  </si>
  <si>
    <t>NH to Kailiana Road at Zemabawk</t>
  </si>
  <si>
    <t>Sericulture Gate to Zemabawk North thlanmual road</t>
  </si>
  <si>
    <t>Jubilee Road at Zemabawk North</t>
  </si>
  <si>
    <t>Upper Dinthar Veng Road at Zemabawk North</t>
  </si>
  <si>
    <t>Zemabawk North thlanmual to Dinthar Veng</t>
  </si>
  <si>
    <t>Zemabawk North Dinthar Veng Futsal Ground to Pu Saitluanga Sailo In</t>
  </si>
  <si>
    <t>YMA Road at Zemabawk North (Bung veng kawng)</t>
  </si>
  <si>
    <t>Zemabawk North Field to Mel Veng Road</t>
  </si>
  <si>
    <t>Thuampui Primary School to Zuangtui thlanmual</t>
  </si>
  <si>
    <t>132KV Sub-Station peng to Bawngkawn Hmar Veng at Zuangtui Gosen Veng</t>
  </si>
  <si>
    <t>132KV Sub Station peng to ZEDA at Zuangtui</t>
  </si>
  <si>
    <t>Kawngkual to Zuangtui Venghlun (TNT hnuai)</t>
  </si>
  <si>
    <t>MCM peng to Sailung Tyre Works at Zuangtui</t>
  </si>
  <si>
    <t>Rivenga Road at Zuangtui</t>
  </si>
  <si>
    <t>Assam Rifle Internal Road at Zokhawsang, Zemabawk</t>
  </si>
  <si>
    <t>Zokhawsang By-pass road at Zemabawk</t>
  </si>
  <si>
    <t xml:space="preserve">Approach Road to Central Jail(Sakawrtuichhun Road)    </t>
  </si>
  <si>
    <t xml:space="preserve">Approach Road to Tanhril(FCI Tanhril)      </t>
  </si>
  <si>
    <t xml:space="preserve">Approach Road to PTC Lungverh From NH 54(NH 54 IR Camp Field)      </t>
  </si>
  <si>
    <t xml:space="preserve">Sakawrtuichhun to PTC Road(Sakawrtuichhun Zoological Park)      </t>
  </si>
  <si>
    <t xml:space="preserve">Approach Road to Social Guidance Agency at Sakawrtuichhun(Sakawrtuichhun Social Guidance Gate 2)      </t>
  </si>
  <si>
    <t xml:space="preserve">Approach Road to Blessing Home at Sakawrtuichhun  (Sakawrtuichhun Blessing Home Gate)    </t>
  </si>
  <si>
    <t xml:space="preserve">Approach Road to NIS and Tanhril(Tanhril Road Tanhril High School)      </t>
  </si>
  <si>
    <t xml:space="preserve">Tanhril to MZU Road(Tanhril MZU Gate 2)      </t>
  </si>
  <si>
    <t xml:space="preserve">Approach Road to Saizahawlas Boarding School(MZU Road Saizahawlas Boarding School)    </t>
  </si>
  <si>
    <t xml:space="preserve">Approach Road to AICS Shekina Hill Tanhril(Saizahawlas Boarding School AICS)    </t>
  </si>
  <si>
    <t xml:space="preserve">Approach Road to Solomons Temple at Chawlhhmun  (Chawlhhmun Solomons Temple)    </t>
  </si>
  <si>
    <t xml:space="preserve">Ropaiabawk to Tuithum via Chawlhhmun Cemetry upto PWD Camp(Ropaiabawk Site Office PWD)        </t>
  </si>
  <si>
    <t xml:space="preserve">Zohnuai to Ropaiabawk(Vaivakawn Ropaiabawk)      </t>
  </si>
  <si>
    <t xml:space="preserve">Approach Road to Co operative Building  Chawlhhmun (Chawlhhmun  Co operative Campus) </t>
  </si>
  <si>
    <t xml:space="preserve">Chawlhhmun Internal Road(Ropaiabawk Chawlhhmun)      </t>
  </si>
  <si>
    <t xml:space="preserve">Chawlhhmun Internal Road (Pu Sawma House to Pu VL. Dawngliana House)(Chawlhhmun Quarter)      </t>
  </si>
  <si>
    <t xml:space="preserve">Tlana Lungdawhkawn to Ropaiabawk(Ropaiabawk PWD Road)      </t>
  </si>
  <si>
    <t xml:space="preserve">Luangmual Internal Road(Chhangurkawn Lungmual Biak In)      </t>
  </si>
  <si>
    <t xml:space="preserve">Luangmual Presbyterian Church to Chawlhhmun Kawn(Lungmual Biak In Chawlhhmun)      </t>
  </si>
  <si>
    <t xml:space="preserve">Luangmual Presbyterian Church to Zonuam via Playground(Lungmual Biak In Play ground)      </t>
  </si>
  <si>
    <t xml:space="preserve">Luangmual to CC Peng(Luangmual CC Peng)      </t>
  </si>
  <si>
    <t xml:space="preserve">Remna Run Approach Road(Luangmual Remna Run)      </t>
  </si>
  <si>
    <t xml:space="preserve">Approach Road to Ch.Chhungas High School(School Gate School Campus)      </t>
  </si>
  <si>
    <t xml:space="preserve">Approach Road to Geology and Mining(CC Peng Mining Gate)      </t>
  </si>
  <si>
    <t xml:space="preserve">Luangmual to High Court Road(Ramrikawn Road High Court)      </t>
  </si>
  <si>
    <t xml:space="preserve">Zonuam Internal Road(Zonuam Ramrikawn Road Zonuam)(Part 1)      </t>
  </si>
  <si>
    <t xml:space="preserve">Zonuam Internal Road(Zonuam Complex Road)(Part 2)      </t>
  </si>
  <si>
    <t xml:space="preserve">Zonuam Police Outpost to Govt. Complex Road(Zonuam Govt.Complex)      </t>
  </si>
  <si>
    <t xml:space="preserve">Ramrikawn to Sakawrtuichhun(RamrikawnTraffic Point Sakawrtuichhun)      </t>
  </si>
  <si>
    <t xml:space="preserve">Ramrikawn to MZU(Ramrikawn Traffic Point Mzu Main Gate)  </t>
  </si>
  <si>
    <t xml:space="preserve">Approach Road to Govt.Housing Complex at Luangmual(Complex Road Luangmual)      </t>
  </si>
  <si>
    <t xml:space="preserve">Approach Road to Old Age Home via Cemetry at Govt.Complex (Concrete Road)(Old Age Home Gate Old Age Home Gate) </t>
  </si>
  <si>
    <t>Approach Road to 33KV Power Sub Station Aizawl West Chawnpui(Kangthelh Kawn 33KV Power Station)</t>
  </si>
  <si>
    <t xml:space="preserve">Vaivakawn to Bazaar Bungkawn(Vaivakawn Bazar Bungkawn)      </t>
  </si>
  <si>
    <t xml:space="preserve">MHNL Road Ph II (From Chhangurkawn to Dawrpui Vengthar)(Chhangurkawn Boundary Dinthar)      </t>
  </si>
  <si>
    <t xml:space="preserve">Vaivakawn to Zotlang Mara House(Zotlang MARA House)      </t>
  </si>
  <si>
    <t xml:space="preserve">Vaivakawn to Chhangurkawn via Zotlang(Vaivakawn Zotlang)(Part 1)    </t>
  </si>
  <si>
    <t xml:space="preserve">7th Day Tlang Gate to Zotlang(7th Day Tlang Zotlang)      </t>
  </si>
  <si>
    <t xml:space="preserve">Vaivakawn to Chawnpui via Upper Kanan(Vaivakawn Chawnpui)      </t>
  </si>
  <si>
    <t xml:space="preserve">Chawnpui Road to 7th Day Tlang(Chawnpui Helen Lowry School)      </t>
  </si>
  <si>
    <t xml:space="preserve">Vaivakawn to Kanan Road(Vaivakawn Bazar Kanan PCI)      </t>
  </si>
  <si>
    <t xml:space="preserve">Upper Kanan to Chawnpui via Pu Liansuamas House(Chawnpui 7 Day Tlang)      </t>
  </si>
  <si>
    <t xml:space="preserve">Chawnpui Kawn to MHNL Road(Chawnpui MHNL Road)    </t>
  </si>
  <si>
    <t xml:space="preserve">Lower Kanan to Dinthar Road via Kanan Cemetry(Cemetry Approach Road Kanan Veng Road)    </t>
  </si>
  <si>
    <t xml:space="preserve">Approach Road to Dawrpui Vengthar Cemetry (Concrete Road)(Field Cemetry Transformer)      </t>
  </si>
  <si>
    <t xml:space="preserve">Zotlang Mandir to Rokhumas House(Zotlang Zotlang)      </t>
  </si>
  <si>
    <t xml:space="preserve">Vaivakawn to Company Peng(Vaivakawn NH 54)    </t>
  </si>
  <si>
    <t xml:space="preserve">Approach Road to CADC(Hunthar Chakma House)      </t>
  </si>
  <si>
    <t xml:space="preserve">Approach Road to Fire Brigade(Company Peng Road Fire Brigade)      </t>
  </si>
  <si>
    <t xml:space="preserve">Chanmari West Central Road(Vaivakawn NH 54)      </t>
  </si>
  <si>
    <t xml:space="preserve">Chanmari Kawipui to Lalsanglianas Petrol Pump(Vaivakawn Road NH 54)      </t>
  </si>
  <si>
    <t xml:space="preserve">Vawk Road at Chanmari West(Chanmari West Chanmari West)      </t>
  </si>
  <si>
    <t xml:space="preserve">Vaivakawn to Ramrikawn(Vaivakawn Ramrikawn Traffic Point)      </t>
  </si>
  <si>
    <t xml:space="preserve">Zarkawt to Dawrpui Vengthar (ZarkawtTraffic Point Dawrpui Vengthar)      </t>
  </si>
  <si>
    <t xml:space="preserve">Approach Road to Chanmari Cemetry(NH 54 Cemetry)      </t>
  </si>
  <si>
    <t xml:space="preserve">Approach Road to Protective Home(Protective Home)      </t>
  </si>
  <si>
    <t xml:space="preserve">Approach Road to Edenthar from Chanmari Cemetry Road(Chandmari Cemetry Road Edenthar)      </t>
  </si>
  <si>
    <t xml:space="preserve">Edenthar Field to Maumual Road(Edenthar Maumual)      </t>
  </si>
  <si>
    <t xml:space="preserve">Edenthar Internal Road(Edenthar NH 54)      </t>
  </si>
  <si>
    <t xml:space="preserve">Approach Road to Edenthar Cemetry(Edenthar )      </t>
  </si>
  <si>
    <t xml:space="preserve">Approach Road to Hunthar Cemetry(NH 54 Cemetry)      </t>
  </si>
  <si>
    <t xml:space="preserve">Approach Road to Operation Kingdom Ministry at Phunchawng(NH 54 Operation Kingdom Ministry)    </t>
  </si>
  <si>
    <t xml:space="preserve">Phunchawng Internal Road(Phunchawng(NH 54) Govt.P S and UPS Phunchawng)     </t>
  </si>
  <si>
    <t xml:space="preserve">Approad Road to Maumual(NH 54 Maumual)      </t>
  </si>
  <si>
    <t xml:space="preserve">Temple Vaivakawn Road(Vaivakawn to Dinthar Peng)  </t>
  </si>
  <si>
    <t xml:space="preserve">Vaivakawn to Chhangurkawn via Zotlang(Zotlang Chhangurkawn)(Part 2)      </t>
  </si>
  <si>
    <t>Chanmari West to Vaivakawn(Chanmari West Vaivakawn Traffic Point)</t>
  </si>
  <si>
    <t>Khatla to Luangmual Road (MHNL Road - Luangmual) (Kangthelhkawn to High Court Road)</t>
  </si>
  <si>
    <t>Upper Kanan to Lower Kanan</t>
  </si>
  <si>
    <t>Zotlang Mandir to Seventhday Adventist Church</t>
  </si>
  <si>
    <t>Approach road to Israel Vengthar at Edenthar</t>
  </si>
  <si>
    <t>Community Complex at Edenthar</t>
  </si>
  <si>
    <t>Approach road to Edenthar Tuikhuah Veng</t>
  </si>
  <si>
    <t>Approach road to BSUP Edenthar</t>
  </si>
  <si>
    <t>Chanmari West Lunghlu Road</t>
  </si>
  <si>
    <t>Approach road to Vanlalzuiliana's House, Dawrpui Vengthar</t>
  </si>
  <si>
    <t>Construction of road at Tanhril</t>
  </si>
  <si>
    <t>Construction of road at Sakawrtuichhun</t>
  </si>
  <si>
    <t>Construction of Road at Chawnpui</t>
  </si>
  <si>
    <t>Approach road to Ainawn Chhim Veng Presbyterian Church</t>
  </si>
  <si>
    <t>Approach road to MPRO Quarters at Luangmual</t>
  </si>
  <si>
    <t>TOTAL =</t>
  </si>
  <si>
    <t>SATELLITE TOWN ROADS</t>
  </si>
  <si>
    <t xml:space="preserve">Arpu Veng to Tlang Veng(Sihphir Urban Primary Health Centre)  </t>
  </si>
  <si>
    <t xml:space="preserve">Sihphir Lower Lane(Indoor Stadium Indoor Stadium)    </t>
  </si>
  <si>
    <t>Approach Road to MKVI Zemabawk(KVI Peng KVI)</t>
  </si>
  <si>
    <t>CRPF Camp to Kailiana Road at Thuampui(BRTF Complex Kailiana Road)</t>
  </si>
  <si>
    <t>Approach Road to Ramhlun N Cemetry at Zemabawk(Sericulture Gate Zemabawk N Thlanmual)(Part 1)</t>
  </si>
  <si>
    <t>Approach Road to Ramhlun N Cemetry at Zemabawk(Waiting Shed Sericulture Complex)(Part 2)</t>
  </si>
  <si>
    <t>Basketball Court to Zotui at Durtlang(Basketball Court Lalchhuana(L) House)</t>
  </si>
  <si>
    <t>Approach Road to Special Blind School  at Durtlang(Thuampui Selesih Road Special Blind School)</t>
  </si>
  <si>
    <t>Approach Road to Lower Zotui Veng at Durtlang Leitan(Zotui Kawng Pu Dokhumas House)</t>
  </si>
  <si>
    <t>Zuangtui PWD Complex Internal Road(Govt School Zuangtui PWD Complex Main Road)</t>
  </si>
  <si>
    <t>Approach Road to Cheuva Hill at Thuampui(Old Pushpak Cinema Hall C.Lalchhuana House)</t>
  </si>
  <si>
    <t>Approach Road to Thuampui Cemetry(BRTF Complex Thuampui Cemetry)</t>
  </si>
  <si>
    <t>Approach Road to Biak in at Zemabawk High school Veng(Biak In Workshop)</t>
  </si>
  <si>
    <t>Zemabawk Vengthar Road(Anganwadi Center II RIPANS Road)</t>
  </si>
  <si>
    <t>Thangruma House to Hualhmuna House at Sihphir Venghlun(Hualhnuna House Thangrumas House)</t>
  </si>
  <si>
    <t>Approach Road SBI Office to Sihphir Lower Lane Road(SBI Office Sihphir Lower Lane)</t>
  </si>
  <si>
    <t>Approach Road to Zuangtui Vengthar(Zuangtui Main Road Zuangtui Vengthar)</t>
  </si>
  <si>
    <t>Rinchhan veng to Sihphir By-pass Road at Sihphir</t>
  </si>
  <si>
    <t>Sihphir By-pass Road</t>
  </si>
  <si>
    <t>Pu Buka Road, Sihphir</t>
  </si>
  <si>
    <t>Kaichhunga Road, Chhanhim veng, Sihphir</t>
  </si>
  <si>
    <t xml:space="preserve">Sairang to Lower Sihhmui (Sairang Police Station (NH 54) Lengpui Road)  </t>
  </si>
  <si>
    <t>YMA Road at Hunthar Veng(Kapkimas House Darzualas House)</t>
  </si>
  <si>
    <t>MHNL Road to Kangthelkawn at Chawnpui(MHNL Road Kangthelhkawn)</t>
  </si>
  <si>
    <t>Ebenezar to Kangthelhkawn at Chawnpui(Ebenezar Kangthelhkawn)</t>
  </si>
  <si>
    <t>MZU Road to Luangmual Cemetry(MZU Road Cemetry)</t>
  </si>
  <si>
    <t>Ramrikawn to Zihnghal Kawn via Sub Station(Ramrikawn Zihnghal Kawn Peng)(Part 1)</t>
  </si>
  <si>
    <t>Ramrikawn to Zihnghal Kawn via Sub Station(Ruata Sailo House Zihnghal Kawn)(Part 2)</t>
  </si>
  <si>
    <t>PTC Lungverh to Power Grid(PTC IR Bn Liando Resort Junction)</t>
  </si>
  <si>
    <t>Approach Road to Edenthar Cemetry 2(Edenthar Cemetry)</t>
  </si>
  <si>
    <t>BT Bakery to Turning Point via Middle School  Hunthar(Police Station Turning Point)</t>
  </si>
  <si>
    <t>Approach Road to PHC at Sairang(Tlawng Peng PHC Sairang)</t>
  </si>
  <si>
    <t>Chanmari West to NH 54(Chanmari West NH 54 Peng NH 54)</t>
  </si>
  <si>
    <t>Approach Road to Ainawn Street at Hunthar Veng(Ainawn Peng Zama Garage)</t>
  </si>
  <si>
    <t>Approach Road to Chawnpui Tlang Veng(Chawnpui MHNL Road)</t>
  </si>
  <si>
    <t>Approach Road to Gansabra at Luangmual(K Vanlalzauvas House Gan Sabra)</t>
  </si>
  <si>
    <t>Sairang Zero Point to Dawrpuiveng( Rochhing Road)(Sairang Zero Point Sairang Dawrpui)</t>
  </si>
  <si>
    <t>Approach Road to St Pio Church Sairang(Sairang Dawrpui Pu Kawlhlira's House)</t>
  </si>
  <si>
    <t>Sakawrtuichhun Internal Road(PCI to Bus Turning Point) (Sakawrtuichhun Bus Turning Point) (Part 1)</t>
  </si>
  <si>
    <t>Sakawrtuichhun Internal Road(PCI to Bus Turning Point)(Zawlbuk YMA Sakawrtuichhun)(Part 2)</t>
  </si>
  <si>
    <t>Approach Road to PHC Sairang(Sairang police station(NH)) Sairang PHC)</t>
  </si>
  <si>
    <t>Approach Road to R.Tlawng Sairang(NH 54 Tlawng River)</t>
  </si>
  <si>
    <t>VILLAGE ROADS</t>
  </si>
  <si>
    <t xml:space="preserve">Approach Road to Chamdur at Sihphir(Sihphir Road Chamdur)      </t>
  </si>
  <si>
    <t xml:space="preserve">Approach Road to Tuirial Airfiled(NH 54 Air Field)    </t>
  </si>
  <si>
    <t xml:space="preserve">Sihphir Nausel Road(Sihphir Nausel Field)      </t>
  </si>
  <si>
    <t>Biakin kawn to hmunhnuai chhuahlam at Muthi</t>
  </si>
  <si>
    <t>Hmunhnuai to Transformer III at Muthi Bethel Veng</t>
  </si>
  <si>
    <t>Biakin kawn to Kawnpui Zokawng lam at Muthi</t>
  </si>
  <si>
    <t>Approach Road to Aisih Ruam at Tlawng River(Saizahawlas Boarding Scl Tlawng River)</t>
  </si>
  <si>
    <t>PMGSY</t>
  </si>
  <si>
    <t xml:space="preserve">Zuangtui to Muthi (Zuangtui - Muthi road)      </t>
  </si>
  <si>
    <t>Aizawl Road North Division,</t>
  </si>
  <si>
    <t>ROAD STATISTICS MIZORAM 2024 (Other District Roads)</t>
  </si>
  <si>
    <t>Name of Division : PWD Lawngtlai Division.</t>
  </si>
  <si>
    <t>Road length within the Block (in Km)</t>
  </si>
  <si>
    <t>Nalkawn to Chamdur Valley Road (Anchirikawn to Tuithumhnar)</t>
  </si>
  <si>
    <t>Bungtlang 'S'</t>
  </si>
  <si>
    <t>Flexible</t>
  </si>
  <si>
    <t>ROAD STATISTICS MIZORAM 2024 - 2025 (Village Roads)</t>
  </si>
  <si>
    <t>Thingfal - Mamte - Thlengang - Tuipui Road</t>
  </si>
  <si>
    <t>Lawngtlai to Tuipui Ferry Road</t>
  </si>
  <si>
    <t>Upper Saikah to Lower Saikah Road</t>
  </si>
  <si>
    <t>Paithar to Sihtlangpui Road</t>
  </si>
  <si>
    <t>Hmawngbu to Kakichhuah Road</t>
  </si>
  <si>
    <t>Chawngtelui to Mualbu L (Chawngtelui Bridge Mualbu L)</t>
  </si>
  <si>
    <t>Chawngte P - Hmunlai (Mualbu 'L' A.H and Vetty Complex)</t>
  </si>
  <si>
    <t>Maniababsora I Maniababsora II (Maniababsora I Maniababsora II)</t>
  </si>
  <si>
    <t>Rigid</t>
  </si>
  <si>
    <t>Vaseitlang Maniababsora (Vaseitlang II ManiababsoraI)</t>
  </si>
  <si>
    <t>Chawngte P Sumsilui (Chawngte P Sumsilui)</t>
  </si>
  <si>
    <t>Vathuampui Chamdur P I (Vathuampui Chamdur P I)</t>
  </si>
  <si>
    <t>Bungtlang S</t>
  </si>
  <si>
    <t>Chamdurtlang Mautlang (Chamdurtlang Mautlang BCM)</t>
  </si>
  <si>
    <t>Boroituli Jaruldubasora (Boroituli Jaruldubasora)</t>
  </si>
  <si>
    <t>Nghalimlui Bolisora ( Nghalimlui Bolisora)</t>
  </si>
  <si>
    <t>Earthen</t>
  </si>
  <si>
    <t>Bolisora Chamdurtlang (Chamdur P I Bolisora) (Part I)</t>
  </si>
  <si>
    <t>Bolisora Chamdurtlang (Part 2)</t>
  </si>
  <si>
    <t>Ajasora Longpuighat (Ajasora Longpuighat)</t>
  </si>
  <si>
    <t>M Kawnpui Vathuampui (Saibawh Vathuampui)</t>
  </si>
  <si>
    <t>Parva II Bondukbanga (Parva II Bondukbanga)</t>
  </si>
  <si>
    <t>Vaseitlang Lokhisury (Vaseitlang II Lokhisory)</t>
  </si>
  <si>
    <t>Vathuampui Chamdurtlang ( Vathuampui Chamdurtlang)</t>
  </si>
  <si>
    <t>Parva II Zochachhuah ( Parva II Vathuampui)</t>
  </si>
  <si>
    <t>Sumsilui Jognasury (Sumsilui Jognasury)</t>
  </si>
  <si>
    <t>Diltlang Chawngtelui (Diltlang Chawngtelui Bridge)</t>
  </si>
  <si>
    <t>Sedailui Tuikhurlui (Sedailui Tuikhurlui)</t>
  </si>
  <si>
    <t xml:space="preserve">Karlui Damlui (Karlui Golasuri) </t>
  </si>
  <si>
    <t>Vathuampui to Tuisentlang Road</t>
  </si>
  <si>
    <t>Jognasury to Karlui Road</t>
  </si>
  <si>
    <t>Parva II to Kamtuli Road</t>
  </si>
  <si>
    <t>ROAD STATISTICS MIZORAM 2024 (Satellite Town Roads)</t>
  </si>
  <si>
    <t>DTO Office to Down Town English School at Bazar Veng</t>
  </si>
  <si>
    <t>DEO Office to V Zathanga Futsal Ground at Chanmari</t>
  </si>
  <si>
    <t>Flexible = 0.860 km 
Rigid = 1.600 km</t>
  </si>
  <si>
    <t>Approach  Road to CYLA Playground at Bazar Veng</t>
  </si>
  <si>
    <t xml:space="preserve">Approach Road to Bethel Veng </t>
  </si>
  <si>
    <t>Areopagy to Vengpui Playground</t>
  </si>
  <si>
    <t xml:space="preserve">J. Sangkhuma Road at Vengpui </t>
  </si>
  <si>
    <t>Chungnunga House to SP Office at Vengpui</t>
  </si>
  <si>
    <t xml:space="preserve">BSNL Office to Vengpui Playground </t>
  </si>
  <si>
    <t>Vengpui Karkawn to GRHSS at Vengpui</t>
  </si>
  <si>
    <t>Council Veng YLA Road</t>
  </si>
  <si>
    <t>LADC Gate to LADC Session Hall</t>
  </si>
  <si>
    <t>H. Kiautuma Road at AOC Veng</t>
  </si>
  <si>
    <t xml:space="preserve">NH 54 to LAHAS School at AOC Veng </t>
  </si>
  <si>
    <t>Bazar Veng  to  AOC via PWD Office</t>
  </si>
  <si>
    <t>PWD complex to Prayer Mountain at Bazar Veng</t>
  </si>
  <si>
    <t>Approach Road to Helipad at Electric Veng</t>
  </si>
  <si>
    <t>Approach Road to Power House at Electric Veng</t>
  </si>
  <si>
    <t>Approach Road to Lawngtlai Govt College at College Veng From NH 54</t>
  </si>
  <si>
    <t>Approach Road to LCMC Hospital at College Veng From NH 54</t>
  </si>
  <si>
    <t>71 RCC to PHE Tanky at Chawnhu</t>
  </si>
  <si>
    <t>MMTTP Complex to Chawnhu  Kawn</t>
  </si>
  <si>
    <t>Approach road to PWD Rest House at Chawnhu</t>
  </si>
  <si>
    <t>Approach Road to DC Qtr at  Chawnhu</t>
  </si>
  <si>
    <t>71 RCC to Vaizuala Tuikhur at College Veng</t>
  </si>
  <si>
    <t>Approach Road to Circuit House at Electric Veng</t>
  </si>
  <si>
    <t>NH 54 to AOC Venghnuai road</t>
  </si>
  <si>
    <t>Approach Road  to AOC Field From NH 54</t>
  </si>
  <si>
    <t>S.P Office to SP Banglow at Vengpui</t>
  </si>
  <si>
    <t>Approach Road to CMO Office at Electric Veng</t>
  </si>
  <si>
    <t>Approach Road to Medical Qtr. Complex at Electric Veng</t>
  </si>
  <si>
    <t>Approach Road to Civil Hospital at Electric Veng</t>
  </si>
  <si>
    <t>Approach Road to Health Worker Training School at Electric Veng</t>
  </si>
  <si>
    <t>Approach Road to CMO Quarter at Electric Veng</t>
  </si>
  <si>
    <t>Approach Road to Electric Veng Cemetry</t>
  </si>
  <si>
    <t>Power House to BCM Biak In at Electric Veng</t>
  </si>
  <si>
    <t>Approach  Road to DC Office at Electric Veng (BDO Office - DC Office)</t>
  </si>
  <si>
    <t>Approach Road to BDO Quarter at Electric Veng</t>
  </si>
  <si>
    <t xml:space="preserve">C.T Road at Electric Veng </t>
  </si>
  <si>
    <t>Approach  Road to DC Qtr. Complex  at Electric Veng</t>
  </si>
  <si>
    <t>Approach Road to Police Station at  Lawngtlai-III</t>
  </si>
  <si>
    <t>Police Thana Peng to LIKBK Centre Church at Bazar Veng</t>
  </si>
  <si>
    <t>Approach Road to PWD Qtr and Courtyard at Bazar Veng</t>
  </si>
  <si>
    <t>Approach Road to Bazar Veng Indoor Stadium at Bazar Veng</t>
  </si>
  <si>
    <t>NH 54 to PWD Office (Short Cut Road) at L IV</t>
  </si>
  <si>
    <t>Aproach Road to Chengkawltlang at Council Veng</t>
  </si>
  <si>
    <t>Pakhawng Road at Council Veng</t>
  </si>
  <si>
    <t>Zochhuma Road at Council Veng</t>
  </si>
  <si>
    <t>Bazar to Council Veng Road</t>
  </si>
  <si>
    <t>Approach Road to Chawnhu via 132/33 Kv Power Sub-station From NH 54</t>
  </si>
  <si>
    <t>Approach Road to KVK  at  Chawnhu</t>
  </si>
  <si>
    <t>Approach  Road to BCM Church Bazar Veng</t>
  </si>
  <si>
    <t>Approach Road to College Veng Field</t>
  </si>
  <si>
    <t xml:space="preserve">Approach Road to Chengkawllui Road at College Veng From NH 54 </t>
  </si>
  <si>
    <t>Approach Road to Govt.Primary School College Veng</t>
  </si>
  <si>
    <t xml:space="preserve">Approach Road to College Veng Cemetary </t>
  </si>
  <si>
    <t>Approach Road  to Pu Thlamuana Veng at College Veng From NH 54</t>
  </si>
  <si>
    <t>CYLA Playground to Chandmari II</t>
  </si>
  <si>
    <t>Approach Road  to DFO office at College Veng From NH 54</t>
  </si>
  <si>
    <t>Approach Road to Camping Center at College Veng</t>
  </si>
  <si>
    <t>Lianalha House to ACF Quarter Road at College Veng</t>
  </si>
  <si>
    <t>Approach Road to Meihalpeng at Lawngtlai IV</t>
  </si>
  <si>
    <t>Approach Road  to Dr. RT Hnialum Residence at L IV From NH 54</t>
  </si>
  <si>
    <t>Ngurnunsangi English School Approach Road From NH 54 at L IV</t>
  </si>
  <si>
    <t>Shortcut Road to Vengpui Field From Areopagy to Vengpui Playground</t>
  </si>
  <si>
    <t>Chungnunga House Vengpui to PHE Office at Vengpui</t>
  </si>
  <si>
    <t>Vengpui Karkawn to LADC Office at Council Veng</t>
  </si>
  <si>
    <t>Christian Hospital to SP Bangalow (R. Dengchhinga Road)</t>
  </si>
  <si>
    <t>Approach Road to Bazar Veng New Cemetary</t>
  </si>
  <si>
    <t>DIET Approach Road at Thingkah</t>
  </si>
  <si>
    <t>Approach Road to Vengthlang Road at Thingkah from NH-54</t>
  </si>
  <si>
    <t>Approach Road to Penial  Church at Thingkah</t>
  </si>
  <si>
    <t>Approach Road to Vengpui Thlanmual</t>
  </si>
  <si>
    <t>Model English School - SP Office at Vengpui</t>
  </si>
  <si>
    <t>Approach road to  Vengpui New Cemetery</t>
  </si>
  <si>
    <t>PWD IB Kawn to KMMTP Road at Electric Veng, Lawngtlai</t>
  </si>
  <si>
    <t>Judicial Quarters approach road at Electric Veng, Lawngtlai</t>
  </si>
  <si>
    <t>Lalramliana Colney road at L-III,  Lawngtlai</t>
  </si>
  <si>
    <t>Farm Tuikhur approach road at Bethel Veng, Lawngtlai</t>
  </si>
  <si>
    <t>Lower Bethel Veng road, Lawngtlai</t>
  </si>
  <si>
    <t>Lawngtlai Bethel Veng cemetery road</t>
  </si>
  <si>
    <t xml:space="preserve">Lawngtlai Bethel Veng VC road </t>
  </si>
  <si>
    <t>PHE Office to UPC (NEI) Church at New Vengpui, Lawngtlai</t>
  </si>
  <si>
    <t>B. Sangchema Road at Electric Veng, Lawngtlai</t>
  </si>
  <si>
    <t>Seventhday Road at L-IV, Lawngtlai</t>
  </si>
  <si>
    <t>Approach Road to  L-III Cemetary, Lawngtlai</t>
  </si>
  <si>
    <t>PCI to Tlangveng at Thingkah</t>
  </si>
  <si>
    <t>Approach Road to Thingkah Cemetary Road</t>
  </si>
  <si>
    <t>BCM Biak In to SDO (Sadar) Quarters at Electric Veng, Lawngtlai</t>
  </si>
  <si>
    <t>Approach Road to EMRS at Chawnhu from 132/33 Kv Power Sub-Station</t>
  </si>
  <si>
    <t>Basketball Court to Health Department Quarter at Electric veng, Lawngtlai</t>
  </si>
  <si>
    <t>IB Road to Bazar Road via Field at Thingfal</t>
  </si>
  <si>
    <t>Bazar to IB Approach Road via Community Hall at Thingfal</t>
  </si>
  <si>
    <t>Primary School Approach Road at Thingfal</t>
  </si>
  <si>
    <t>Approach Road to PHC at Tawipui 'S'</t>
  </si>
  <si>
    <t>Approach Road to Synod School Road (Vengthar near Synod School) at Bungtlang S</t>
  </si>
  <si>
    <t>Bungtlang  'S'</t>
  </si>
  <si>
    <t>Bazar to FCI Godown Road (Bazar Vengthar) at Bungtlang S</t>
  </si>
  <si>
    <t>Vengthar to Bazar Road (Vengthar Bazar Road) at Bungtlang S</t>
  </si>
  <si>
    <t>Approach Road to PHC Complex (0.2 0.53) Bazar Veng Doctor Quarter at Bungtlang S</t>
  </si>
  <si>
    <t>Approach Road to Police Outpost (Bazar Veng) (Part 1) at Bungtlang S</t>
  </si>
  <si>
    <t>Approach Road to Police Outpost (Near Police Outpost) (Part 2) at Bungtlang S</t>
  </si>
  <si>
    <t>LIKBK Road (Bazar Veng LIKBK Church) at Bungtlang S</t>
  </si>
  <si>
    <t>PWD Complex Road (Near PWD IB PWD Complex) at Bungtlang S</t>
  </si>
  <si>
    <t>Approach Road to Old Mampui Village (LDP Road) Old Mampui</t>
  </si>
  <si>
    <t>LIKBK Tea Stall to J. Lalthankima House ( LIKBK Tea Stall J. Lalthankima House) at Mampui</t>
  </si>
  <si>
    <t>Approach Road to BCM Church (Venglai BCM Church) at Diltlang</t>
  </si>
  <si>
    <t>Proposed  For Addition</t>
  </si>
  <si>
    <t>Approach Road to Diltlang Field</t>
  </si>
  <si>
    <t>Approach Road to Highschool at Bungtlang S</t>
  </si>
  <si>
    <t>Sr. Executive Engineer, PWD,.
Lawngtlai Division, Lawngtlai.</t>
  </si>
  <si>
    <t>ROAD STATISTICS OF MIZORAM 2024 (Saltelite Town Road)</t>
  </si>
  <si>
    <t>NAME OF DIVISION : SERCHHIP DIVISION: SERCHHIP</t>
  </si>
  <si>
    <t xml:space="preserve">Name of Road </t>
  </si>
  <si>
    <t>Road Length within the block (in KM)</t>
  </si>
  <si>
    <t>Serchhip Town Road</t>
  </si>
  <si>
    <t>A.O.C.  To NH. 54 (Thumbawk ) via DIET Complex (Part-I)(Chanmary to NH54 Dinthar)</t>
  </si>
  <si>
    <t>A.O.C.  To NH. 54 (Thumbawk ) via DIET Complex (Part-II)(Nursing School Approach)</t>
  </si>
  <si>
    <t>Hoti Office to Tarpi Tlang Via tawngtaina tlang</t>
  </si>
  <si>
    <t>A.O.C. To I.O.C.</t>
  </si>
  <si>
    <t>P &amp; E Veng Community Hall to Darhlira Kawt</t>
  </si>
  <si>
    <t xml:space="preserve">Leisang NH - 54 to Mini Sport Complex </t>
  </si>
  <si>
    <t>Hmar Veng Hall to Dist. Sports Complex</t>
  </si>
  <si>
    <t>Approach Road from NH-54 ( Bazar ) -  NH-54 (Nanaua Workshop) Via YMA Hall Hmarveng</t>
  </si>
  <si>
    <t>Zion Veng to  NH 54 via Hmar Veng Presbyterian Church.</t>
  </si>
  <si>
    <t>Approach Road to A.O.C. Lane -2</t>
  </si>
  <si>
    <t xml:space="preserve"> Bazar to Rawta In, Venglai Serchhip </t>
  </si>
  <si>
    <t>Dinga In to Kapchawla In, Venglai Serchhip (Part I)</t>
  </si>
  <si>
    <t>Dinga In to Kapchawla In, Venglai Serchhip (Part-II)(Venglai Pres to venlai)</t>
  </si>
  <si>
    <t>Bazar to Zarmawia In Venlai (Upto Pu,Ramliana(L) House)</t>
  </si>
  <si>
    <t>Approach Road to Chhim Veng (Part-I)(Chhimveng Junction to Mawia In)</t>
  </si>
  <si>
    <t>Approach Road to Chhim Veng (Part-II)(Zakiamlova Hoiuse to Chhimveng Field at Serchhip)</t>
  </si>
  <si>
    <t>Bazar Lalzingi Point to Chanmary</t>
  </si>
  <si>
    <t>Bazar to Vengchung</t>
  </si>
  <si>
    <t>Approach Road to PWD Complex - I, Bazar</t>
  </si>
  <si>
    <t>Hmar Veng YMA Hall to UPC Biak In</t>
  </si>
  <si>
    <t>Darnam Tlang to Darnam Kawr NH - 54</t>
  </si>
  <si>
    <t>Ramthlun road up to Ramherliani House Field veng</t>
  </si>
  <si>
    <t>IOC to Quarry Road (IOC-Judicial office )</t>
  </si>
  <si>
    <t>Approach Road to D.C. Office</t>
  </si>
  <si>
    <t>IOC to Treasury Road (Strated from DRO Office Junction)</t>
  </si>
  <si>
    <t>Godown to Vengthar at New Serchhip</t>
  </si>
  <si>
    <t>Approach Road to D.C.'s  Quarter via Khawtetlang Field</t>
  </si>
  <si>
    <t>Godown to IB Peng via Chalzika's House, New Serchhip (Part-I)IB peng (NH54) -  (NH54)New Serchhip side</t>
  </si>
  <si>
    <t>Godown to IB Peng via Chalzika's House, New Serchhip(Part-II) (NH54)New Serchhip side - Godown</t>
  </si>
  <si>
    <t>IB peng to IOC (IB peng (NH54) - DC office Peng (NH54)</t>
  </si>
  <si>
    <t>Approach Road to Tlangnuam Veng New Serchhip</t>
  </si>
  <si>
    <t>Approach Road to PWD Complex - II, New Serchhip</t>
  </si>
  <si>
    <t>Approach Road to IB New Serchhip</t>
  </si>
  <si>
    <t>Approach Road to PWD Office New Serchhip</t>
  </si>
  <si>
    <t>Approach Road to Helipad (IB road - Helipad)</t>
  </si>
  <si>
    <t>Godown to Baptist Biakin Hnuai New Serchhip</t>
  </si>
  <si>
    <t>Approach Road to New Serchhip Primary School</t>
  </si>
  <si>
    <t>Mizofed Approach Road, New Serchhip (NH54-Brilliant H/S)</t>
  </si>
  <si>
    <t>Approach Road to S.P. Office, IOC Veng</t>
  </si>
  <si>
    <t>Approach Road to PWD EE Quarters New Serchhip</t>
  </si>
  <si>
    <t>Kikawn to Minor Irrigation/Agriculture Complex</t>
  </si>
  <si>
    <t>Approach Road to Catherine Booth Home New Serchhip.</t>
  </si>
  <si>
    <t xml:space="preserve"> K.L Chhuanvawra House, Zozam Veng to Ekclavys Road</t>
  </si>
  <si>
    <t>B.Dengkhuma House Kikawn to IOC at New Serchhip.</t>
  </si>
  <si>
    <t>Judicial to Insaktanpuina Colony(P &amp; E lane-III)  (Part-I)(Junction strated from IOC to Qoarry road)</t>
  </si>
  <si>
    <t>Judicial to Insaktanpuina Colony(P &amp; E lane-III) (Part-II)(Huakhuma house to Tuikhur kawr)</t>
  </si>
  <si>
    <t>Approach Road to Auditorium at Serchhip.(Ayurvedic Hospital office to Auditorium)</t>
  </si>
  <si>
    <t>Approach Road to SP and Staff Quarter at Khawtetlang  New Serchhip</t>
  </si>
  <si>
    <t>Pu Sangvunga House to Pu K. Lalthlana (L) at P&amp;E Veng Serchhip</t>
  </si>
  <si>
    <t>Vety Ar Farm to Assam Riffle Gate III</t>
  </si>
  <si>
    <t>Approach Road to P&amp;E Town Hall to Judicial Veng at Serchhip (Part-I)(P&amp;E Town hall to Siol office)</t>
  </si>
  <si>
    <t>Approach Road to P&amp;E Town Hall to Judicial Veng at Serchhip (Part-II)(soil office to Judicial veng)</t>
  </si>
  <si>
    <t>Approach Road to Marian High School at Serchhip</t>
  </si>
  <si>
    <t xml:space="preserve">IOC to Helipad via Govt PCR High School at Serchhip. </t>
  </si>
  <si>
    <t>Judicial to Tuikhur Kawr at P&amp;E Veng</t>
  </si>
  <si>
    <t>Approach Road to P&amp;E Rest House at Bukpui  (Part-I)(NH54Bukpui to Nh54Kikawn)</t>
  </si>
  <si>
    <t>Approach Road to P&amp;E Rest House at Bukpui  (Part-II)(NH54 to Rest house )</t>
  </si>
  <si>
    <t>Approach Road to Prebyterian Church at Bukpui</t>
  </si>
  <si>
    <t>Approach Road to Dinthar Presbyterian Church</t>
  </si>
  <si>
    <t>Approach Road to Police Station (Thana)with courtyard at Serchhip</t>
  </si>
  <si>
    <t>NH54 (Tuikhuah veng) to Vengchung Approach Road at Serchhip</t>
  </si>
  <si>
    <t>Chanmari Kawn to Pu T.Zakung in (Lower Chanmari)</t>
  </si>
  <si>
    <t>Primary School to C.Lalhriatrenga in, Chhimveng</t>
  </si>
  <si>
    <t>Field to Lalneihtluanga in Chhimveng</t>
  </si>
  <si>
    <t>V.Thanchhunga in to Tlanthangi in, Chhimveng</t>
  </si>
  <si>
    <t>V.Vanlalmaka In to Pasto Vanlalenga In, Chhimveng</t>
  </si>
  <si>
    <t>Field to C.Lalchhungzuala In, Chhimveng</t>
  </si>
  <si>
    <t>Approach road to MYC Building Courtyard of Maxi-cab terminal, Darnam Veng, Serchhip</t>
  </si>
  <si>
    <t>Chanmari Kawn to SIRD Road, Chanmari Vengthar</t>
  </si>
  <si>
    <t>Lalliani In to Tarpi tlang road, Chanmari Vengthar</t>
  </si>
  <si>
    <t>Insak tanpuina Lane to P&amp;E Veng thlanmual road</t>
  </si>
  <si>
    <t>Ramri kawn to Pu Zaithanpuia in, Darnam Veng</t>
  </si>
  <si>
    <t>Pi Darengi In to Malsawmtluanga In, Darnam Veng</t>
  </si>
  <si>
    <t>Approach road to Paragliding ground</t>
  </si>
  <si>
    <t>DIET to Thlanmual peng lane hnuai Pi Thanghluni In</t>
  </si>
  <si>
    <t>Haukunga house to Lane -IV at Serchhip P&amp;E Veng Serchhip</t>
  </si>
  <si>
    <t>District Court to Hiahthar Tuikhur at P&amp;E Veng Serchhip</t>
  </si>
  <si>
    <t>Leisang to Presbyterian Scool at Serchhip</t>
  </si>
  <si>
    <t>Total</t>
  </si>
  <si>
    <t>Chhiahtlang Internal road</t>
  </si>
  <si>
    <t>Kawnveng  to Hmarveng Road</t>
  </si>
  <si>
    <t>Venghlun to Chandmary Road</t>
  </si>
  <si>
    <t>Venghlun to Vengchung Road</t>
  </si>
  <si>
    <t xml:space="preserve">Kawnveng to Chhimveng via Sub-Centre </t>
  </si>
  <si>
    <t>Approach Road to District Jail at Chhiahtlang</t>
  </si>
  <si>
    <t>Kawnveng to Thlanmualveng</t>
  </si>
  <si>
    <t>Lungphunkawn to Ar FarmVeng (Part I)</t>
  </si>
  <si>
    <t>Lungphunkawn to Ar FarmVeng (Part II)</t>
  </si>
  <si>
    <t>Kawnveng to Chhimveng via High School, Chhiahtlang</t>
  </si>
  <si>
    <t>Lalremsiama In to Pathuama In, Chhiahtlang kawng veng</t>
  </si>
  <si>
    <t>Jail peng to Sihpui tuikhur, Chhiahtlang</t>
  </si>
  <si>
    <t>C.Lalrawna In to Primary School-I, Venghlun Chhiahtlang</t>
  </si>
  <si>
    <t>Kawnveng (Tuikil peng) to Khuanghnuna In, Chhimveng Chhiahtlang</t>
  </si>
  <si>
    <t>Dinthar veng to Kawnveng (Part I)</t>
  </si>
  <si>
    <t>Bungtlang Internal Road</t>
  </si>
  <si>
    <t>Chhingchhip Internal road</t>
  </si>
  <si>
    <t>Mualpui Kawn to Vankeukawn</t>
  </si>
  <si>
    <t>Mualpui Hmarveng to Vengthar Bellei mual at Chhingchhip</t>
  </si>
  <si>
    <t>Vankeukawn to Faith Home</t>
  </si>
  <si>
    <t>Approach Road to St. Peters Higher Secondary School</t>
  </si>
  <si>
    <t>Thentlang Internal Road</t>
  </si>
  <si>
    <t>Kawnveng to Vengchhak (Part 2)</t>
  </si>
  <si>
    <t>Vengchhak to Vanlalthangi House (Part 3)</t>
  </si>
  <si>
    <t>UPC biakin thlang to Lalbuanga House (Part 4)</t>
  </si>
  <si>
    <t>Lalruatkima house to High School (Part 5)</t>
  </si>
  <si>
    <t>Tlungvel Internal Road</t>
  </si>
  <si>
    <t>Dawr Kawn to Monfort School</t>
  </si>
  <si>
    <t>Azawl</t>
  </si>
  <si>
    <t>Approach Road to Thlanmual via Primary School (Part-I)</t>
  </si>
  <si>
    <t>Approach Road to Thlanmual via Primary School (Part-II)</t>
  </si>
  <si>
    <t>Approach Road to Chhim Veng Thlanmual</t>
  </si>
  <si>
    <t>Dawrkawn to Gate Veng</t>
  </si>
  <si>
    <t>NH54  to Parmawii Road (DawrkawnNH54 - NH54 ParmawiRoad)</t>
  </si>
  <si>
    <t>Tlungvel vengsang to Solar plant approach road</t>
  </si>
  <si>
    <t>High School Approach Road</t>
  </si>
  <si>
    <r>
      <t>Baktawng Internal Road</t>
    </r>
    <r>
      <rPr>
        <b/>
        <sz val="11"/>
        <color indexed="8"/>
        <rFont val="Times New Roman"/>
        <family val="1"/>
      </rPr>
      <t xml:space="preserve"> </t>
    </r>
  </si>
  <si>
    <t>Dawrkawn - Pu chana In gate bul</t>
  </si>
  <si>
    <t>Dawkawn to Field Road</t>
  </si>
  <si>
    <t>Dawrkawn -Chan In Road</t>
  </si>
  <si>
    <t>Khawlailung internal Road</t>
  </si>
  <si>
    <t>Bazar to Vengchung Road</t>
  </si>
  <si>
    <t>E.Lungdar</t>
  </si>
  <si>
    <t>Pangaikawn to High School Kawn</t>
  </si>
  <si>
    <t>Approached Road to Hospital (Pangaikawn-Hospital)</t>
  </si>
  <si>
    <t>Zawngtelukhai Kawn to Ralkah Kawn</t>
  </si>
  <si>
    <t>Approach Road -Mount Carmel School</t>
  </si>
  <si>
    <t>PCC fllooring</t>
  </si>
  <si>
    <t>Bazar -Vengchung Road</t>
  </si>
  <si>
    <t>Chekawn internal Road</t>
  </si>
  <si>
    <t>N Vanlaiphai Internal Road</t>
  </si>
  <si>
    <t>Sanpohkawn to Field veng</t>
  </si>
  <si>
    <t>Sanpohkawn to Alu Kudam</t>
  </si>
  <si>
    <t>Rahsi Veng Kawn to Sanpohkawn via Venglai</t>
  </si>
  <si>
    <t>Rahsi Veng Kawn  to Tlinglui</t>
  </si>
  <si>
    <t>Sanpoh to Kawrthukthim via Venglai Presbyterian Biak In</t>
  </si>
  <si>
    <t>Sanpohkawn to Ngawveng</t>
  </si>
  <si>
    <t>Approach Road to P&amp;E E.E Quarter</t>
  </si>
  <si>
    <t>Approach Road to P&amp;E Division Office</t>
  </si>
  <si>
    <t>Panghmunzawl to Zaizawhtlang</t>
  </si>
  <si>
    <t>Rahsi Veng Kawn to Supply Godown</t>
  </si>
  <si>
    <t>Bazar Shed to Forest Rest House at Rahsi Veng</t>
  </si>
  <si>
    <t>Bangla Veng Kawn to Bangla Veng Thlanmual via Community  Hall</t>
  </si>
  <si>
    <t>Approach Road to S.D.O PWD Quarter</t>
  </si>
  <si>
    <t>Bangla Veng Kawn to Bangla Veng Presbyterian Biak In</t>
  </si>
  <si>
    <t>Vaiveng Kawn to Ramthanga In (Vaiveng- Ramthanga In)</t>
  </si>
  <si>
    <t>Vaiveng Kawn to High School</t>
  </si>
  <si>
    <t>Vaiveng Kawn  to Information Centre</t>
  </si>
  <si>
    <t>Venglai Presby Biakin to Vengchhak Kawn</t>
  </si>
  <si>
    <t>Field to PWD Complex</t>
  </si>
  <si>
    <t>Field to PWD IB</t>
  </si>
  <si>
    <t>PWD office to KVK Complex</t>
  </si>
  <si>
    <t>Bangla Veng Kawn to Rahsi Veng Kawn</t>
  </si>
  <si>
    <t>Vaiveng to Bangla Veng Kawn</t>
  </si>
  <si>
    <t>Panghmunzawl to Basket</t>
  </si>
  <si>
    <t>Rahsi Vengkawn to Tourist Lodge</t>
  </si>
  <si>
    <t>Sanpohkawn to Vaiveng</t>
  </si>
  <si>
    <t>Vaiveng Kawn to Vengthlang at Damdawi Veng</t>
  </si>
  <si>
    <t xml:space="preserve">K.Vanmuana House- Dawtmani House </t>
  </si>
  <si>
    <t>Pu Vanlallawma House -A&amp;H vety complex</t>
  </si>
  <si>
    <t>MRB -Venglai Thlanmual Road</t>
  </si>
  <si>
    <t>K. Lallianzuala House -TC Zosangzuala House</t>
  </si>
  <si>
    <t>Bangla veng Thlanmual- Keia Hmun Road</t>
  </si>
  <si>
    <t>Sanpoh kawn -Forest office Road Via Cantren</t>
  </si>
  <si>
    <t xml:space="preserve">VL Muana House- R.lalhmingthanga house </t>
  </si>
  <si>
    <t>H.Zathuama House - Ngurchawngliani House</t>
  </si>
  <si>
    <t>H.Zathuama House-PHE office Road</t>
  </si>
  <si>
    <t>H.Zathuam house - Volley ball Court</t>
  </si>
  <si>
    <t>Bangla veng kawn - Tourist Loadge</t>
  </si>
  <si>
    <t>Godown - Hrangturzo High school Road</t>
  </si>
  <si>
    <t>Lungchhuan Internal Road</t>
  </si>
  <si>
    <t>Vantlang tuikhur - Thangchungnunga House</t>
  </si>
  <si>
    <t>Ramngaihzuala House -Selkhuma House</t>
  </si>
  <si>
    <t>Phungchhubih Kawn -Darsanga House</t>
  </si>
  <si>
    <t>Comunity hall - UPC Biak in</t>
  </si>
  <si>
    <t>Thangliana House - Thuamkunga House</t>
  </si>
  <si>
    <t>Tuitaikawn - High School</t>
  </si>
  <si>
    <t>Sialsir Internal Road</t>
  </si>
  <si>
    <t>Thlankawn -Kawtchhuah Road</t>
  </si>
  <si>
    <t>Thlankawn -Primary School Road</t>
  </si>
  <si>
    <t>Tluangzathanga House- Hmangaihzuala House</t>
  </si>
  <si>
    <t>Volley ball Court - Middle School road</t>
  </si>
  <si>
    <t>Volley Ball Court -C.Chhinghmuna House</t>
  </si>
  <si>
    <t>Tlankawn -Tanky Tlang road</t>
  </si>
  <si>
    <t>E Lungdar Internal Road</t>
  </si>
  <si>
    <t>Bazar to Helipad</t>
  </si>
  <si>
    <t>PWD IB to Forest Rest House</t>
  </si>
  <si>
    <t>Bazar to Sihpui  Road</t>
  </si>
  <si>
    <t>Bazar to Hospital Road</t>
  </si>
  <si>
    <t xml:space="preserve">Bazar to Chhura Lung </t>
  </si>
  <si>
    <t>IB to Playground, E.Lungdar</t>
  </si>
  <si>
    <t>Hospital Road to Tourist Lodge</t>
  </si>
  <si>
    <t>Bazar to Far Veng</t>
  </si>
  <si>
    <t>B.Dinlian House -H.Zolian(L) house</t>
  </si>
  <si>
    <t>Chhiarkima (L) House -Futsal ground</t>
  </si>
  <si>
    <t>Lalbawii House - C.Lalramnghaka House</t>
  </si>
  <si>
    <t>Chhiarkima (L) House -Leipui tul Veng</t>
  </si>
  <si>
    <t>Bazar Kawn - Leipui tul veng</t>
  </si>
  <si>
    <t>Lalrinsanga House - Primary School-II</t>
  </si>
  <si>
    <t>YMA Run - Vanchhungi House</t>
  </si>
  <si>
    <t>Rinmawia House -H.Zaitluangi House</t>
  </si>
  <si>
    <t>V.Vanlallawma House -H.Zaitluangi House</t>
  </si>
  <si>
    <t>Thangbura Hall -Zoliana House</t>
  </si>
  <si>
    <t>Rothuama House -Public Play ground</t>
  </si>
  <si>
    <t>Saizama Sailo House - C.Lalramsangi House</t>
  </si>
  <si>
    <t>Thlanmual No-I -Venghlun Biak In</t>
  </si>
  <si>
    <t>Leng Internal Road</t>
  </si>
  <si>
    <t>Dinthar kawn - Ramnghala House</t>
  </si>
  <si>
    <t>Lallung kawn - Khurpui road</t>
  </si>
  <si>
    <t>Lallungkawn -High School via RT Venga House</t>
  </si>
  <si>
    <t>Lallungkawn - Sub Centre</t>
  </si>
  <si>
    <t>Salulak Internal Road</t>
  </si>
  <si>
    <t>Volley Ball Court -Public Play ground (Ring Road)</t>
  </si>
  <si>
    <t>Talhtum kawn - TT Berema House</t>
  </si>
  <si>
    <t>Talhtum tlang ring road</t>
  </si>
  <si>
    <t>Sangkima House - Vanlaliana house (lane hnuai)</t>
  </si>
  <si>
    <t>Approach Road - Thlanmual</t>
  </si>
  <si>
    <t>Appraoch road - High School Road</t>
  </si>
  <si>
    <t>Keitum - Artahkawn Road (KA Road)</t>
  </si>
  <si>
    <t>Serchhip &amp;E.Lungdar</t>
  </si>
  <si>
    <t>Serchhip - Thenzawl Road</t>
  </si>
  <si>
    <t>Biate - Artahkawn- N.Vanlaiphai Road ( CNV)</t>
  </si>
  <si>
    <t>SL</t>
  </si>
  <si>
    <t>Chekawn - N.Vanlaiphai Road</t>
  </si>
  <si>
    <t>ROAD STATISTICS OF MIZORAM 2024 (Village  Road)</t>
  </si>
  <si>
    <t xml:space="preserve">Serchhip - Zawlpui  Road </t>
  </si>
  <si>
    <t>Zawlpuipeng - Mat Bridge (Chawmkai)</t>
  </si>
  <si>
    <t xml:space="preserve">Khumtung - Baktawng </t>
  </si>
  <si>
    <t>Chhingchhip - Hualtu Road</t>
  </si>
  <si>
    <t>Hmuntha - Khawbel Road</t>
  </si>
  <si>
    <t>Chhungchhip-Hmuntha Road</t>
  </si>
  <si>
    <t>PMGSY DLP completed</t>
  </si>
  <si>
    <t>Chhingchhip - Thentlang Road</t>
  </si>
  <si>
    <t>Thentlang - Sialhau Road</t>
  </si>
  <si>
    <t>Serchhip-Hriangtlang Road</t>
  </si>
  <si>
    <t>E. Lungdar to Sailulak Road</t>
  </si>
  <si>
    <t>Khawlailung to Piler Road</t>
  </si>
  <si>
    <t>Chekawn - Lungchhuan Road</t>
  </si>
  <si>
    <t>Chekawn -Sialsir Road</t>
  </si>
  <si>
    <t>ROAD STATISTICS OF MIZORAM 2024 (Obstract under Serchhip Division)</t>
  </si>
  <si>
    <t>Total of State Higway</t>
  </si>
  <si>
    <t>Total of City Road</t>
  </si>
  <si>
    <t>Total of Satellite Town Road</t>
  </si>
  <si>
    <t>Total of Major District Road</t>
  </si>
  <si>
    <t>Total of Othetr District Road</t>
  </si>
  <si>
    <t>Total of Village Road</t>
  </si>
  <si>
    <t>Grand Total</t>
  </si>
  <si>
    <t>ROAD STATISTICS MZIORAM 2024 (State Highway)</t>
  </si>
  <si>
    <t>Aizawl - Thenzawl-Lunglei Road (PWD Lunglei Circle AOC Ramthar)</t>
  </si>
  <si>
    <t>ROAD STATISTICS MZIORAM 2024 (Major District Road)</t>
  </si>
  <si>
    <t xml:space="preserve">Buarpui to Bunghmun (Buarpui to Bunghmun km Milestone)    </t>
  </si>
  <si>
    <t>TOTAL:</t>
  </si>
  <si>
    <t>ROAD STATISTICS MZIORAM 2024 (Satellite Town Road)</t>
  </si>
  <si>
    <t xml:space="preserve">LP Thangzikas Shop Forest Check Gate (LP Thangzikas Shop Forest Check Gate)      </t>
  </si>
  <si>
    <t>Saikuti Hall Approach Road (Sakuti Hall Peng at ATL Venglai Traffic Point)</t>
  </si>
  <si>
    <t xml:space="preserve">Thana Rahsiveng via MST Office (Lunglei Police Station H.S Rinawmas House)      </t>
  </si>
  <si>
    <t>District Road (Three Gate to Mizo Fed Dawr, Venglai)</t>
  </si>
  <si>
    <t xml:space="preserve">Theiriat Approach Road From Sethlun (Sethlun Theiriat Tlang)      </t>
  </si>
  <si>
    <t xml:space="preserve">Hminlokawn Hrangchalkawn via Polytechnic (NH 54A at Hminlokawn Hrangchalkawn Community Hall)    </t>
  </si>
  <si>
    <t>Mualthuam Approach Road (Mualthuam Approach road ATL Main Road)</t>
  </si>
  <si>
    <t xml:space="preserve">ATL Road to Kawmzawl Helipad Road Pukpui (Kawmzawl Main Road)(Pukpui Kawmzawl Helipad)      </t>
  </si>
  <si>
    <t xml:space="preserve">Approach Road to HATIM From Helipad Kawmzawl (Kawmzawl Helipad HATIM Main Gate)      </t>
  </si>
  <si>
    <t xml:space="preserve">Tourist Lodge Peng Chawlbawla Point (Tourist Lodge Peng Zotlang Chawlbawla Point Zotlang)    </t>
  </si>
  <si>
    <t xml:space="preserve">Centenary Road Serkawn (Serkawn Christian Hospital Serkawn Pastor Quarter)    </t>
  </si>
  <si>
    <t xml:space="preserve">Serkawn Hospital to Diet, Melte (Chistian Hospital Serkawn to DIET Lunglei)    </t>
  </si>
  <si>
    <t xml:space="preserve">Zohnuai Approach Road upto Community Hall (ATL Main Road Zohnuai Community Hall)      </t>
  </si>
  <si>
    <t xml:space="preserve">Kikawn R.Biaksangas House via BCM Bazar Veng  Biak In (BCM Church R.Biaksangas House)      </t>
  </si>
  <si>
    <t xml:space="preserve">Bazar Veng - Tlabung Peng via LDSC Ground (Mandir Peng Thuamluaia Mual Upper Road)    </t>
  </si>
  <si>
    <t xml:space="preserve">Rahsi Veng to Tlabung Road via Sazaikawn (Forest Check Gate Tlabung Kawng)      </t>
  </si>
  <si>
    <t xml:space="preserve">Lunglei District Jail From Sazaikawn (Sazaikawn Lunglei District Jail)      </t>
  </si>
  <si>
    <t>Ramhlun to Forest Rest House(Forest Rest House Road Ramhlun ) at Buarpui</t>
  </si>
  <si>
    <t xml:space="preserve">PHC to Forest Rest House(PHC Road Forest Rest House) at Buarpui      </t>
  </si>
  <si>
    <t>Approach Road to PHC(Pu Chandras House Buarpui PHC) at Buarpui</t>
  </si>
  <si>
    <t>Mission Veng to RO Office(Pi Lalramzauvis House R.O Office) at Thenhlum</t>
  </si>
  <si>
    <t>Venglai to Govt. M S Road(YMA Run Govt M S) at Thenhlum</t>
  </si>
  <si>
    <t xml:space="preserve">Approach Road to Playground(Pu Hualrokhumas House Indoor Stadium) at Thenhlum    </t>
  </si>
  <si>
    <t xml:space="preserve">Lunglawn Approach Road via AIR Station (AOC Ramthar NH 54A)      </t>
  </si>
  <si>
    <t>Kaimua Road from ATL Road to Chawngzami's House Mualthuam (Kaimua Road Chawngzami's House Mualthuam)</t>
  </si>
  <si>
    <t>Lalrosanga's House to Rodinga's House Mualthuam (Rodinga's house Mualthuam R. Lalrosanga's House)</t>
  </si>
  <si>
    <t>Liandinga's House to R.Chawngchhuma's House Mualthuam (Rodinga's House Mualthuam R.Chawngchhuma's House)</t>
  </si>
  <si>
    <t xml:space="preserve">Centenary Road to New Cemetery Mualthuam(Zoramengis House ATL Main Road)      </t>
  </si>
  <si>
    <t xml:space="preserve">Approach Road to Girl's hostel with Courtyard (HATIM) Kawmzawl, Pukpui (HATIM Main Gate Girls Hostel HATIM)      </t>
  </si>
  <si>
    <t xml:space="preserve">Approach Road to Boy's Hostel with Courtyard (HATIM) Kawmzawl Pukpui (HATIM Main Gate Boys Hostel HATIM)    </t>
  </si>
  <si>
    <t xml:space="preserve">Approach Road to Laldenga Park From HATIM Road Kawmzawl Pukpui (HATIM Road Laldenga Park)      </t>
  </si>
  <si>
    <t xml:space="preserve">Approach Road to Eklavia upto Boys Hostel  Kawmzawl Pukpui (Kawmzawl Main Road Eklavia Boys Hostel)      </t>
  </si>
  <si>
    <t xml:space="preserve">Approach Road to Eklavia Academic Building Kawmzawl Pukpui (Eklavia Campus EMRS Academic Building)      </t>
  </si>
  <si>
    <t xml:space="preserve">Approach Road to Eklavia Staff Qtrs Kawmzawl  Pukpui (Eklavia Campus Eklavia Staff Quarter)      </t>
  </si>
  <si>
    <t xml:space="preserve">Approach Road to Extension Training Center (SIRD) From Helipad Road With Courtyard Kawmzawl  Pukpui (Kawmzawl Main Road SIRD Courtyard)      </t>
  </si>
  <si>
    <t xml:space="preserve">Approach Road to IIDC Guest House From Kawmzawl Helipad Road Pukpui (Kawmzawl Main Road IIDC Guest House)      </t>
  </si>
  <si>
    <t xml:space="preserve">Approach Road to NIELIT Extension Center From IIDC Approach Road (IIDC Approach Road NIELIT Center)      </t>
  </si>
  <si>
    <t xml:space="preserve">Pukpui Internal Road ( ATL Pukpui Playground)  </t>
  </si>
  <si>
    <t xml:space="preserve">Kawmzawl Road Lalchamlianas House Pukpui (Zosiamas House Lalchamlianas House Pukpui)    </t>
  </si>
  <si>
    <t xml:space="preserve">PHC Approach Road From Kawmzawl Helipad Road  Pukpui (Kawmzawl Main Road PHC Pukpui)      </t>
  </si>
  <si>
    <t xml:space="preserve">UPC Biak In to Internal Road From Kawmzawl Main Road (Kawmzawl Main Road Pu K.Darkhumas House)      </t>
  </si>
  <si>
    <t xml:space="preserve">Hmingmawia's House to Internal Road From Kawmzawl Main Road Pukpui (Hmingmawias House Internal Road Kawmzawl)      </t>
  </si>
  <si>
    <t xml:space="preserve">Kawmzawl Main Road Far Veng Pukpui (Near Kawmzawl Main Road LH Lalrindikas House)  </t>
  </si>
  <si>
    <t xml:space="preserve">Kawmzawl Main Road to Internal Road (Vanlalsanga's House) Pukpui (Vanlalsangas House Pu T.Aichhungas House Pukpui)    </t>
  </si>
  <si>
    <t xml:space="preserve">Kawmzawl Main Road Graveyard Pukpui(Kawmzaawl Main Road Hmingmawias House)      </t>
  </si>
  <si>
    <t xml:space="preserve">ATL Road (Kawmzawl Junction) K.Saithangvungas House Pukpui (Pukpui Market Shed K.Saithangvungas House)      </t>
  </si>
  <si>
    <t xml:space="preserve">ATL Road from Rothangas House Rualchhingas House Pukpui (Rothangas House Rualchhingas House)      </t>
  </si>
  <si>
    <t xml:space="preserve">Supply Kawn to Navadaya at Pukpui (Supply Kawn  ATL Road Navadaya at Pukpui)      </t>
  </si>
  <si>
    <t xml:space="preserve">Lianngengis House to F.Malsawmas House Zotlang (Lianngengis House F.Malsawmas House)    </t>
  </si>
  <si>
    <t xml:space="preserve">Tourist Lodge Approach Road (Zotlang Tourist Lodge Zotlang)    </t>
  </si>
  <si>
    <t xml:space="preserve">DC Link Road Zotlang (Rotlaii's House Zotlang ATL Main Road)      </t>
  </si>
  <si>
    <t xml:space="preserve">Approach Road From Pu Dosanga's House to DC Link Road at Zotlang (Pu Dosanga House to DC Link Road)      </t>
  </si>
  <si>
    <t xml:space="preserve">YPC Hall Chirhdiakkawn (YPC Hall Chirhdiakkawn)      </t>
  </si>
  <si>
    <t xml:space="preserve">ATL Road to Chirhdiakkawn, Serkawn (Chirhdiakkawn to ATL at Serkawn)    </t>
  </si>
  <si>
    <t xml:space="preserve">Chirhdiakkawn Internal Road (Chirhdiakkawn to C.K. Mawia's House)      </t>
  </si>
  <si>
    <t xml:space="preserve">YPC Hall to Chawlbawla Point (YPC Hall Chawlbawla Point Zotlang)      </t>
  </si>
  <si>
    <t xml:space="preserve">Carey School to YPC Zotui Road (Carey School YPC Zotui Road)      </t>
  </si>
  <si>
    <t xml:space="preserve">Parallel Road From Pu Lalpara's House to Presbyterian Church (Part 1)  </t>
  </si>
  <si>
    <t>Parallel Road From Pu Lalpara's House to BCM Kikawn Biak In (BCM Church Pu Lalparas House)(Part 2)</t>
  </si>
  <si>
    <t xml:space="preserve">Saptui - PHE Complex (Saptui PHE Office)      </t>
  </si>
  <si>
    <t xml:space="preserve">Ramzotlang to Diet (Dr. F Lianchhinga House K.T Lalthangpuias House)      </t>
  </si>
  <si>
    <t xml:space="preserve">Ramzotlang Baptist Church Approach Road  (C.Thangzuala Tuikhur Pi Thangberis House)    </t>
  </si>
  <si>
    <t xml:space="preserve">Zohnuai to Ramzotlang Approach Road (Ramzotlang Approach Road Pi Thangberi's House)      </t>
  </si>
  <si>
    <t xml:space="preserve">Zohnuai Quarry Approach From Kawlrosiami's House (Kawlrosiami's House Zohnuai Quarry)      </t>
  </si>
  <si>
    <t xml:space="preserve">Jubilee Road Zohnuai (Pu Thanghminga's House Kanan Veng)    </t>
  </si>
  <si>
    <t xml:space="preserve">Zohnuai H/S Approach Road From YMA Hall (YMA Run Zohnuai High School)      </t>
  </si>
  <si>
    <t xml:space="preserve">Sangthuama's House to Middle School Zohnuai (Sangthuama's House to Middle School Zohnuai)      </t>
  </si>
  <si>
    <t xml:space="preserve">C. Lalchungnunga's House Kanan Veng Zohnuai (C. Lalchungnunga's House Kanan Veng)      </t>
  </si>
  <si>
    <t xml:space="preserve">Zohnuai Field Approach Road From Dawrkawn (Zohnuai Playfield Dawrkawn)      </t>
  </si>
  <si>
    <t xml:space="preserve">Kikawn M S Approach Road Bazar Veng(Pui Puii Enterprise SMS School)      </t>
  </si>
  <si>
    <t xml:space="preserve">Sakeia Road From Kikawn Kawizau Chama House  Bazar Veng (C.Sanglianas House C.Hunkhumas House)      </t>
  </si>
  <si>
    <t xml:space="preserve">SE Office Approach Road Bazar Veng(ATL Main Road PWD SE Office)      </t>
  </si>
  <si>
    <t xml:space="preserve">Approach Road  to LDSC Ground No II From District Road (District Road LDSC Ground No II)      </t>
  </si>
  <si>
    <t xml:space="preserve">Approach Road From Sacred Heart School to LDSC Ground No.II From Parallel Road(Electric Veng Leh Venglai LDSC Ground No II)    </t>
  </si>
  <si>
    <t xml:space="preserve">Power House Approach Road (District Road Power House)      </t>
  </si>
  <si>
    <t xml:space="preserve">PC.Lawmsanga's House to Sangchem Road (Power House Sangchem Road)      </t>
  </si>
  <si>
    <t xml:space="preserve">Second Parallel Road at Bazar Veng     </t>
  </si>
  <si>
    <t xml:space="preserve">PHE Quarter to 2nd Parallel Road Bazar Veng (Khuangchera Section YMA Shed K.Lianzuala's House)    </t>
  </si>
  <si>
    <t xml:space="preserve">RTP Cinema Hall to Biaksanga's House via Forest Office Bazar Veng (RTP Cinema Hall Biaksanga's House)      </t>
  </si>
  <si>
    <t xml:space="preserve">V.Chawngchhuma's House to VK Pachhunga's House Kikawn (V.Chawngchhuma's House to VK Pachhunga's House)  </t>
  </si>
  <si>
    <t xml:space="preserve">Kikawntlang Approach Road Bazar Veng (Rodinga Hmar House PHE Complex)      </t>
  </si>
  <si>
    <t xml:space="preserve">Sacred Heart School Approach Road Venglai (Parallel Road Venglai 2nd Para Venglai)      </t>
  </si>
  <si>
    <t xml:space="preserve">Sangchem Road (LDSC Ground No II Soil Complex Road) (Part 1)      </t>
  </si>
  <si>
    <t xml:space="preserve">Soil Complex Approach Road (Soil Complex Office District Road)      </t>
  </si>
  <si>
    <t xml:space="preserve">Approach Road to Ramthar Veng Indoor Stadium From JK Sawihmingthanga's House (District Road Ramthar Indoor Stadium)    </t>
  </si>
  <si>
    <t xml:space="preserve">Ramthar Indoor Stadium Approach Road (Pu Bawihas House Indoor Stadium Ramthar)      </t>
  </si>
  <si>
    <t xml:space="preserve">Approach Road to Saphranga Memorial School (Silver Mount School Saphranga Memorial School)      </t>
  </si>
  <si>
    <t xml:space="preserve">Vety Farm Approach Road (District Road Farm Veng   Soil Complex Road)    </t>
  </si>
  <si>
    <t xml:space="preserve">Approach Road to LKM School Farm Veng (BCM Church Farm Veng LKM School)      </t>
  </si>
  <si>
    <t xml:space="preserve">Approach Road to Volley Ball Court at Farm Veng (Pu Bawka Point Volley Ball Court Farm Veng)    </t>
  </si>
  <si>
    <t xml:space="preserve">Chanmari Vengthlang Church to Sangchem Road(Chanmari Vengthlang Church Sangchem Road)  </t>
  </si>
  <si>
    <t xml:space="preserve">Kawlkhuma's Children Home Approach Road (District Road Kawlkhumas Children Home)      </t>
  </si>
  <si>
    <t xml:space="preserve">Approach Road From District Road to Sangchem Road via Kapchungnungas House (District Road Sangchem Road)    </t>
  </si>
  <si>
    <t xml:space="preserve">Electric Veng Indoor Stadium Approach Road (District Road Indoor Stadium Electric Veng)    </t>
  </si>
  <si>
    <t xml:space="preserve">Electric Veng Internal Road (LDSC Ground No II Mualpui)    </t>
  </si>
  <si>
    <t xml:space="preserve">Approach Road to Electric Cemetry Road From Mualpui Road Electric Veng (Sangchem Road Electric Veng)      </t>
  </si>
  <si>
    <t xml:space="preserve">RTP Cinema Hall to JB College Bazar Veng (RTP Cinema Hall JB College Bazar Veng)      </t>
  </si>
  <si>
    <t xml:space="preserve">Approach Road to Venglai PCI Church (JB Point to PCI Church)      </t>
  </si>
  <si>
    <t xml:space="preserve">District Road to Nursing School Road via ZH Ropuias House (District Road Nursing School)      </t>
  </si>
  <si>
    <t xml:space="preserve">Approach Road to ITI Complex (Nursing School Approach Road ITI Complex)  </t>
  </si>
  <si>
    <t xml:space="preserve">Nursing School Approach Road at Ramthar (District Road Nursing School Approach Road)  </t>
  </si>
  <si>
    <t xml:space="preserve">Approach Road to Kendriya School at Ramthar Veng (Nursing School Approach Road Kendriya School Ramthar Veng)  </t>
  </si>
  <si>
    <t xml:space="preserve">Remand Home to Zothangpuia's House (Remand Home Zothangpuia's House)      </t>
  </si>
  <si>
    <t>Lunglei Nghasih Road (Kendriya School Ramthar Veng Nghasih Leilet Zawl)</t>
  </si>
  <si>
    <t xml:space="preserve">Salem to Lunglawn Link Road (Nursing School Approach Road Pu Malsawma's House)      </t>
  </si>
  <si>
    <t xml:space="preserve">District Road to Common Facilities Centre at Lunglawn (Industry Peng Lunglawn F.Pathanga's House)      </t>
  </si>
  <si>
    <t xml:space="preserve">Lunglawn Thlanmual Approach From Mizoram UPC Church (Mizoram UPC Church F.Pathanga's House)      </t>
  </si>
  <si>
    <t xml:space="preserve">Three Gate - Sethlun (Three Gate BCM Sethlun)      </t>
  </si>
  <si>
    <t xml:space="preserve">Parallel Road II at Theiriat (Rochhuma Sailo House Theiriat App Road From Bus Stand)    </t>
  </si>
  <si>
    <t xml:space="preserve">Parallel Road I at Theiriat (S.Lalremzauvas House R. Sangzualas House)      </t>
  </si>
  <si>
    <t xml:space="preserve">Theiriat Approach Road From Bus Stand (NH 54A Theiriat Approach Road)  </t>
  </si>
  <si>
    <t xml:space="preserve">Damkawng Theiriat Road (C.Thangkimas House C.Lalfakkimas House)      </t>
  </si>
  <si>
    <t xml:space="preserve">Hminlokawn Theiriat Approach Road (Hminlokawn(NH 54) K.Romlianas House)    </t>
  </si>
  <si>
    <t xml:space="preserve">Approach Road to Science Block Including Courtyard (Polytechnic Main Road Science Block)      </t>
  </si>
  <si>
    <t xml:space="preserve">Staff Quarter Approach Road (Polytechnic Main Road Hminlokawn Hrangchalkawn)    </t>
  </si>
  <si>
    <t xml:space="preserve">Approach Road to Principal Quarter with Courtyard (Polytechnic Main Road Principals Quarter)      </t>
  </si>
  <si>
    <t xml:space="preserve">Approach Road to HOD Quarter No I (Principals Qtr App.Road HOD No II Quarter)      </t>
  </si>
  <si>
    <t xml:space="preserve">Approach Road to HOD Quarter No II (Principals Qtr App Road HOD No II Quarter)      </t>
  </si>
  <si>
    <t xml:space="preserve">Approach Road to Girls Hostel (HOD No II Quarter App.Road Girls Hostel)    </t>
  </si>
  <si>
    <t xml:space="preserve">Luangmual Internal Road From Thangte Peng to Thlanmual (Thangte Peng Luangmual Thlanmual)      </t>
  </si>
  <si>
    <t xml:space="preserve">MAP Complex Internal Road (Commandant Bungalow  to Thangte Peng)    </t>
  </si>
  <si>
    <t xml:space="preserve">NH 54A to District Road via Forest Complex at Lunglawn(Forest Check Gate District Road)      </t>
  </si>
  <si>
    <t xml:space="preserve">NH 54A to Lunglawn Hmunhlui Tlang via Pu H. Lalzirliana's House(NH 54A Main Road PC Thlanmuala's House)      </t>
  </si>
  <si>
    <t xml:space="preserve">Lunglawn Thlanmual Approach Road (NH 54A District Road)      </t>
  </si>
  <si>
    <t xml:space="preserve">Garden Street Approach Road (Lunglawn (NH 54) Pu Lalhminglianas House)    </t>
  </si>
  <si>
    <t xml:space="preserve">Lunglawn Centenary Approach Road (BCM Church Lunglawn BCM Church Lunglawn East at NH 54A)      </t>
  </si>
  <si>
    <t xml:space="preserve">Z.Rosanga Road at Lunglawn (NH 54A Z.Rosangas House)      </t>
  </si>
  <si>
    <t xml:space="preserve">Hauva Road (Salem Internal Road Peng District Road)      </t>
  </si>
  <si>
    <t xml:space="preserve">Salem Internal Road (NH 54A to District Road)      </t>
  </si>
  <si>
    <t xml:space="preserve">AOC to District Road(AOC Ramthar District Road)      </t>
  </si>
  <si>
    <t xml:space="preserve">Salem Internal Road ( Thanchungas House to Nundangas House)(Thanchungas House Nundangas House)  </t>
  </si>
  <si>
    <t xml:space="preserve">Ramthar Internal Road ( High Mast to Saihliras House)(High Mast Saihliras House)      </t>
  </si>
  <si>
    <t xml:space="preserve">Ramthar Veng Baptist Church Ring Road (AOC Ramthar Mazaras Spare Parts)      </t>
  </si>
  <si>
    <t xml:space="preserve">Ramthar Veng Baptist Church to District Road (BCM Church District Road)        </t>
  </si>
  <si>
    <t xml:space="preserve">Falkawn to District Road (Falkawn District Road)      </t>
  </si>
  <si>
    <t xml:space="preserve">Haka to District Road From P.Lianbuangas House (P.Lianbuangas House District Road)      </t>
  </si>
  <si>
    <t xml:space="preserve">JP Press to Sobji Bazar (JP Press Sobji Bazar)      </t>
  </si>
  <si>
    <t xml:space="preserve">DEO Office to District Road (DEO Office District Road)      </t>
  </si>
  <si>
    <t xml:space="preserve">Approach Road to Sobji Bazar From Haka Road(Darhminglianas Building Sobji Bazar)      </t>
  </si>
  <si>
    <t xml:space="preserve">Millenium Road (Sobji Bazar Haka Road)      </t>
  </si>
  <si>
    <t xml:space="preserve">Haka Road (Chanmari Haka Road Peng BCM Hospital)      </t>
  </si>
  <si>
    <t xml:space="preserve">Haka to District Road via Zodingas House (Haka Road District Road)      </t>
  </si>
  <si>
    <t xml:space="preserve">PWD Godown to District Road (PWD Godown District Road)      </t>
  </si>
  <si>
    <t xml:space="preserve">Presbyterian Church Ring Road (Haka Road HPC Haka Road)      </t>
  </si>
  <si>
    <t xml:space="preserve">Haka to District Road via Vety Dispensary (UPC Church District Road)      </t>
  </si>
  <si>
    <t xml:space="preserve">Haka to District Road From Thangluras House (Thangluras House District Road Farm Veng)      </t>
  </si>
  <si>
    <t xml:space="preserve">Main Road to Haka From Samsonas Building (ATL Main Road Samsonas Building)      </t>
  </si>
  <si>
    <t xml:space="preserve">BDO Quarter Approach Road (DUDO Quarter BDO Quarter)      </t>
  </si>
  <si>
    <t xml:space="preserve">Chanmari BCM to Haka Road (BCM Church Chanmari   Haka Main Road)    </t>
  </si>
  <si>
    <t xml:space="preserve">EE  PWD Quarter Approach Road(PWD Staff Lodge Main Gate EE PWD Quarter)      </t>
  </si>
  <si>
    <t xml:space="preserve">OPD to Haka Road (Chief Medical Office Seventh Day Church)      </t>
  </si>
  <si>
    <t xml:space="preserve">Civil Hospital Approach Road (Civil Hospital ATL Main Road)    </t>
  </si>
  <si>
    <t xml:space="preserve">Approach Road to Mini Sport Complex at AP Tlang (V.L Thansangas Traffic Point Mini Sport Complex)    </t>
  </si>
  <si>
    <t xml:space="preserve">Addl.SP Quarter Approach Road (V.L Thansangas Traffic Point DIG Quarter)    </t>
  </si>
  <si>
    <t xml:space="preserve">Approach Road to Mini Sport Complex at AP Tlang (AP Tlang Police Quarter)      </t>
  </si>
  <si>
    <t xml:space="preserve">DC Staff Qtr Approach Road (AP Tlang DC Staff Quarter)      </t>
  </si>
  <si>
    <t xml:space="preserve">CMO Quarter Approach Road(AP Tlang CMO Quarter)      </t>
  </si>
  <si>
    <t xml:space="preserve">Approach Road Office Quarter at Circuit Tlang (B. Thangpuias House V. Lalrintluangis)      </t>
  </si>
  <si>
    <t xml:space="preserve">Circuit House with Courtyard Approach Road(Circuit House Approach Road Circuit House)  </t>
  </si>
  <si>
    <t xml:space="preserve">Approach Road to Treasury Officer Qtr. From Circuit House(Circuit House Approach Road Treasury Officer Qtr)    </t>
  </si>
  <si>
    <t xml:space="preserve">DCSO Qtr.Approach Road (Treasury Qtr Road DCSO Quarter)      </t>
  </si>
  <si>
    <t xml:space="preserve">Addl.DC Qtr.Approach Road From Circuit House(Approach Road Circuit House Addl.DC Quarter)    </t>
  </si>
  <si>
    <t xml:space="preserve">SP Residence Approach Road(Near DC Bangalow Road SP Residence)      </t>
  </si>
  <si>
    <t xml:space="preserve">DC Residence Approach Road From SP Office(V.L Thansangas Traffic Point SP Bangalow)    </t>
  </si>
  <si>
    <t xml:space="preserve">Venglai Cemetery Approach Road(Convention Center   Venglai Cemetery)    </t>
  </si>
  <si>
    <t xml:space="preserve">Approach Road LAD Complex(Convention Center LAD Complex)      </t>
  </si>
  <si>
    <t xml:space="preserve">EE Mechanic Office Approach Road(Convention Center EE Mechanic Office)      </t>
  </si>
  <si>
    <t xml:space="preserve">Mechanic Workshop Approach Road(Rahsi Veng YMA Building Mechanic Workshop)      </t>
  </si>
  <si>
    <t xml:space="preserve">Approach Road DCs Office From MST Bus Station(MST Bus Station DC Office)      </t>
  </si>
  <si>
    <t xml:space="preserve">SE  PWD Residence Approach Road(DCs Office SE Office)      </t>
  </si>
  <si>
    <t xml:space="preserve">DC Residence From SE PWD Qtr. Approach Road(SE PWD Qtr DC Residence)      </t>
  </si>
  <si>
    <t xml:space="preserve">Mizoram Rural Bank to DC Office via LAD Office(Mizoram Rural Bank DC Office)  </t>
  </si>
  <si>
    <t xml:space="preserve">Tlabung Peng to PWD Colony (Tlabung Peng PWD Colony)    </t>
  </si>
  <si>
    <t xml:space="preserve">Forest Check Gate upto Colony (Forest Check Gate PWD Colony)      </t>
  </si>
  <si>
    <t xml:space="preserve">Forest Check Gate to Moria Junction Rahsiveng (F.Hmingthangas House Moria Junction)      </t>
  </si>
  <si>
    <t xml:space="preserve">Primary School to Moria Junction Rahsiveng (Primary School Rahsiveng Moria Junction)      </t>
  </si>
  <si>
    <t xml:space="preserve">Primary School to Colony Road Rahsiveng (Primary School Rahsiveng Colony Road)      </t>
  </si>
  <si>
    <t xml:space="preserve">Moria Junction to Church of God Biak In Rahsiveng (Moria Junction Church of God Biak In)    </t>
  </si>
  <si>
    <t xml:space="preserve">JH.Lalduhawmas House to Venghlun Cemetery  Venghlun(JH.Lalduhawmas House Venghlun Cemetery)      </t>
  </si>
  <si>
    <t xml:space="preserve">Pu Kaias House to Tlabung Road Rahsi Veng (Pu Kaias House Tlabung Road Rahsiveng)      </t>
  </si>
  <si>
    <t xml:space="preserve">Venghlun Internal Road (Indoor Stadium to Lalhmunsanga House)(Venghlun Indoor Stadium Lalhmunsanga House)      </t>
  </si>
  <si>
    <t xml:space="preserve">Tlabung Peng to Lunglei Government College (Tlabung Peng Lunglei Govt. College)      </t>
  </si>
  <si>
    <t xml:space="preserve">Approach Road to Thuamluai Mual Near Police Qtrs (Thuamluaia Mual Police Quarter)      </t>
  </si>
  <si>
    <t xml:space="preserve">Tlabung Peng Junction to Thuamluaia Mual upper Road(Tlabung Peng Junction Thuamluaia Mual upper Road)    </t>
  </si>
  <si>
    <t xml:space="preserve">Government College - College Veng (Lunglei Govt College Pu C.Lalawmpuias House)    </t>
  </si>
  <si>
    <t xml:space="preserve">Community Hall to Bazar H S College Veng (Community Hall Bazar H S)      </t>
  </si>
  <si>
    <t xml:space="preserve">Laihnunas House Saidinglianas House Venghlun(YMA House Venghlun Thlanmual Peng)      </t>
  </si>
  <si>
    <t xml:space="preserve">Approach Road to MBKHP Chawmdawlnaa In Melte(Chawmdawlnaa In Main Gate Chawmdawlnaa In Campus)  </t>
  </si>
  <si>
    <t xml:space="preserve">Approach Road to PWD IB(Sawihliras House PWD IB)      </t>
  </si>
  <si>
    <t xml:space="preserve">PWD IB to Power Sub Station(IB Peng Power Sub Station)      </t>
  </si>
  <si>
    <t xml:space="preserve">Thana to Pi Chalnawnis Venglai (Thana Venglai Pi Chalnawnis House)      </t>
  </si>
  <si>
    <t xml:space="preserve">Thana to Venglai H S Venglai (Thana Venglai Pi Chalnawnis House)      </t>
  </si>
  <si>
    <t xml:space="preserve">Main Road to Haka From Samsonas Residence (ATL Main Road Samsonas Residence)      </t>
  </si>
  <si>
    <t xml:space="preserve">Sertlangpui Internal Road (Sertlangpui Main Road Sertlangpui PWD IB)      </t>
  </si>
  <si>
    <t xml:space="preserve">Zero Point Junction to PWD Complex(Zero Point Junction to PWD Office Bunghmun)      </t>
  </si>
  <si>
    <t>Helipad Approach Road at Sethlun (Sethlun Helipad Peng Helipad Sethlun)</t>
  </si>
  <si>
    <t xml:space="preserve">Haka to Millenium Road From Seventh Day Church (Seventh Day Church Millenium Road)      </t>
  </si>
  <si>
    <t xml:space="preserve">Tlabung Road - PWD Staff Qtrs at Venghlun (Pi Chalnawnis House Rahsi Veng in Rina Kawr)(Part 1)      </t>
  </si>
  <si>
    <t xml:space="preserve">PWD Staff Qtrs, Venghlun - PWD Colony Road (PWD Quarter Colony Road)
(Part 2)      </t>
  </si>
  <si>
    <t>Sangchem Road (Soil Complex Road Ramthar Thlanmual)(Part 2)</t>
  </si>
  <si>
    <t>LR School Approach Road (District Road Farm Veng Pu Vanchhumas House)</t>
  </si>
  <si>
    <t>NEW ROADS</t>
  </si>
  <si>
    <t>Tlabung Road  to Pu Kaia House, Rahsiveng</t>
  </si>
  <si>
    <t>P.Laltlanzauva's House to Lianngiri's House, Zohnuai</t>
  </si>
  <si>
    <t>Approach Road to Staff Quarter, MPL</t>
  </si>
  <si>
    <t>Approach Road to Boy's Hostel with Courtyard</t>
  </si>
  <si>
    <t>Approach Road to Dinning Hall, MPL</t>
  </si>
  <si>
    <t>Approach Road to Superintendent Quarter, MPL</t>
  </si>
  <si>
    <t>Approach Road to HOD - 3 Quarter, MPL</t>
  </si>
  <si>
    <t>DIG Quarter approach Road with Courtyard</t>
  </si>
  <si>
    <t>Approach Road to DIG Office with Courtyard</t>
  </si>
  <si>
    <t>Police Staff Quarter approach Road, AP Tlang</t>
  </si>
  <si>
    <t>Dawrzawl to Tawngtaina Tlang, Theiriat</t>
  </si>
  <si>
    <t>District Court Building to Hrangchuailova House, Venglai</t>
  </si>
  <si>
    <t>Approach road to PWD Staff Quarter Bunghmun</t>
  </si>
  <si>
    <t>Approach Road - PWD IB Buarpui</t>
  </si>
  <si>
    <t>Approach Road - PHC Buarpui</t>
  </si>
  <si>
    <t>PHC Buarpui - Forest Rest House</t>
  </si>
  <si>
    <t>PWD IB Buarpui - Power Sub-Station</t>
  </si>
  <si>
    <t>Venglai - Gov't M/S Thenhlum</t>
  </si>
  <si>
    <t>Mission Veng - Field Veng Thenhlum</t>
  </si>
  <si>
    <t>Approach road - Thenhlum Playground</t>
  </si>
  <si>
    <t>Approach road - RO Office Thenhlum</t>
  </si>
  <si>
    <t>Approach Road to Pialthleng (PHE Pump House).</t>
  </si>
  <si>
    <t>Chhura Lungrem Road (Via Pu H. Lalruata (L) to Turning Point Chhura Lungrem) at Electric Veng</t>
  </si>
  <si>
    <t xml:space="preserve">Thlanmual No.2 Road (Via Pu. H.Khama to Pu. H. Muanzova) at Electric Veng </t>
  </si>
  <si>
    <t xml:space="preserve">Community Hall to Pu Rohmingthanga Renthlei House at Electric veng    </t>
  </si>
  <si>
    <t>Chhawngdaia Road ( K. Lalzuithanga (L) house to H. Lallawmzuala House)</t>
  </si>
  <si>
    <t>YMA Hall to Zoramchhana House at Electric Veng</t>
  </si>
  <si>
    <t>KL Chhawnzauva House to Silver Mount at Ramthar</t>
  </si>
  <si>
    <t>J. Biakvela house to Nghasih Road at Ramthar</t>
  </si>
  <si>
    <t xml:space="preserve">JK. Saihmingthanga House to Lalhmuzuala House at Ramthar </t>
  </si>
  <si>
    <t>Thlanmual Peng to Remand Home Road at Ramthar</t>
  </si>
  <si>
    <t>Thangte veng Tuikhur to Ramthar Futsal Ground</t>
  </si>
  <si>
    <t>Pi R. Lalnuntluangi House to BCM Edenthar  Church College veng</t>
  </si>
  <si>
    <t>NH 302 to 2nd Battalion Gate at Luangmual</t>
  </si>
  <si>
    <t>National Highway</t>
  </si>
  <si>
    <t>State Highway</t>
  </si>
  <si>
    <t xml:space="preserve">Major District Road </t>
  </si>
  <si>
    <t>Satellite Town Road</t>
  </si>
  <si>
    <t>Other District Road</t>
  </si>
  <si>
    <t>Village Road</t>
  </si>
  <si>
    <t>ROAD STATISTICS UNDER PWD LUNGLEI ROAD DIVISION-II</t>
  </si>
  <si>
    <t>Name of Division: Lunglei Road Division-II</t>
  </si>
  <si>
    <t>Sl.
 No.</t>
  </si>
  <si>
    <t xml:space="preserve">Name of Road and Road Length </t>
  </si>
  <si>
    <t>Road length with in the Block
(in Km)</t>
  </si>
  <si>
    <t>Approach Road to C.Rohmingthanga's House NH-54 A to Dilkawn via play ground. (Zobawk)</t>
  </si>
  <si>
    <t>Lunglei 
RD Block</t>
  </si>
  <si>
    <t>Approach Road to Govt. High School to Rohmingthanga's House</t>
  </si>
  <si>
    <t>Zabuanga's House to Seventh Day Adventist Church Via PHE Reservior Zobawk.</t>
  </si>
  <si>
    <t>Zobawk Dispensary Approach Road(NH-54'A' Zobawk- PHC Zobawk.</t>
  </si>
  <si>
    <t>Banglakawn to Lalnunmawii's House,Zôbawk.</t>
  </si>
  <si>
    <t>C. Lalbiakkima's House to M/S School via R. Lalhlunpuii's House.</t>
  </si>
  <si>
    <t>Banglakawn to B. Lianngaia's House, Zobawk.</t>
  </si>
  <si>
    <t>NH-54 to HSS Zobawk.</t>
  </si>
  <si>
    <t>Banglakawn to Lianthuama's House.</t>
  </si>
  <si>
    <t>Approach road to M/S School from C. Lalnunnema's house.</t>
  </si>
  <si>
    <t>Approach road to Sericulture office.</t>
  </si>
  <si>
    <t>Approach Road from playground to Govt. High School Tawipui 'N' -1</t>
  </si>
  <si>
    <t>Pastor Quarter to K. Ramliana's House</t>
  </si>
  <si>
    <t>R.Vanhmuaka House to Sipai Tlang Zobawk  Venglai.</t>
  </si>
  <si>
    <t>Tawipui 'N' to Mualcheng 'S' Road (Mualcheng 'S' peng from NH-54 Mualcheng Community Hall.)</t>
  </si>
  <si>
    <t>Construction and Maintenance of Luangmual to Vaisam Road</t>
  </si>
  <si>
    <t xml:space="preserve">Approach Road to Lal Veng Haulawng (Lalveng Road UPC Haulawng Lalveng Church)    </t>
  </si>
  <si>
    <t xml:space="preserve">Haulawng Lalveng Telephone Exchange(UPC Haulawng Lalveng Church Telephone Exchange  BSNL)    </t>
  </si>
  <si>
    <t xml:space="preserve">Kawlrothangas House Lalveng Haulawng(Kawlrothangas House UPC Haulawng Lalveng Church)    </t>
  </si>
  <si>
    <t xml:space="preserve">Approach Road to IB Haulawng(PWD IB Road PWD IB Haulawng)      </t>
  </si>
  <si>
    <t xml:space="preserve">Hospital Approached Road Haulawng (PHC Road Haulawng PHC Haulawng)      </t>
  </si>
  <si>
    <t>C.Biakliana's house to Lamthuamthum, Haulawng</t>
  </si>
  <si>
    <t>IB to VC House, Haulawng</t>
  </si>
  <si>
    <t>Approach road to Cemetry Road via Govt. High School, Haulawng</t>
  </si>
  <si>
    <t>Kawlrothanga House to UPC Church via Cemetry Road No.I, Haulawng</t>
  </si>
  <si>
    <t>Hospital Approach Road N0 - II from (Zotui Side)</t>
  </si>
  <si>
    <t>Chhipphir Internal Road, Chhipphir</t>
  </si>
  <si>
    <t>Hnahthial to Haulawng via. Zotuitlang Road.</t>
  </si>
  <si>
    <t>Haulawng Chhipphir Road (Haulawng Bazar Chhipphir Playground)</t>
  </si>
  <si>
    <t>Leite S. Mualthuam Road (T. Kapkunga's House S. Mualthuam)</t>
  </si>
  <si>
    <t>Zobawk (Dawn) Haulawng Road (Dawn Bazar Haulawng Zero Point)</t>
  </si>
  <si>
    <t xml:space="preserve">BRTF Canteen Helipad via ICDS Office(BRTF Canteen Hnahthial Helipad)      </t>
  </si>
  <si>
    <t>Hnahthial
RD Block</t>
  </si>
  <si>
    <t xml:space="preserve">ICDS Office Electric Office(ICDS Office Electric Office)      </t>
  </si>
  <si>
    <t xml:space="preserve">ICDS Office BDO Rest House(ICDS Office BDO Rest Room)      </t>
  </si>
  <si>
    <t xml:space="preserve">Electric Kawnpui via Govt. Hnahthial College(Pu C. Laltlangthangas House Govt. Hnahthial College)(Part 1)    </t>
  </si>
  <si>
    <t xml:space="preserve">Electric Kawnpui via Govt. Hnahthial College(Pu C. Laltlangthangas House Govt. Hnahthial College)(Part 2)    </t>
  </si>
  <si>
    <t xml:space="preserve">College Road Southern High School(College Road Southern High School)      </t>
  </si>
  <si>
    <t xml:space="preserve">HBSC Ring Road(Bazarkawn Hnahthial Engmawias House)      </t>
  </si>
  <si>
    <t xml:space="preserve">NH 54 Bazarkawn via Kanan Veng(NH 54 Bazarkawn Hnahthial)      </t>
  </si>
  <si>
    <t xml:space="preserve">NH 54 Nauhruaikawn(NH 54 Nauhruaikawn)      </t>
  </si>
  <si>
    <t xml:space="preserve">Bazar  Chanmari (Hrangzawna Workshop)(Bazarkawn Hrangzawna Workshop)      </t>
  </si>
  <si>
    <t xml:space="preserve">Govt.HSS B.Lalnguras House Lungleng(Govt HSS B.Lalnguras House)      </t>
  </si>
  <si>
    <t xml:space="preserve">Pi Vanlalzawnis House Pu Tlanghmingthangas House(Pi Vanlalzawnis House Tlanghmingthangas House)    </t>
  </si>
  <si>
    <t xml:space="preserve">Electric ITC Road(Electric Veng at NH 54 ITC Office)      </t>
  </si>
  <si>
    <t>Approach Road to Khawngbawk</t>
  </si>
  <si>
    <t xml:space="preserve">Approach Road to PHC(PHC Pangzawl)      </t>
  </si>
  <si>
    <t>Ramrikawn to Upper Pangzawl approach road.</t>
  </si>
  <si>
    <t xml:space="preserve">ICDS Office Roman School(Metrological Office St. Stephen School)      </t>
  </si>
  <si>
    <t xml:space="preserve">FCI Godown Approach Road(Rothuamas House FCI Godown)      </t>
  </si>
  <si>
    <t xml:space="preserve">Tennis Court Thangkimas House(Tennis Court Zodinas House)    </t>
  </si>
  <si>
    <t xml:space="preserve">Volleyball Court Govt. HSS Hostel(Volleyball Court Govt. HSS Hostel)      </t>
  </si>
  <si>
    <t xml:space="preserve">Govt. HSS IB(Govt. HSS PWD IB)      </t>
  </si>
  <si>
    <t xml:space="preserve">PWD SDO Quarter Approach Road(IB Main Road PWD SDO Quarter)      </t>
  </si>
  <si>
    <t xml:space="preserve">CHC Approach Road(PWD Office Peng Doctors Quarter)      </t>
  </si>
  <si>
    <t xml:space="preserve">BDO Office Approach Road(Hnahthial BDO Office)      </t>
  </si>
  <si>
    <t xml:space="preserve">Field No.2 Approach Road(BCM Church Chanmari Field No.2)      </t>
  </si>
  <si>
    <t xml:space="preserve">NH54   C.Biakthuamas House(NH 54 C. Biakthuamas House)      </t>
  </si>
  <si>
    <t xml:space="preserve">PC Tyre Works Playground(PC Tyre Works PC Ramzauvas House)      </t>
  </si>
  <si>
    <t xml:space="preserve">Approach Road to PHC(Pangzawl Buarpui PHC)      </t>
  </si>
  <si>
    <t xml:space="preserve">Hall No.2 to Govt HSS(Hall No.2 Govt HSS)    </t>
  </si>
  <si>
    <t xml:space="preserve">F.Lianzaras House to Biakchungnungas House(F.Lianzaras House Biakchungnungas House)      </t>
  </si>
  <si>
    <t xml:space="preserve">Saikhuma Thlan Kawng(F.Zachhumas House C.L Bikas House)        </t>
  </si>
  <si>
    <t xml:space="preserve">PHE EE Quarter Tawngtai Tlang(PHE EE Quarter Tawngtai Tlang)      </t>
  </si>
  <si>
    <t>AOD Approach Road(Rothuamas House NH 54)</t>
  </si>
  <si>
    <t xml:space="preserve">S.Vanlaiphai Muallianpui Road(Govt. HS C.Lalrammuanas House)(Part 1)      </t>
  </si>
  <si>
    <t>S.Vanlaiphai Muallianpui Road(Muallianpui Peng at BRTF Road F.Lalrinkima's House)(Part 2)</t>
  </si>
  <si>
    <t>Siamthangi's house to Kapkima's house  at S.Vanlaiphai</t>
  </si>
  <si>
    <t xml:space="preserve">Hnahthial Tumtukawn Road(Nauhruaikawn Tumtukawn)(Part 2)      </t>
  </si>
  <si>
    <t xml:space="preserve">Khawhri S.Chawngtui(Khawhri Community Hall Govt. HSS S.Chawngtui)      </t>
  </si>
  <si>
    <t xml:space="preserve">Pangzawl R.Mat(Ramrikawn R.Mat)    </t>
  </si>
  <si>
    <t>R.Mat to Lungmawi Road</t>
  </si>
  <si>
    <t>Thingsai short cut road</t>
  </si>
  <si>
    <t>B.Lalsangkima's House Electric veng</t>
  </si>
  <si>
    <t>Southern High School - Thingsai Road</t>
  </si>
  <si>
    <t>BRTF Canteen to Fire Department Quarter</t>
  </si>
  <si>
    <t>F.Aithanga's House to Lalhmingmawia's House Electric veng</t>
  </si>
  <si>
    <t>Lalfamkimi's House Electric veng to Duhthluaii's House Chanmari</t>
  </si>
  <si>
    <t>Pi Zakami's House to Thangzika's House Model veng</t>
  </si>
  <si>
    <t>Ramdinpuia's House to Thingsai Road</t>
  </si>
  <si>
    <t>Hnahthial to Denlung Road</t>
  </si>
  <si>
    <t>Thingsai to Bualpui Road</t>
  </si>
  <si>
    <t>Thingsai to Tiau Road</t>
  </si>
  <si>
    <t>Cherhlun to Ngharchhip Road</t>
  </si>
  <si>
    <t>Approach Road to PHC Thingsai</t>
  </si>
  <si>
    <t>Approach Road to PWD IB at Thingsai</t>
  </si>
  <si>
    <t>B.Zaphunga's House to PMGSY Road at Thingsai</t>
  </si>
  <si>
    <t>Vanlalawma's House to Bazar Shed Peng veng at Thingsai</t>
  </si>
  <si>
    <t>Bazar shed peng veng to PMGSY at Thingsai</t>
  </si>
  <si>
    <t>Lalthangpuia's House to Raltlan Camp at Thingsai</t>
  </si>
  <si>
    <t>Vanlalpuia's house to Tawkcheu Field Saikuti Veng at Thingsai</t>
  </si>
  <si>
    <t>Dawtchunga's House to Bunghmun at Thingsai</t>
  </si>
  <si>
    <t>NH54 Venghlun to Upper Pangzawl Road</t>
  </si>
  <si>
    <t>Keltan to Upper Pangzawl</t>
  </si>
  <si>
    <t>NH54 to khuanghlum Field at Pangzawl</t>
  </si>
  <si>
    <t>Overall Total</t>
  </si>
  <si>
    <t>Sr. Executive Engineer,PWD</t>
  </si>
  <si>
    <t>Lunglei Road Division-II, Lunglei</t>
  </si>
  <si>
    <t xml:space="preserve"> ROAD STATISTICS OF MIZORAM 2024</t>
  </si>
  <si>
    <t>Name of Division: PWD Siaha Division</t>
  </si>
  <si>
    <t>SI.
No</t>
  </si>
  <si>
    <t xml:space="preserve"> Road Length within the Block (in KM)</t>
  </si>
  <si>
    <t xml:space="preserve">Unsurfaced </t>
  </si>
  <si>
    <t>A.</t>
  </si>
  <si>
    <t>Saiha Sub-Division</t>
  </si>
  <si>
    <t>SATELLITE TOWN ROAD</t>
  </si>
  <si>
    <t>1</t>
  </si>
  <si>
    <t>Approach road to Staff Quarters via PWD Godown (PWD Godown Peng  Pu. Thanzuala Residence)</t>
  </si>
  <si>
    <t>Siaha</t>
  </si>
  <si>
    <t>2</t>
  </si>
  <si>
    <t>N. Saiha PWD Godown Peng SDO Qtr road via ECM ( MYA Lungphun SDO Qtr. Road via ECM)</t>
  </si>
  <si>
    <t>3</t>
  </si>
  <si>
    <t>Vetykawn Bazar Traffic point via Civil Hospital (Bazar Traffic point  Civil Hospital, Saiha)</t>
  </si>
  <si>
    <t>4</t>
  </si>
  <si>
    <t>Bazar Traffic Point  DC Office(Bazar Traffic Point DC Office)</t>
  </si>
  <si>
    <t>5</t>
  </si>
  <si>
    <t>Bazar Traffic point  Meisatla Forest check gate (Forest check Gate Bazar Traffic Point)</t>
  </si>
  <si>
    <t>6</t>
  </si>
  <si>
    <t>Meisatla Forest Check gate NH54(Meisatla FCG-NH54) (part -1)</t>
  </si>
  <si>
    <t>7</t>
  </si>
  <si>
    <t>Meisatla Forest Check gate NH54 (NH54-Tawngtaina) (part -2)</t>
  </si>
  <si>
    <t>8</t>
  </si>
  <si>
    <t>Approach Road to District Jail(Upa S.Phunsanga Home District Jail) (Part-1)</t>
  </si>
  <si>
    <t>9</t>
  </si>
  <si>
    <t>Approach Road to District Jail (District Jail Court Yard) (Part-2)</t>
  </si>
  <si>
    <t>10</t>
  </si>
  <si>
    <t>Meisatla Forest Check gate MRHG Office via Meisatla field (Meisatla FCG  MRHG Office)</t>
  </si>
  <si>
    <t>11</t>
  </si>
  <si>
    <t>ITI approach Road(Upper) (NH54-ITI Training Centre)</t>
  </si>
  <si>
    <t>12</t>
  </si>
  <si>
    <t>Vengpui field Meisatla  via Babu Veng(Ataland road Vengpui Field)</t>
  </si>
  <si>
    <t>13</t>
  </si>
  <si>
    <t>Vengpui Field  ECM Church Vengpui (Vengpui Field ECM Church)</t>
  </si>
  <si>
    <t>14</t>
  </si>
  <si>
    <t>Bazar Traffic point Bus Station(Bazar traffic Point New Colony)</t>
  </si>
  <si>
    <t>15</t>
  </si>
  <si>
    <t>Approach road to DC Staff Quarter (Circuit Main Gate Staff Quarters DC)</t>
  </si>
  <si>
    <t>16</t>
  </si>
  <si>
    <t>Tourist lodge junction  Helipad(Tourist lodge junction -Helipad)</t>
  </si>
  <si>
    <t>17</t>
  </si>
  <si>
    <t>Approach road to Helipad via DC Bangla (Helipad Circuit junction)</t>
  </si>
  <si>
    <t>18</t>
  </si>
  <si>
    <t>Approach Road AR to New Siaha Thlanmual (AR Road  New Siaha Thlanmual)</t>
  </si>
  <si>
    <t>19</t>
  </si>
  <si>
    <t>Primary School junction Tlangkawn Main Street via Sangvuana Residence(Primary School-II V.Sangvuana House)</t>
  </si>
  <si>
    <t>20</t>
  </si>
  <si>
    <t>Saihatlangkawn Beat Post Leirawhchan Veng  (Beat post Saihatlangkawn  Leirawhchan veng)</t>
  </si>
  <si>
    <t>21</t>
  </si>
  <si>
    <t>Saihatlangkawn BDO Office Road (Baptist Church BDO Office)</t>
  </si>
  <si>
    <t>22</t>
  </si>
  <si>
    <t>Approach Road to Gov't Saiha College (Govt Saiha College Main Gate College Girls Hostel)</t>
  </si>
  <si>
    <t>23</t>
  </si>
  <si>
    <t>Vetykawn Saihatlangkawn via IB road (Vetykawn Saihatlangkawn)</t>
  </si>
  <si>
    <t>24</t>
  </si>
  <si>
    <t>Vetykawn  Bazar Traffic point via Khurpui road(Vetykawn MTP Hall)</t>
  </si>
  <si>
    <t>25</t>
  </si>
  <si>
    <t>New Saiha UPC Church Govt High School road (Sangthanglura Residence  Beaulah School)</t>
  </si>
  <si>
    <t>26</t>
  </si>
  <si>
    <t>Approach road to Govt HS School from Upper New Siaha (Beaulah School Govt HS School main gate)</t>
  </si>
  <si>
    <t>27</t>
  </si>
  <si>
    <t>Vetykawn New Colony via UPC NE Office New Siaha Tumsanga Residence  UPC NEI Office)</t>
  </si>
  <si>
    <t>28</t>
  </si>
  <si>
    <t>Er.VL.Khuma Residence  ARCS Office Saiha (Er.VL.Khuma Residence ARCS Office)</t>
  </si>
  <si>
    <t>29</t>
  </si>
  <si>
    <t>MCAB I and PRO Office via DIC Office (Appex Bank  I and PRO Office)</t>
  </si>
  <si>
    <t>30</t>
  </si>
  <si>
    <t>I and PRO Office  Council Veng PS (I and PRO Office - Police Quarters)</t>
  </si>
  <si>
    <t>31</t>
  </si>
  <si>
    <t>MADC Office Civil Hospital via GMDIC Qtr (MADC Office  Thanakawn)</t>
  </si>
  <si>
    <t>32</t>
  </si>
  <si>
    <t>ERTF road to KVK Office (ERTF road KVK Office)</t>
  </si>
  <si>
    <t>33</t>
  </si>
  <si>
    <t>AOC College Veng  Saiha Tlangkawn(Govt College Saiha Main Gate Saiha Tlangkawn)</t>
  </si>
  <si>
    <t>34</t>
  </si>
  <si>
    <t>Circuit Hall Bazar Traffic point via Civil Hospital (Circuit Hall Bazar Traffic point)</t>
  </si>
  <si>
    <t>35</t>
  </si>
  <si>
    <t>NH54 33KV (NH 55 PandE EE Qtr) (Part-1)</t>
  </si>
  <si>
    <t>36</t>
  </si>
  <si>
    <t>NH54 33KV (Approach road at PandE EE Qtr 33 KV Sub Station ) (Part-2)</t>
  </si>
  <si>
    <t>37</t>
  </si>
  <si>
    <t>Vetykawn  Bazar Traffic Point (Vetykawn  Bazar Traffic Point)</t>
  </si>
  <si>
    <t>38</t>
  </si>
  <si>
    <t>New Saiha Vetykawn Siahatlangkawn via AR (Siahatlangkawn Forest Check gate  Siahatlangkawn)</t>
  </si>
  <si>
    <t>39</t>
  </si>
  <si>
    <t>Approach road to Thosai (Meisatla Thosai NH54 PHE Pump House).</t>
  </si>
  <si>
    <t>40</t>
  </si>
  <si>
    <t>ECM HSS  Vengpui Thlanmual (ECM HSS Main Gate Vengpui Thlanmual) (Part-1)</t>
  </si>
  <si>
    <t>41</t>
  </si>
  <si>
    <t>ECM HSS Vengpui Thlanmual (Vengpui Thlanmual  Ataland road) (Part-2)</t>
  </si>
  <si>
    <t>42</t>
  </si>
  <si>
    <t>Er.VL.Khuma Residence Council veng via Council veng Hall (Er VL Khuma residence - Rbt Lalneka House)</t>
  </si>
  <si>
    <t>43</t>
  </si>
  <si>
    <t>Council veng ECM Church Check dam road(Rbt Lalneka House Upper Tlhanmual)</t>
  </si>
  <si>
    <t>44</t>
  </si>
  <si>
    <t>Approach Road to Principal ECM HSS (ECM HSS Main Gate  Principal ECM HSS (Part-1)</t>
  </si>
  <si>
    <t>45</t>
  </si>
  <si>
    <t>Approach Road to Principal ECM HSS (ECM HSS Main Gate ECM HSS (Part-2)</t>
  </si>
  <si>
    <t>46</t>
  </si>
  <si>
    <t>N.Colony Saiha Meisatla via Meisavaih(N.Colony  Meisatla)</t>
  </si>
  <si>
    <t>47</t>
  </si>
  <si>
    <t>Approach Road DVO Office Meisavaih(Pu Manghaka House H and Vety Office Saiha)</t>
  </si>
  <si>
    <t>48</t>
  </si>
  <si>
    <t>Vengpui Field Vety Office(Vengpui field  Pu. Manghaka House)</t>
  </si>
  <si>
    <t>49</t>
  </si>
  <si>
    <t>DC Office Agriculture Office approach Road(DC Office Agriculture Office)</t>
  </si>
  <si>
    <t>50</t>
  </si>
  <si>
    <t>DC Office Agriculture Office Qtr Approach Road(Agriculture Office Main Gate Agriculture Quarter)</t>
  </si>
  <si>
    <t>51</t>
  </si>
  <si>
    <t>Babu Veng Junction to New Market road(Babu veng VC I  Court House)</t>
  </si>
  <si>
    <t>52</t>
  </si>
  <si>
    <t>NH54 Road Don Bosco School approach Road(NH54 Don Bosco School Saiha)</t>
  </si>
  <si>
    <t>53</t>
  </si>
  <si>
    <t>Meisavaih via Meisatla Don Bosco School approach Road(New Colony  Don Bosco School)</t>
  </si>
  <si>
    <t>54</t>
  </si>
  <si>
    <t>Chochopa Tuikhur to Don Bosco School via  Ebenezer Church(Chochopa Tuikhur Don Bosco School)</t>
  </si>
  <si>
    <t>55</t>
  </si>
  <si>
    <t>Govt Saiha College Courtyard (Govt Saiha College Courtyard)</t>
  </si>
  <si>
    <t>56</t>
  </si>
  <si>
    <t>Bus Station Khurpui via Zasai Memorial School(Zasai memorial School  Bus Station  New Saiha)</t>
  </si>
  <si>
    <t>57</t>
  </si>
  <si>
    <t>I and PRO Office Council Veng Upper    (I and PRO Office  Council Veng upper)</t>
  </si>
  <si>
    <t>58</t>
  </si>
  <si>
    <t>MADC II  Council veng via MCHP Dropin Centre (ECM Bethel  MCHP Dropin Centre)</t>
  </si>
  <si>
    <t>59</t>
  </si>
  <si>
    <t>Approach road to MADC Office Courtyard (MCHP Dropin Centre District Council Court)</t>
  </si>
  <si>
    <t>60</t>
  </si>
  <si>
    <t>Approach road to MADC Staff Quarter (Opposite of ECM Bethel  MADC Staff Quarter)</t>
  </si>
  <si>
    <t>61</t>
  </si>
  <si>
    <t>Approach road to Bethel ECM Church(MADC Museum  ECM Bethel)</t>
  </si>
  <si>
    <t>62</t>
  </si>
  <si>
    <t>Approach Road to Police Station Siaha (Police Station Main Gate  Police Station Siaha)</t>
  </si>
  <si>
    <t>63</t>
  </si>
  <si>
    <t>Fire Office to Police Staff Qtr(Fire Office Police Qtr)</t>
  </si>
  <si>
    <t>64</t>
  </si>
  <si>
    <t>Approach Road to SP Office Siaha(Police Station Main Gate   SP Office Siaha)</t>
  </si>
  <si>
    <t>65</t>
  </si>
  <si>
    <t>Thana Kawn New Saiha Bypass Road(Thanakawn Pu Mapuia House)</t>
  </si>
  <si>
    <t>66</t>
  </si>
  <si>
    <t>Civil Hospital to Doctor Quarters (Civil Hospital Canteen  Doctor Quarter)</t>
  </si>
  <si>
    <t>67</t>
  </si>
  <si>
    <t>Approach Road to Medical Qrt(New Saiha Multi Purpose Hall  Nurse Training Centre)</t>
  </si>
  <si>
    <t>68</t>
  </si>
  <si>
    <t>Approach Road to CMO Qtr (CMO Qtr CMO Residence)</t>
  </si>
  <si>
    <t>69</t>
  </si>
  <si>
    <t>Approach road to PWD IB(PWD IB Main Gate PWD IB)</t>
  </si>
  <si>
    <t>70</t>
  </si>
  <si>
    <t>Courtyard to DC Banglow(DC Courtyard  DC Bunglow)</t>
  </si>
  <si>
    <t>71</t>
  </si>
  <si>
    <t>Approach road to Tourist Lodge (Doctor Pahnie Residendence  Toturist Lodge)</t>
  </si>
  <si>
    <t>72</t>
  </si>
  <si>
    <t>New Saiha Sobji Bazar Saihatlangkawn via Elim Public School (N.Saiha Sobji Bazar  AR road)</t>
  </si>
  <si>
    <t>73</t>
  </si>
  <si>
    <t>Approach road to Presbyterian Pastor Quarter(Nu muani Residence-Pastor Qtr)</t>
  </si>
  <si>
    <t>74</t>
  </si>
  <si>
    <t>Approach Road to Govt H.S School Main Gate MYA Hall(Govt H.S School Main Gate MYA Multipurposed  Hall)</t>
  </si>
  <si>
    <t>75</t>
  </si>
  <si>
    <t>Approach road to Principal GHSS quarter at New Saiha(Govt HS School main Gate Govt HS School Principal Residence)</t>
  </si>
  <si>
    <t>76</t>
  </si>
  <si>
    <t>Vetykawn PWD EE Quarter Approach road (Vetykawn EE PWD Quarters)</t>
  </si>
  <si>
    <t>77</t>
  </si>
  <si>
    <t>Approach road to PHE Office (New Saiha PHE Office)</t>
  </si>
  <si>
    <t>78</t>
  </si>
  <si>
    <t>Approach road from Pu. Hrachu Tliathla to Siahatla via Grace Baby Home(Laila Hall via College Veng  Siahatla kawn)</t>
  </si>
  <si>
    <t>79</t>
  </si>
  <si>
    <t>Approach Road to Lorrain School College Veng(Lorrain School  Lorrain school)</t>
  </si>
  <si>
    <t>80</t>
  </si>
  <si>
    <t>NH54 (JPS) UPC(NEI) College Veng(New Colony  UPC(NEI) Church)</t>
  </si>
  <si>
    <t>81</t>
  </si>
  <si>
    <t>Grace Children Home UPC NEI Church(Grace Children Home  UPC NEI Church)</t>
  </si>
  <si>
    <t>82</t>
  </si>
  <si>
    <t>Dr. Zira Residence to Grace Children Home (Dr. Zira Residence  Grace Children Home)</t>
  </si>
  <si>
    <t>83</t>
  </si>
  <si>
    <t>Approach road to College vaih Cemetary from College vaih-I (Govt Saiha College main gate-V.John House)</t>
  </si>
  <si>
    <t>84</t>
  </si>
  <si>
    <t>Approach road to College Vaih Cemetary from Meisatla(NH502jn College vaih cemetary)</t>
  </si>
  <si>
    <t>85</t>
  </si>
  <si>
    <t>NH54 N.Colony Thlanmual Road(C.Heillie house (NH54) New Colony thlanmual)</t>
  </si>
  <si>
    <t>86</t>
  </si>
  <si>
    <t>Babu Veng to Meisatla Junction(Babu Veng Meisatla junction)</t>
  </si>
  <si>
    <t>87</t>
  </si>
  <si>
    <t>Meisatla NH54 via ECM Meisatla(New Excise Office Meisatla Meisatla School-II)</t>
  </si>
  <si>
    <t>88</t>
  </si>
  <si>
    <t>Excise Office  Meisatla MST Staff Qtr (Excise Office  Meisatla MST Staff Qtr)</t>
  </si>
  <si>
    <t>89</t>
  </si>
  <si>
    <t>Meisatla Forest Check gate Excise Office Meisatla(Meisatla FCG  Excise Office)</t>
  </si>
  <si>
    <t>90</t>
  </si>
  <si>
    <t>Meisatla Forest Check gate Supply godown(Meisatla FCG-Supply godown)</t>
  </si>
  <si>
    <t>91</t>
  </si>
  <si>
    <t>Meisatla Forest Check gate Printing and Stationery Office(Meisatla FCG Printing and Stationary Office)</t>
  </si>
  <si>
    <t>92</t>
  </si>
  <si>
    <t>ITI approach Road(Lower)(NH54-ITI Tenis Court)</t>
  </si>
  <si>
    <t>93</t>
  </si>
  <si>
    <t>Meisatla Road junction ABC Home(Mesatla  ABC home)</t>
  </si>
  <si>
    <t>94</t>
  </si>
  <si>
    <t>Saihatlangkawn Beat Post Primary School-II (Saihatlangkawn Beat Post - Primary School-II)</t>
  </si>
  <si>
    <t>95</t>
  </si>
  <si>
    <t>Primary School-II  Saihatlangkawn thlanmual(Primary School-II  Saihatla thlanmual)</t>
  </si>
  <si>
    <t>96</t>
  </si>
  <si>
    <t>Approach road Siahatla to Christian School(Beat post Saihatla Pu. Sangchhunga House)</t>
  </si>
  <si>
    <t>97</t>
  </si>
  <si>
    <t>Primary School junction Tlangkawn field (Biakcheuva Residence  Siahatla field)</t>
  </si>
  <si>
    <t>98</t>
  </si>
  <si>
    <t>Field junction  Community Hall(Field junction Community Hall)</t>
  </si>
  <si>
    <t>99</t>
  </si>
  <si>
    <t>Approach road to District Court Building from Police Beat Post (approach road District Court Siaha)</t>
  </si>
  <si>
    <t>100</t>
  </si>
  <si>
    <t>Saihatlangkawn MS District Court Complex(IKK Biakin  Magistrate Residence)</t>
  </si>
  <si>
    <t>101</t>
  </si>
  <si>
    <t>Leirawhchan Veng  KVK  Saihatlangkawn (Leirawhchan veng KVK Saihatla)</t>
  </si>
  <si>
    <t>102</t>
  </si>
  <si>
    <t>Employment Exchange Office to Khurpui Bypass road(EE Office-Khurpui Road)</t>
  </si>
  <si>
    <t>103</t>
  </si>
  <si>
    <t>Siahatla leirawhchankawn to MADC Qtrs Road (Leirawhchan veng MADC Qtr)</t>
  </si>
  <si>
    <t>104</t>
  </si>
  <si>
    <t>Approach road from ECM High School to ECM Theological College at ECM Veng Siaha.</t>
  </si>
  <si>
    <t>105</t>
  </si>
  <si>
    <t>DC Office to DCSO Office via Irrigation Office at Siaha Vengpui.</t>
  </si>
  <si>
    <t>106</t>
  </si>
  <si>
    <t>Approach Road  - BCM Church Meisatla Siaha.</t>
  </si>
  <si>
    <t>Total=</t>
  </si>
  <si>
    <t>B.</t>
  </si>
  <si>
    <t>Bualpui (NG) Sub-Division</t>
  </si>
  <si>
    <t>BCM Church to BRTF road via Middle School at Cheural Town Extension (L = 1.880 km)</t>
  </si>
  <si>
    <t>Sangau</t>
  </si>
  <si>
    <t xml:space="preserve"> LIKBK Pastor Qtr to Pu H. Lalhranga House at Lungzarhtum (L = 1.500 km)</t>
  </si>
  <si>
    <t xml:space="preserve"> NEC road junction to Vartekkai with construction of minor bridge (L = 7.000 km)</t>
  </si>
  <si>
    <t xml:space="preserve"> Tourist Lodge to Vengthar Field via SDO (C) Complex at Sangau (L = 0.860 km)</t>
  </si>
  <si>
    <t>Balu Road from Bualpui ‘NG’ to Tuipui (L = 3.000 km)</t>
  </si>
  <si>
    <t xml:space="preserve"> Town Extension road from High School Sangau-I (L = 1.900 km)</t>
  </si>
  <si>
    <t xml:space="preserve"> BRTF road to Lalngaia House via Tourist Lodge at Lungpher (L = 0.720 km)</t>
  </si>
  <si>
    <t xml:space="preserve"> Balu Road from Archhuang to Tuipui (L = 8.000 km)</t>
  </si>
  <si>
    <t>PHC Complex - Shalom Children Home at Bualpui 'NG' (0.000 - 0.600 kmp)</t>
  </si>
  <si>
    <t>Suakkunga Road - BRTF Road via Bethelhem Church at Bualpui 'NG' (0.000 - 0.200 kmp)</t>
  </si>
  <si>
    <t>Suakkunga Road - Prayer Hall at Bualpui 'NG' (0.000 - 0.190 kmp)</t>
  </si>
  <si>
    <t>Supply Godown - Sipai Camp at Bualpui 'NG' (0.000 - 0.650 kmp)</t>
  </si>
  <si>
    <t>Anganwadi - Dam Veng Tuikhur via Upa N.Kilsaia House at Bualpui 'NG' (0.000 - 0.360 kmp)</t>
  </si>
  <si>
    <t>Approach road to 33kV Sub - Station at Bualpui 'NG' (0.000 - 0.100 kmp)</t>
  </si>
  <si>
    <t>Suakkunga road - Bethlehem Church via Sedailui peng at Bualpui 'NG' (0.000 - 0.400 kmp)</t>
  </si>
  <si>
    <t>BRTF road - IKK Church via PHC at Bualpui 'NG' (0.000 - 1.440 kmp)</t>
  </si>
  <si>
    <t>BRTF Road to Suakkunga Road (Police Outpost - Suakkunga Road) at Bualpui 'NG' (0.000 - 1.200 kmp)</t>
  </si>
  <si>
    <t>H. Sanghluna's Residence - Airtel Tower at Bualpui 'NG' (0.000 - 0.080 kmp)</t>
  </si>
  <si>
    <t>IKK Church - Baptist Church at Bualpui 'NG' (0.000 - 0.140 kmp)</t>
  </si>
  <si>
    <t>Bualpui Bazar - PWD Complex at Bualpui 'NG' (0.000 - 0.650 kmp)</t>
  </si>
  <si>
    <t>Anganwadi - C.Khawthiauva House at Bualpui 'NG' (0.000 - 0.450 kmp)</t>
  </si>
  <si>
    <t>YLA Road to Supply Godown at Niawhtlang  (0.000 - 0.920 kmp)</t>
  </si>
  <si>
    <t>Lal Thlan to Quarry at Chhuarlung (0.000 - 0.550 kmp)</t>
  </si>
  <si>
    <t>MCHP Building  - Supply Godown at Chhuarlung (0.000 - 0.430 kmp)</t>
  </si>
  <si>
    <t>Approach Road to PWD IB at Chhuarlung (0.000 - 0.230 kmp)</t>
  </si>
  <si>
    <t>Approach Road to PHC at Chhuarlung (0.000 - 0.370 kmp)</t>
  </si>
  <si>
    <t>ECM Church to Lalthlan at Chhuarlung (0.000 - 0.650 kmp)</t>
  </si>
  <si>
    <t>Approach Road to PHC at Sangau (0.000 - 0.250 kmp)</t>
  </si>
  <si>
    <t>Approach Road to Tourist Lodge at Sangau (0.000 - 0.200 kmp)</t>
  </si>
  <si>
    <t>C.</t>
  </si>
  <si>
    <t>Tuipang Sub-Division</t>
  </si>
  <si>
    <t>Tuipang 'V' - Tuipang 'L'(Tuipang Lal Veng Peng Thuam - Waiting Shed Tuipang 'V')</t>
  </si>
  <si>
    <t>Tuipang</t>
  </si>
  <si>
    <t>PCC=0.80km/Bituminous=1.00km</t>
  </si>
  <si>
    <t>Approach road to Circuit House 
(BDO Office Main Gate - Circuit House) at Tipa</t>
  </si>
  <si>
    <t>Bituminous</t>
  </si>
  <si>
    <t>Approach road to PHC at Tipa</t>
  </si>
  <si>
    <t>PWD Complex to NH54 at Tipa</t>
  </si>
  <si>
    <t>Approach road to PWD Complex at Tipa</t>
  </si>
  <si>
    <t xml:space="preserve"> Govt High School - NH54 via., SDVO Office at Tipa</t>
  </si>
  <si>
    <t>Kutcha</t>
  </si>
  <si>
    <t xml:space="preserve">Govt High School - SSA Hostel via., Bawnglui road at Tipa </t>
  </si>
  <si>
    <t xml:space="preserve">Bazar to Bethel Kawn road at Tipa </t>
  </si>
  <si>
    <t>PCC=0.30km &amp; Kutcha=1.18km</t>
  </si>
  <si>
    <t xml:space="preserve">Council office to Bazar road including Courtyard at Tipa </t>
  </si>
  <si>
    <t>Masonry</t>
  </si>
  <si>
    <t>PWD road to Field at Tipa</t>
  </si>
  <si>
    <t>MTP Information Centre to Doctor Quarters including Courtyard at Tipa</t>
  </si>
  <si>
    <t>Bituminous                           Note: ('MTP Godown' may be read as 'MTP Information Centre')</t>
  </si>
  <si>
    <t>Council kawn to Civil IN SEN</t>
  </si>
  <si>
    <t>Masonry                                Note : ('MTP Godown - Civil In sen' may be read as Council kawn')</t>
  </si>
  <si>
    <t xml:space="preserve">Circuit House to Middle School
</t>
  </si>
  <si>
    <t>Kutcha                                  Note : ('Circuit house to T.Vabei house' may be read as 'Circuit House to Middle School')</t>
  </si>
  <si>
    <t>Council kawn to Govt. High School</t>
  </si>
  <si>
    <t xml:space="preserve">PCC                                     Note: ('R.Lalhmingsanga House to High School' may be read as 'Council kawn to Govt. High School') </t>
  </si>
  <si>
    <t>Govt. High School to Lower Bazar Tipa</t>
  </si>
  <si>
    <t>PCC                                      Note :('High school to bazar' may be read as 'Lower Bazar')</t>
  </si>
  <si>
    <t xml:space="preserve">Council kawn  to BRTF Road at Tipa 
</t>
  </si>
  <si>
    <t xml:space="preserve">0.45
</t>
  </si>
  <si>
    <t xml:space="preserve">PCC                                     Note:( 'R.lalhmingsanga house to BRTF road' may be read as 'Council kawn') </t>
  </si>
  <si>
    <t>Bus Station to At kawn at Tipa</t>
  </si>
  <si>
    <t>PCC=0.3 &amp; Kutcha=0.95</t>
  </si>
  <si>
    <t>BRTF road to Dairy Thlanmual at Tipa</t>
  </si>
  <si>
    <t>Bus station to PWD Complex at Tipa</t>
  </si>
  <si>
    <t>Approach road to PHC Complex at Phura</t>
  </si>
  <si>
    <t>PCC=0.18km/Kutcha=0.62km</t>
  </si>
  <si>
    <t>Approach road to Missionary Complex including courtyard at Serkawr</t>
  </si>
  <si>
    <t>Grand Total A+B+C=</t>
  </si>
  <si>
    <t>II.</t>
  </si>
  <si>
    <t>VILLAGE ROAD</t>
  </si>
  <si>
    <t>Saiha to Tuisumpui road</t>
  </si>
  <si>
    <t>Rawlbuk - Lungtian Road  (0.00 - 14.00)Kmp</t>
  </si>
  <si>
    <t>DLP (Panelled Concrete)</t>
  </si>
  <si>
    <t>Niawhtlang - Chakhang Road ( 0.000 - 44.050) kmp</t>
  </si>
  <si>
    <t>Ongoing Contract (Pavement)</t>
  </si>
  <si>
    <t>Tlangpui to Niawhtlang road (0.000 - 14.000) kmp</t>
  </si>
  <si>
    <t>Lungtian - Mamte Road (Lungtian - Tuipui) (0.000 - 16.000) kmp</t>
  </si>
  <si>
    <t>Chhuarlung - Ainak Road (0.000-10.700) kmp</t>
  </si>
  <si>
    <t>Sangau - Thaltlang Road (0.000-7.020) kmp</t>
  </si>
  <si>
    <t>Siachangkawn - Vawmbuk Road (0.000-12.250) kmp</t>
  </si>
  <si>
    <t>Vawmbuk - Archhuang Road (0.000-6.360) kmp</t>
  </si>
  <si>
    <t>Vawmbuk - Tialdawngilung Road (0.000-4.570) kmp</t>
  </si>
  <si>
    <t>Chakhei - Siasi Road (0.000-20.000) kmp</t>
  </si>
  <si>
    <t>Saiha-Lungbun-Tluangram-Haka Road (0.000-12.660)kmp</t>
  </si>
  <si>
    <t xml:space="preserve">Maisa-Lawngban </t>
  </si>
  <si>
    <t>Panelled Concrete (DLP)</t>
  </si>
  <si>
    <t>Laki-Vahai</t>
  </si>
  <si>
    <t>Kawlchaw-Serkawr</t>
  </si>
  <si>
    <t>DLP (Bituminous)</t>
  </si>
  <si>
    <t>Chheihlu - Chakhang</t>
  </si>
  <si>
    <t xml:space="preserve">Theiri - Tuisih </t>
  </si>
  <si>
    <t>Cell filled Concrete(DLP)</t>
  </si>
  <si>
    <t>Serkawr - Tuipang 'L'</t>
  </si>
  <si>
    <t>Cell filled Concrete (DLP)</t>
  </si>
  <si>
    <t xml:space="preserve">Tongkolong - Longmasu </t>
  </si>
  <si>
    <t>Phura - Tongkolong</t>
  </si>
  <si>
    <t>Bituminous (DLP)</t>
  </si>
  <si>
    <t xml:space="preserve">Phura - Lungpuk </t>
  </si>
  <si>
    <t>Kutcha( out of 29.950km 4.58kms of road is handed over to BRO)</t>
  </si>
  <si>
    <t xml:space="preserve">Lungpuk - Khaikhy </t>
  </si>
  <si>
    <t xml:space="preserve">Phura - Vahai 
</t>
  </si>
  <si>
    <t>Panelled Concrete(Out of 17.00km, 2.00km of road is handed over to BRO)</t>
  </si>
  <si>
    <t>Agri Link road between New Laty and River Tuipui</t>
  </si>
  <si>
    <t>Formation cutting constructed under SASCI 2023-24</t>
  </si>
  <si>
    <t>Balu Road between BRTF Road at Tuipui( BRTF Road to Tuipui)</t>
  </si>
  <si>
    <t>PCC pavement constructed under SASCI 2023-24</t>
  </si>
  <si>
    <t>PCC of internal Road at Laki</t>
  </si>
  <si>
    <t>RCC Pavement of internal Road at Tisi</t>
  </si>
  <si>
    <t>Agri Link road between New Ahmypi and Old Ahmypi</t>
  </si>
  <si>
    <t>Construction of PCC of internal Road at Lopu</t>
  </si>
  <si>
    <t>Sr. Executive Engineer, PWD,</t>
  </si>
  <si>
    <t>Siaha Division</t>
  </si>
  <si>
    <t>ROAD STATISTICS OF MIZORAM 2025</t>
  </si>
  <si>
    <r>
      <t xml:space="preserve">Name of Division: </t>
    </r>
    <r>
      <rPr>
        <b/>
        <u/>
        <sz val="14"/>
        <color theme="1"/>
        <rFont val="Cambria"/>
        <family val="1"/>
        <scheme val="major"/>
      </rPr>
      <t>National Highway Division-III, Thingdawl</t>
    </r>
  </si>
  <si>
    <t>Sl. No</t>
  </si>
  <si>
    <t xml:space="preserve"> District </t>
  </si>
  <si>
    <t>Surfaced
in km</t>
  </si>
  <si>
    <t>Unsurfaced
in km</t>
  </si>
  <si>
    <t>Approach Road to NF Railway Godown Bairabi (NH 154 - NF Railway Godown Bairabi) (Part 1)</t>
  </si>
  <si>
    <t>Kolasib</t>
  </si>
  <si>
    <t>Bilkhawthlir</t>
  </si>
  <si>
    <t>Approach Road to NF Railway Godown Bairabi (NF Railway - NH 154)) (Part 2)</t>
  </si>
  <si>
    <t>Approach Road to Old Bazar Road Bairabi (NH 154 - Railway Station)</t>
  </si>
  <si>
    <t xml:space="preserve">Approach Road to Police Station </t>
  </si>
  <si>
    <t>Approach Road to High School (NH 154 - Govt. High School)</t>
  </si>
  <si>
    <t>Repaired 
under 3054</t>
  </si>
  <si>
    <t xml:space="preserve">Approach Road to Zampuimanga Hall </t>
  </si>
  <si>
    <t>Approach Road to PWD Complex upto PWD IB</t>
  </si>
  <si>
    <t xml:space="preserve">Approach Road to Forest Complex </t>
  </si>
  <si>
    <t>Approach Road to PHC (NH 154 - PHC) (Part 1)</t>
  </si>
  <si>
    <t>Approach Road to PHC (PHC - NH 154) (Part 2)</t>
  </si>
  <si>
    <t xml:space="preserve">Approach Road to Govt Middle School </t>
  </si>
  <si>
    <t>Repaired 
under 5054</t>
  </si>
  <si>
    <t xml:space="preserve">Approach Road to Supply Godown </t>
  </si>
  <si>
    <t>Approach Road to Tourist Lodge (NH 154 - Tourist Lodge)</t>
  </si>
  <si>
    <t>Vety Office to Approach Road of FCI Godown (Vety Office - FCI Godown)</t>
  </si>
  <si>
    <t>Approach Road to Bairabi Bazar from NH 154  (Muantea's house - Bazar)</t>
  </si>
  <si>
    <t xml:space="preserve">Hmingsanga's House to Dengkhuma's House </t>
  </si>
  <si>
    <t>Approach Road to Railway Rest House</t>
  </si>
  <si>
    <t>State Bank of India to Muantea's House (SBI - Muantea's house)</t>
  </si>
  <si>
    <t>Romantic Road ( Approach Road to High School and Higher Secondary School)</t>
  </si>
  <si>
    <t>Approach Road from St Vincent School to Bairabi Leitan</t>
  </si>
  <si>
    <t>Approach road from NH-54 to Polytechnic Building at  Thingdawl ( NHD-III Office)</t>
  </si>
  <si>
    <t>Thingdawl</t>
  </si>
  <si>
    <t xml:space="preserve">Approach road from  Polytechnic Building Road to School of Nursing at  Thingdawl </t>
  </si>
  <si>
    <t>BDO's Office to ITI Building , Thingdawl</t>
  </si>
  <si>
    <t>Approach road to District Park Thingdawl from NH-54  Part 1</t>
  </si>
  <si>
    <t>Repaired under MAP in 2022</t>
  </si>
  <si>
    <t>Approach road to District Park Thingdawl from NH-54 Part 2</t>
  </si>
  <si>
    <t>Approach road to PHE water tank, Thingdawl from NH-54</t>
  </si>
  <si>
    <t>NH-54 to BDO's Office at Thingdawl RD Block</t>
  </si>
  <si>
    <t>Approach road to Vengthar UPC Biak In, Thingdawl from NH-54</t>
  </si>
  <si>
    <t>Approach road to Vengthar Presbyterian Biak In, Thingdawl from NH-54</t>
  </si>
  <si>
    <t>Approach  Road from RS Lalthakima's house to NH-54  at Thingdawl</t>
  </si>
  <si>
    <t>Approach road to Chhim Veng thlanmual from NH-54 at Thingdawl Part 1.</t>
  </si>
  <si>
    <t>Approach road to Chhim Veng thlanmual from NH-54 at Thingdawl Part 2.</t>
  </si>
  <si>
    <t>Approach road to Jeep Road from NH-54 at Thingdawl Part 1</t>
  </si>
  <si>
    <t>Approach road to Jeep Road from NH-54 at Thingdawl Part 2</t>
  </si>
  <si>
    <t>Approach road  from NH-54 to Vaihlo Godown at Thingdawl Hmar Veng</t>
  </si>
  <si>
    <t xml:space="preserve">Approach road to  Kawn Veng Presbyterian Church, Thingdawl </t>
  </si>
  <si>
    <t xml:space="preserve">Approach road to Presbyterian English School Thingdawl </t>
  </si>
  <si>
    <t xml:space="preserve">Approach road to Middle School at Thingdawl ( Thingdawl Middle School) </t>
  </si>
  <si>
    <t xml:space="preserve">Approach road to  Venglai Presbyterian  Church at Thingdawl </t>
  </si>
  <si>
    <t>Approach Road to Hmar veng YMA Park, Thingdawl from NHD-III Site road</t>
  </si>
  <si>
    <t>Approach Road to ICDS Office from NH-54</t>
  </si>
  <si>
    <t>Approach road to Vety Office from NH-54 at Thingdawl</t>
  </si>
  <si>
    <t>Approach road from NH-54 to Pi Rothangi's House</t>
  </si>
  <si>
    <t>Saihapui Road (Zalen Veng Venglai)</t>
  </si>
  <si>
    <t>NH 54 to PWD Complex and PWD IB (Tlangnuam)</t>
  </si>
  <si>
    <t>Hospital Road (Venglai Hospital Area)</t>
  </si>
  <si>
    <t>Taxation Court Yard (Godown Veng)</t>
  </si>
  <si>
    <t>YMA Field Approach Road (Field Veng)</t>
  </si>
  <si>
    <t>PWD IB to Khasi Veng (Tlangnuam)</t>
  </si>
  <si>
    <t>Dinthar Veng Road (Dinthar)</t>
  </si>
  <si>
    <t>Approach Road to PWD Staff Quarter (Tlangnuam)</t>
  </si>
  <si>
    <t>Hall Kual NH 54 (Hall Veng)</t>
  </si>
  <si>
    <t>SBI to Vaiveng Road (Venglai)</t>
  </si>
  <si>
    <t>Excise Approach Road (Excise Office Venglai)</t>
  </si>
  <si>
    <t>Bazar Approach Road (Zalen Veng)</t>
  </si>
  <si>
    <t>Vairengte to Phaisen Road (IOC Veng Saiphai)</t>
  </si>
  <si>
    <t>Bairabi to Zophai Road ( NH-154 - Zophai Police Camp)</t>
  </si>
  <si>
    <t>IR Camp to Ramrilui, Bairabi</t>
  </si>
  <si>
    <t>Total of Village Road =</t>
  </si>
  <si>
    <t>NATIONAL HIGHWAY</t>
  </si>
  <si>
    <t>NH - 6 (Old NH-54) Bilkhawthlir to Kolasib (70 Km- 95.00 Km)</t>
  </si>
  <si>
    <t>STMC Proposed</t>
  </si>
  <si>
    <t>NH - 306A  Vairengte to Saiphai (0.00 Km- 45.00 Km)</t>
  </si>
  <si>
    <t>NH - 6 (Old NH-154) Bairabi to Pangbalkawn (89 Km- 105.00 Km)</t>
  </si>
  <si>
    <t>Ongoing Project</t>
  </si>
  <si>
    <t>NH - 6 (Old NH-154) Pangbalkawn to Kolasib Zero Point (105 Km- 119.00 Km)</t>
  </si>
  <si>
    <t>Tender Stage</t>
  </si>
  <si>
    <t>NH - 6 (Old NH-154) Bairabi to Bilkhawthlir (119 Km- 147.00 Km)</t>
  </si>
  <si>
    <t>NH - 6 (Spur) Bairabi to Damdiai (0.00 Km - 16.80 Km)</t>
  </si>
  <si>
    <t>Ongoing STMC</t>
  </si>
  <si>
    <t>NH - 6 (Old NH-54) Kawnpui Bazar to New Khamrang (118 Km- 133.00 Km)</t>
  </si>
  <si>
    <t>Total of National Highway =</t>
  </si>
  <si>
    <t>Name of Division</t>
  </si>
  <si>
    <t>Road Length within theBlock (in Km)</t>
  </si>
  <si>
    <t>Lunglei Road Division-I, Lunglei</t>
  </si>
  <si>
    <t>RD BLOCK</t>
  </si>
  <si>
    <t xml:space="preserve">Lunglei to Buarpui Road (Sazaikawn Buarpuia Village)      </t>
  </si>
  <si>
    <t>GRAND TOTAL:</t>
  </si>
  <si>
    <t>DISTRICT</t>
  </si>
  <si>
    <t>Road Length within the BLock (in Km)</t>
  </si>
  <si>
    <t xml:space="preserve">Bunghmun Ring Road(Cluster Resource Centre Pu J. Chuailovas House) at Bunghmun </t>
  </si>
  <si>
    <t xml:space="preserve">Approach Road to BCM Dinthar(Pu Zoramas House to BCM Dinthar) at Bunghmun    </t>
  </si>
  <si>
    <t>MRB Junction to Mini Sport Complex(MRB Junction to Mini Sport Complex) at Bunghmun</t>
  </si>
  <si>
    <t>MRB Junction to Falkawn(MRB Junction to Falkawn) at Bunghmun</t>
  </si>
  <si>
    <t xml:space="preserve">Approach Road BCM Bunghmun(Pi Lalthantluangis House to BCM Bunghmun)  </t>
  </si>
  <si>
    <t xml:space="preserve">MRB Junction to BDO(MRB Junction BDO Complex) at Bunghmun      </t>
  </si>
  <si>
    <t xml:space="preserve">Zero Point Junction to MRB Junction(Zero Point Junction to MRB Junction) at Bunghmun     </t>
  </si>
  <si>
    <t xml:space="preserve">Zero Point Junction to Police Station(Zero Point Junction to Police Station) at Bunghmun      </t>
  </si>
  <si>
    <t>Approach Road PHC(Pu Z.D Thanchungnungas House Buarpui to Bunghmun Main Road) at Bunghmun</t>
  </si>
  <si>
    <t>Ramhlun - Forest House at Buarpui</t>
  </si>
  <si>
    <t xml:space="preserve">Grand TOTAL : </t>
  </si>
  <si>
    <t>TOTAL</t>
  </si>
  <si>
    <t>Sr.Executive Engineer,PWD.,</t>
  </si>
  <si>
    <t>ROAD STATISTICS MIZORAM 2024 -25 (National Highway)</t>
  </si>
  <si>
    <t>Name of Division : Multi Modal project Division</t>
  </si>
  <si>
    <t xml:space="preserve">Surfaced
</t>
  </si>
  <si>
    <t xml:space="preserve">Unsurfaced
</t>
  </si>
  <si>
    <t>NH 502A (KMMTTP) 87.510 Kms</t>
  </si>
  <si>
    <t>Under Short Term Maintennace Contract</t>
  </si>
  <si>
    <t>NH 502 (old NH 54B) Zero to Saiha 27.38 kms</t>
  </si>
  <si>
    <t>Saiha</t>
  </si>
  <si>
    <t>Sr.Executive Engineer, PWD</t>
  </si>
  <si>
    <t>Multi Modal Project Division</t>
  </si>
  <si>
    <t>Lawngtlai: Mizoram</t>
  </si>
  <si>
    <t>ROAD STATISTICS MIZORAM 2024-25 (Village Road)</t>
  </si>
  <si>
    <t>CITY ROAD</t>
  </si>
  <si>
    <t>MAJOR DISTRICT ROAD</t>
  </si>
  <si>
    <t>OTHER DISTRICT ROAD</t>
  </si>
  <si>
    <t>Tuithumhnar-Lunghauka (15.48 Km)</t>
  </si>
  <si>
    <t>Tuithumhnar-Hmawngbu (6.72 km)</t>
  </si>
  <si>
    <t xml:space="preserve">Under DLP </t>
  </si>
  <si>
    <t>Sabualtlang- Hmawngbuchhuah (1.76Km)</t>
  </si>
  <si>
    <t>Ngengpuitlang- Darnamtlang (6.2 Km)</t>
  </si>
  <si>
    <t>Saiha- Rawmibawk (22.300 Km)</t>
  </si>
  <si>
    <t>PMGSY Scheme- Under DLP upto March 2028</t>
  </si>
  <si>
    <t>Rawmibawk- Phalhrang (10.200 Km)</t>
  </si>
  <si>
    <t>Nalkawn- Rulkual (32.00Km)</t>
  </si>
  <si>
    <t>Ongoing Contract.</t>
  </si>
  <si>
    <t>Ngengpuitlang- Kawrthindeng (5.31Km)</t>
  </si>
  <si>
    <t>Approach road to Highway Restaurant, Thingdawl from NH-54</t>
  </si>
  <si>
    <t>Approach road from NH-54, Venglai near Pu B.Vanlalngheta's house to Vengthar via Thingdawl High School, Thingdawl</t>
  </si>
  <si>
    <t>Approach Road from NH-54 to  Thingdawl Thingdawl Playground</t>
  </si>
  <si>
    <t>Approach road from NH-54 to Mizoram Rural Bank near R.Thangchia's House, Thingdawl</t>
  </si>
  <si>
    <t>Approach road from NH-54 to Horeb Veng, Tlang nuam , Thingdawl</t>
  </si>
  <si>
    <t>Approach Road from NH-54 (Near Pi Biakfel's Hous) to Pi Sawmthangi House, Tlangnuam Thingdawl</t>
  </si>
  <si>
    <t>Approach road of  Health Wellness Centre, Thingdawl</t>
  </si>
  <si>
    <t>Approach Road from NH-54  to Vengthar Thlanmual</t>
  </si>
  <si>
    <t>Approach road from NH-54 near R.Tawnkima's House to Govt. H/S Field, Thingdawl</t>
  </si>
  <si>
    <t>Approach road from  Govt. H/S to Govt.High school Field  , Thingdawl</t>
  </si>
  <si>
    <t>Approach road  to Anganwadi, Vengthar, Thingdawl</t>
  </si>
  <si>
    <t>Approach road to Sethawn Thlanmual, Thingdawl</t>
  </si>
  <si>
    <t>Approach road from Pu Zonunthara's House to Chhim Veng Thlanmual</t>
  </si>
  <si>
    <t>Approach road from Pu Lalkhuma's House to Chhim Veng Thlanmual</t>
  </si>
  <si>
    <t>Approach road to Filed No 1 at Vairengte</t>
  </si>
  <si>
    <t>Lalramsangi's house to NH-54, Vairengte</t>
  </si>
  <si>
    <t>Vengthar Lane 1 from Remtlingi's house, Vairengte</t>
  </si>
  <si>
    <t>Pu Vanlalhuma's house to Pu Lallawmzuala's House, Vairengte</t>
  </si>
  <si>
    <t>Zero point to Pi Zonunmawii's house, Vairengte</t>
  </si>
  <si>
    <t>Approach road of Venghnuai to Bethel Veng, Phainuam</t>
  </si>
  <si>
    <t>Vengthar Road to Highway NH-54, Vairengte</t>
  </si>
  <si>
    <t>NH-306A to Primary School-VI at State Veng, Vairengte</t>
  </si>
  <si>
    <t>Saihapui-V Hall to Pump House</t>
  </si>
  <si>
    <t>10-33 is under DLP, 0-10 &amp; 33-45  STMC proposed</t>
  </si>
  <si>
    <t xml:space="preserve">ROAD STATISTICS MIZORAM 2024 (National Highway) </t>
  </si>
  <si>
    <t>NAME OF DIVISION : Kawrthah Division</t>
  </si>
  <si>
    <t xml:space="preserve"> District</t>
  </si>
  <si>
    <t>Road Length within the Block   (In Km)</t>
  </si>
  <si>
    <t>NIL</t>
  </si>
  <si>
    <t>Sr.Executive Engineer, PWD.,</t>
  </si>
  <si>
    <t>Kawrthah Division, kawrthah.</t>
  </si>
  <si>
    <t xml:space="preserve">ROAD STATISTICS MIZORAM 2024 (State Highway) </t>
  </si>
  <si>
    <t xml:space="preserve">ROAD STATISTICS MIZORAM 2024 (Major District Road) </t>
  </si>
  <si>
    <t>Khedacherra-Damcherra-Zamuang-Kawrthah-Tuilutkawn (KDZKT) Road (From Mitdellui to Putara Lui).</t>
  </si>
  <si>
    <t>Khedachera-Damcherra-Zamuang-Kawrthah-Tuilutkawn Road (KDZKT) (Putara Lui - Kawrthah dai)</t>
  </si>
  <si>
    <t>Khedachera-Damcherra-Zamuang-Kawrthah- Tuilutkawn Road (KDZKT) (Kawrthah Dai - Tuilutkawn)</t>
  </si>
  <si>
    <t>Total :</t>
  </si>
  <si>
    <t xml:space="preserve">ROAD STATISTICS MIZORAM 2024 (Other District Road) </t>
  </si>
  <si>
    <t>Bairabi - Zamuang Road (Suarhliap Peng to Zamuang Check Gate)</t>
  </si>
  <si>
    <t>Contract</t>
  </si>
  <si>
    <t>Zamuang-Hriphaw-Kawlalian Road (Zamuang to Kolalian)</t>
  </si>
  <si>
    <t xml:space="preserve">ROAD STATISTICS MIZORAM 2024 (Village Road) </t>
  </si>
  <si>
    <t>Moroicherra(Luimawi)- Lushaicherra(Thinghlun)</t>
  </si>
  <si>
    <t>Zawlnuam - Zawlpui Road</t>
  </si>
  <si>
    <t>Thinghlun-Hriphaw Road</t>
  </si>
  <si>
    <t>Chuhvel to Sihthiang ( Sihthiang Junction to Sihthiang Vengthar)</t>
  </si>
  <si>
    <t>Kawrthah to K Sarali ( Damdawiin Veng to K Sarali)</t>
  </si>
  <si>
    <t>Saikhawthlir to R.Hnanglui Road</t>
  </si>
  <si>
    <t>Chuhvel to R.Hnanglui Road</t>
  </si>
  <si>
    <t>W.Mualthuam to Belkhai Road</t>
  </si>
  <si>
    <t>Kawtethawveng</t>
  </si>
  <si>
    <t>W.Mualthuam to Sotapa Road</t>
  </si>
  <si>
    <t>Kawrtethawveng-W.Mualthuam-Thaidawr(Kawrtethawveng-W.Mualthuam)(Part-1)</t>
  </si>
  <si>
    <t>Kawrtethawveng-W.Mualthuam-Thaidawr(W.Mualthuam-Thaidawr)(Part-2)</t>
  </si>
  <si>
    <t xml:space="preserve">ROAD STATISTICS MIZORAM 2024 (Satellite Town Road) </t>
  </si>
  <si>
    <t>Approach Road to Power House(Bazar shed Power House)</t>
  </si>
  <si>
    <t>Approach Road to Bungthuam Town (Bungthuam Hall 4th IR Camp)</t>
  </si>
  <si>
    <t>Approach Road to Kanhmun Market (Zawlveng Peng MRB)</t>
  </si>
  <si>
    <t>Approach Road to St. Francis Xavier Complex (Near PWD IB St.Francis Xavier Complex)</t>
  </si>
  <si>
    <t>Approach Road to PWD IB (PWD IB PWD IB)</t>
  </si>
  <si>
    <t>Upper Town Road (Kanhmun Ring Road) (Zawl veng PCI)</t>
  </si>
  <si>
    <t>Approach Road to PWD Complex (Check Gate PWD Complex)</t>
  </si>
  <si>
    <t>Approach Road to High School Road(Bungthuam Bungthuam HS)</t>
  </si>
  <si>
    <t>Approach Road to R.Langkaih (Balu Kai) (Borai Balu Kai Borai)</t>
  </si>
  <si>
    <t>Approach Road to Borai Hmar Veng(Tennis Court Soil RO Office)</t>
  </si>
  <si>
    <t>Approach Road to Police Station via Borai H S (Police Complex Bethlehem Veng)</t>
  </si>
  <si>
    <t>Approach Road to Police Station to Thuampui (Thuampui Police Outpost)</t>
  </si>
  <si>
    <t>Approach Road to Hospital (PHC)(Vengpui Hospital)</t>
  </si>
  <si>
    <t>Approach Road to BDO Office (BDO Office Vengpui)</t>
  </si>
  <si>
    <t>Approach Road to Zawlnuam Vengthlang (Vengthlang PCI)</t>
  </si>
  <si>
    <t>Approach Road to State Bank to PWD IB(Zawlnuam BCM Thuampui Veng)</t>
  </si>
  <si>
    <t>Approach Road to Zawlnuam PWD IB Complex(BCM Thuampui PWD IB)</t>
  </si>
  <si>
    <t>Approach Road to Baptist Church (From KDZKT Road) (PC Laldina House Pu Hauva House)</t>
  </si>
  <si>
    <t>Approach Road to Police Quarter(Police station at KDZKT Police Quarter)</t>
  </si>
  <si>
    <t>Approach Road to Damcherra Market (From MVI Office)(MVI Office Zakamlova Building)</t>
  </si>
  <si>
    <t>Approach Road to Tlangveng from KDZKT Road (Pi Dangi House at KDZKT Lalbuatsaiha House)</t>
  </si>
  <si>
    <t>Approach Road to Bawrai Rubber Plantation Complex(Diversion Road Borai Rubber Complex)</t>
  </si>
  <si>
    <t>Approach Road to KR High School Zawlnuam (Society Dawr KR School)</t>
  </si>
  <si>
    <t>Approach Road to Bawrai Hmar Veng via Social Guidance Agency(Anganwadi Centre II Reputation Building)</t>
  </si>
  <si>
    <t xml:space="preserve">Approach Road to Borai Vengthar from Lalhmingliana(L) Building to Borai Sub Centre at Borai Veng(Lalhmingliana House Sub Centre) </t>
  </si>
  <si>
    <t>Approach Road to Zawlnuam College Road(Zawlnuam College Gate Zawlnuam College)</t>
  </si>
  <si>
    <t>Puksut Kawn to HS Veng Road at Kawrthah</t>
  </si>
  <si>
    <t>Jubilee Road (Kawrthah Bazar to Hmar Veng) at Kawrthah</t>
  </si>
  <si>
    <t>Appproach Road to Police Station &amp; Police Quarters at Kawrthah</t>
  </si>
  <si>
    <t>Kawrthah Main Town Road ( PWD Office to Damdawiin Veng) at Kawrthah</t>
  </si>
  <si>
    <t>Rengdil Main Town Road ( Hmuntha Kawn to Diakkawn) at Rengdil</t>
  </si>
  <si>
    <t>Appproach Road to Hmuntha Fied Veng at Rengdil</t>
  </si>
  <si>
    <t>Hmuntha Kawn to KDZKT Road via Huntha Tlang at Rengdil</t>
  </si>
  <si>
    <t>Hriphaw Main Town Road (Chhim Veng to Lalveng) and spur road (Venghnuai to PS-I) at Hriphaw</t>
  </si>
  <si>
    <t>Approach Road to PWD IB at Kawrthah</t>
  </si>
  <si>
    <t>Forest Complex - Civil SDO Office - Park Tlang - PWD Godown Road (Ring Road) at Kawrthah</t>
  </si>
  <si>
    <t>Approach Road to FCI Godown from KSZKT Road at Kawrthah</t>
  </si>
  <si>
    <t>Approach Road to Indoor Stadium, HS Veng at Kawrthah</t>
  </si>
  <si>
    <t>Damveng to Bazar Road at Kawrthah</t>
  </si>
  <si>
    <t>Damveng to Post Office Road at Kawrthah</t>
  </si>
  <si>
    <t>Tlang Veng Road near Post Office (VC House to Pu Khiangthuama House) at Kawrthah</t>
  </si>
  <si>
    <t>KDZKT to UT Veng Road at Kawrthah</t>
  </si>
  <si>
    <t>Champion Road (Lungthir Veng to Police Veng) at Kawrthah</t>
  </si>
  <si>
    <t>Sub-Centre - Hmarveng Kawn (Near Asangpuii Dawr) Road at Kawrthah</t>
  </si>
  <si>
    <t>Hmarveng Kawn to VC House via Hmarveng Tlang at Kawrthah</t>
  </si>
  <si>
    <t>Approach Road to MS-I (Hmarveng MS) at Kawrthah</t>
  </si>
  <si>
    <t>Approach Road to FCI Godown from Hmarveng Thlanmual Road at Kawrthah</t>
  </si>
  <si>
    <t>PWD Gate2 to Division Office at Kawrthah</t>
  </si>
  <si>
    <t>Approach Road to EE PWD Qtrs (PWD Division Office - EE Qtrs) at Kawrthah</t>
  </si>
  <si>
    <t>PWD Main Gate to SDO, PWD Quarters site at Kawrthah</t>
  </si>
  <si>
    <t>Approach Road to Saron Veng ( Diakkawn to Saron Veng) at Rengdil</t>
  </si>
  <si>
    <t>Approach Road to Bethel Veng ( Hmar Veng to Bethel Veng) at Zamuang</t>
  </si>
  <si>
    <t>Hmar Veng to Electric Sub-Station at Zamuang</t>
  </si>
  <si>
    <t>Approach Road to Playground ( Zamuang Playground) at Zamuang</t>
  </si>
  <si>
    <t>Approach Road to Hmarveng Biakin at Zamuang</t>
  </si>
  <si>
    <t>Vengthar Road near Forest Check Gate ( Pi Hmangaihi House to KDZKT Road) at Zamuang</t>
  </si>
  <si>
    <t>Approach Road to Hmarveng ( KDZKT Road to Zoramliana House) at Zamuang</t>
  </si>
  <si>
    <t>Approach road to Zotui road(Dilkawn-Dilkawn) at Kawrtethawveng.</t>
  </si>
  <si>
    <t>Sub-Center to Agri Godown(Dilkawn to Agri godown) at Kawrtethawveng.</t>
  </si>
  <si>
    <t>Approach Road to Forest IB at Kawrtethawveng.</t>
  </si>
  <si>
    <t>P/S-I to Thlanmual(Kawn Veng-Thlanmual/Anganwadi Centre) at Kawrtethawveng.</t>
  </si>
  <si>
    <t>Approach Road to Tennis Court to P/S-I (Tennis Court-Kawn Veng) at Kawrtethawveng</t>
  </si>
  <si>
    <t>Tennis Court to Thlanmual.(Govt. Kawrtethawveng M/S-I -Tennis Court) at Kawrtethawveng.</t>
  </si>
  <si>
    <t>Approach Road to Tennis Court(Hmar Veng-Tennis Court) at Kawrtethawveng</t>
  </si>
  <si>
    <t>Huliana's house to Tuikhur(Huliana's house-Tuikhur) at Kawrtethawveng.</t>
  </si>
  <si>
    <t>Approach Road to Community Hall(KDZKT Road- Community Hall) at Kawrtethawveng.</t>
  </si>
  <si>
    <t>Approach Road to Siampuii Road(Vanapa Section - Hmar Veng) at Kawrtethawveng.</t>
  </si>
  <si>
    <t>Approach Road to Vanapa Road(Hmar Veng- Vanapa Section) at Kawrtethawveng</t>
  </si>
  <si>
    <t>Approach Road to Thlanmual(Vanapa Section-Thlanmual) at Kawrtethawveng.</t>
  </si>
  <si>
    <t>Approach Road to Presbyterian Church via Pastor Qtrs(Hmar Veng-PCI) at Kawrtethawveng</t>
  </si>
  <si>
    <t>Approach Road to Field(Chhim Veng-Field) at Kawrtethawveng</t>
  </si>
  <si>
    <t>Approach Road to High School(Field-High School) at Kawrtethawveng</t>
  </si>
  <si>
    <t>Approach Road to IKK Church(Hmar Veng-IKK Church) at Kawrtethawveng</t>
  </si>
  <si>
    <t>Approach Road to Volleyball Court(Hmar Veng-Volleyball Court) at Kawrtethawveng</t>
  </si>
  <si>
    <t>Approach Road to Godown to Helipad(FCI Godown-Near Helipad) at Kawrtethawveng</t>
  </si>
  <si>
    <t>Approach Road to FCI Godown(Hmar Veng-FCI Godown) at Kawrtethawveng</t>
  </si>
  <si>
    <t>Approach Road to Hospital(Hmar Veng-Hospital) at Kawrtethawveng</t>
  </si>
  <si>
    <t>Approach Road to VC House(Salvation Hall-VC House) Part-I at Tuidam</t>
  </si>
  <si>
    <t>Approach Road to VC House(M/S-II-M/S-II) Part-II at Tuidam</t>
  </si>
  <si>
    <t>Approach Road to Aitiang Tlang(MUP Chawlhbuk-Aitiang Tlang) at Tuidam</t>
  </si>
  <si>
    <t>Approach Road to SDO PWD Office(KDZKT Road-SDO Office) at Tuidam</t>
  </si>
  <si>
    <t>Approach Road to Presbyterian Church(Dawr kawn-PCI) at Tuidam</t>
  </si>
  <si>
    <t>Approach Road to In Peng(Pastor Qtrs-Near PCI) at Tuidam</t>
  </si>
  <si>
    <t>Approach Road to JE Qtrs(PWD Qtrs-JE Qtrs) at Tuidam</t>
  </si>
  <si>
    <t>Approach Road to FCI Godown(Near FCI Godown-FCI Godown)</t>
  </si>
  <si>
    <t>Approach Road to BBEC Church(Tuidam Field-BBEC Church) at Tuidam</t>
  </si>
  <si>
    <t>Approach Road to Dilral Road(Near PWD SDO Office-BBEC Church) at Tuidam</t>
  </si>
  <si>
    <t>Approach Road to Salvation Hall(Near FCI Godown- Salvation Hall) at Tuidam</t>
  </si>
  <si>
    <t>Sub-Centre to Horti Complex(Near Sub-Centre-Horti Complex) at Tuidam</t>
  </si>
  <si>
    <t>Baptist Church to Dawr Kawn(BCM-Dawr Kawn) at Tuidam</t>
  </si>
  <si>
    <t>Van kawtthler Road(MHIP Run-Dawr Kawn Road) at Tuidam</t>
  </si>
  <si>
    <t>Approach Road to Community Hall(Dawr Kawn-Bazar Shed) at Tuidam</t>
  </si>
  <si>
    <t>Approach Road to PWD IB(Horti Complex - PWD IB at Tuidam</t>
  </si>
  <si>
    <t>Approach Road to SDO Qtrs(BCM- SDO Qtrs) at Tuidam</t>
  </si>
  <si>
    <t>Approach Road to P/S-II(PHE Office- P/S-II) at Tuidam</t>
  </si>
  <si>
    <t>Approach Road to Thlanmual(Thlertawi-Thlanmual) at Tuidam</t>
  </si>
  <si>
    <t>Thlanmual Peng to Sub-Centre(Thlanmual Peng-PHE Office) at Tuidam</t>
  </si>
  <si>
    <t>B.H Thanzauva House to Hmarveng Kawn Road at Kawrthah</t>
  </si>
  <si>
    <t>Approach Road to SDPO Office at Kawrthah</t>
  </si>
  <si>
    <t>Pu Dinliana House to KDZKT Road near CHC at Kawrthah</t>
  </si>
  <si>
    <t>Approach Road to Thlanmual via Pu Lalliansawta House at Kawrthah</t>
  </si>
  <si>
    <t>Approach Road to Thlanmual via Pu Hmingmawia House at Kawrthah</t>
  </si>
  <si>
    <t>Approach Road to Thlanmual via Pu Rengdingliana House (Hmarveng Kawn to Thlanmual) at Kawrthah</t>
  </si>
  <si>
    <t>Approach Road to Ngurlianthanga Hall at Kawrthah</t>
  </si>
  <si>
    <t>Approach Road to Baptist Pastor Quarters at Kawrthah</t>
  </si>
  <si>
    <t>KDZKT to Sub-Centre Road near UPC, NEI Church at Kawrthah</t>
  </si>
  <si>
    <t>Pu Rinzuala (L) House to SDO (Civil) Office Road at Kawrthah</t>
  </si>
  <si>
    <t>Pi Zorami House to Rintluanga House via PS-II at Hriphaw</t>
  </si>
  <si>
    <t>Approach Road to Thlanmual (Pu Sanglura House to Thlanmual) at Hriphaw</t>
  </si>
  <si>
    <t>Approach Road to Quarters No-9 (Type-II) at PWD Complex, Kawrthah</t>
  </si>
  <si>
    <t>Pu Vanlalrema House to Forest Complex via Anganwadi at Kawrtethawveng</t>
  </si>
  <si>
    <t>Dil Peng to Pasaltha Riah Kawn</t>
  </si>
  <si>
    <t>Tuikhur to Chhim Veng Field at Kawtethawveng.</t>
  </si>
  <si>
    <t>Approach Road to Dilral Road (KDZKT Road - Dilral) at Tuidam</t>
  </si>
  <si>
    <t>Approach Road to Borai Zawl veng(Soil RO Office Borai Bridge)</t>
  </si>
  <si>
    <t>Vengpui to CSF Approach Road(Centenary Building Zonun Veng)</t>
  </si>
  <si>
    <t>Approach Road to Qtr no-2 (Type-I) at PWD Complex Kawrthah.</t>
  </si>
  <si>
    <t>Appraoch Road to Presbyterian Church (Kawrthah South PCI) at Kawrthah.</t>
  </si>
  <si>
    <t>ROAD STATISTICS OF MIZORAM 2025 (UNDER AIZAWL ROAD SOUTH DIVISION)</t>
  </si>
  <si>
    <t>A</t>
  </si>
  <si>
    <t>NATIONAL HIGHWAYS</t>
  </si>
  <si>
    <t>B</t>
  </si>
  <si>
    <t>STATE HIGHWAYS</t>
  </si>
  <si>
    <t>Aizawl Bypass Road</t>
  </si>
  <si>
    <t xml:space="preserve">Aizawl - Thenzawl Lunglei Road </t>
  </si>
  <si>
    <t>C</t>
  </si>
  <si>
    <t>Bethlehem Vengthlang Ring Road</t>
  </si>
  <si>
    <t>Bethlehem Vengthlang Taxi Stand (Lower) to VL Chhunga Tuikhur</t>
  </si>
  <si>
    <t>Sihtuikhur to Aizawl Bypass Road</t>
  </si>
  <si>
    <t>Approach Road to Bethlehem Vengthlang Playfield</t>
  </si>
  <si>
    <t>Bethlehem Vengthlang to Armed Veng South</t>
  </si>
  <si>
    <t xml:space="preserve">Approach road to Bethlehem Vengthlang Playfield from High School Road </t>
  </si>
  <si>
    <t>Bethlehem Vengthlang to Lower Thingdawlruam</t>
  </si>
  <si>
    <t>Bethlehem Vengthlang to Upper Thingdawlruam</t>
  </si>
  <si>
    <t>PCC Pavement.
On-going (Contract)</t>
  </si>
  <si>
    <t>Treasury Square to Sikulpuikawn via Upper Republic</t>
  </si>
  <si>
    <t>Pangi Junction to PU College Road</t>
  </si>
  <si>
    <t>PU College Internal Road</t>
  </si>
  <si>
    <t>College Vengthlang Approach Road (PUC to College Vengthlang Road)</t>
  </si>
  <si>
    <t>CP road from ARCBR Rest House Chite road via Thingdawlruam upto College Veng</t>
  </si>
  <si>
    <t>Bethlehem Nikang Veng Approach Road</t>
  </si>
  <si>
    <t>Bethlehem Vengthlang Internal Road</t>
  </si>
  <si>
    <t>Bethlehem Vengthlang High School to Tuithiang  Veng</t>
  </si>
  <si>
    <t>Sihtuikhur to Tuithiang</t>
  </si>
  <si>
    <t>Approach Road to Bethlehem Vengthlang High School</t>
  </si>
  <si>
    <t>College Veng Field to Central High School</t>
  </si>
  <si>
    <t>Approach Road to Central Hall, Venghlui</t>
  </si>
  <si>
    <t>Venghlui Approach Road</t>
  </si>
  <si>
    <t>PU College to Bethlehem Vengthlang Kawn</t>
  </si>
  <si>
    <t>Southern Gate of Raj Bhavan to Republic 6-B</t>
  </si>
  <si>
    <t>YMA Lungphun to Bethlehem Vengthlang Kawn</t>
  </si>
  <si>
    <t>B. Lalrinawma Road, College Veng</t>
  </si>
  <si>
    <t>Dartuahthanga Road, Mauhmun, College Veng</t>
  </si>
  <si>
    <t>PCCF Office to Sikulpuikawn</t>
  </si>
  <si>
    <t>Approach Road to Lagislator Home</t>
  </si>
  <si>
    <t>Kulikawn to Sikulpuikawn</t>
  </si>
  <si>
    <t>Sikulpuikawn to Synod Conference Centre</t>
  </si>
  <si>
    <t>Sikulpuikawn to Synod Moderator Quarter</t>
  </si>
  <si>
    <t>Synod Office to Sr. Executive Secretary Quarter</t>
  </si>
  <si>
    <t>Mission Veng Bazar to Kulikawn via Dam Veng</t>
  </si>
  <si>
    <t>Southern Gate of Raj Bhavan to E-in-C-Office, Tuikhuahtlang</t>
  </si>
  <si>
    <t xml:space="preserve">Republic Kawipui to Mission Veng Bazar </t>
  </si>
  <si>
    <t>Republic to Venghnuai Playfield</t>
  </si>
  <si>
    <t>Approach road to Republic Playfield North</t>
  </si>
  <si>
    <t>Republic Playfield to College Veng</t>
  </si>
  <si>
    <t>Republic Playfield to Hawla Indoor Stadium</t>
  </si>
  <si>
    <t>Republic Vengthlang to ITI (ITI Thlerpui)</t>
  </si>
  <si>
    <t>Approach road to Republic Playfield South</t>
  </si>
  <si>
    <t>Venghnuai to Salem Zero Point</t>
  </si>
  <si>
    <t>Approach road to Salem Chhim Veng</t>
  </si>
  <si>
    <t>Salem Diversion Road</t>
  </si>
  <si>
    <t>Salem Thlanmual Road</t>
  </si>
  <si>
    <t>Salem Zero Point to Rajiv Gandhi Stadium</t>
  </si>
  <si>
    <t>Approach road to Muanna In, Mualpui</t>
  </si>
  <si>
    <t>Approach Road to Old Forensic Science, Mualpui</t>
  </si>
  <si>
    <r>
      <t>3</t>
    </r>
    <r>
      <rPr>
        <vertAlign val="superscript"/>
        <sz val="11"/>
        <color theme="1"/>
        <rFont val="Times New Roman"/>
        <family val="1"/>
      </rPr>
      <t>rd</t>
    </r>
    <r>
      <rPr>
        <sz val="11"/>
        <color theme="1"/>
        <rFont val="Times New Roman"/>
        <family val="1"/>
      </rPr>
      <t xml:space="preserve"> Bn MAP Internal Road</t>
    </r>
  </si>
  <si>
    <t>ITI Junction to Vengchhak Presbyterian Church</t>
  </si>
  <si>
    <t>ITI Ring Road</t>
  </si>
  <si>
    <t>ITI Vengthar Approach Road</t>
  </si>
  <si>
    <t>Tuikhuahtlang Taxi Stand to DC Bungalow</t>
  </si>
  <si>
    <t>Approach Road to Maternity Centre at ITI</t>
  </si>
  <si>
    <t>ITI to Aizawl Bypass</t>
  </si>
  <si>
    <t>College Veng to ITI Junction</t>
  </si>
  <si>
    <t>ITI Junction to Mualpui Zero point</t>
  </si>
  <si>
    <t>Approach road to Speaker Bungalow including courtyard</t>
  </si>
  <si>
    <t>Salem Veng Presbyterian Church to Taivela Mual Road</t>
  </si>
  <si>
    <t>Kulikawn Deng Street</t>
  </si>
  <si>
    <t>Tuikhuahtlang to Sikulpuikawn, Eastern Side</t>
  </si>
  <si>
    <t>Thakthing Tlang Internal Road</t>
  </si>
  <si>
    <t>Thakthing to Kulikawn via Vengchung</t>
  </si>
  <si>
    <t>Venghlui to Bethlehem (Upper)</t>
  </si>
  <si>
    <t>Dak Inpui to Venghlui</t>
  </si>
  <si>
    <t>Hrawva School to Presbyterian Pastor Quarters, Venghlui</t>
  </si>
  <si>
    <t>Venghlui Biak In to Republic Biak In</t>
  </si>
  <si>
    <t>Venghlui to Republic (Vety) Road</t>
  </si>
  <si>
    <t>Venghlui to College Veng</t>
  </si>
  <si>
    <t>Hualtu Lodge to Lungli</t>
  </si>
  <si>
    <t>Rinna Kohhran to Community Hall</t>
  </si>
  <si>
    <t>ITI Mualmawi Ring Road-I</t>
  </si>
  <si>
    <t>ITI Baptist Biak In to LAD Picnic Spot</t>
  </si>
  <si>
    <t>Approach road to Mualmawi Church Northern Side</t>
  </si>
  <si>
    <t>ITI Mualmawi Ring Road-II</t>
  </si>
  <si>
    <t>ITI Mualmawi Ring Road-III</t>
  </si>
  <si>
    <t>Approach road to Lungrem Tuikhur, Venghnuai</t>
  </si>
  <si>
    <t>Venghlui to Bethlehem (Lower)</t>
  </si>
  <si>
    <t>Salem High School (Hrangchhunga HS) Approach Road</t>
  </si>
  <si>
    <t>Venghnuai Presbyterian Church to Aizawl Bypass Road via Sihpui Tuikhur</t>
  </si>
  <si>
    <t>ITI Internal Road</t>
  </si>
  <si>
    <t>Falkland Internal Road at ITI (Falkland Street)</t>
  </si>
  <si>
    <t>Zoramthanga's house to Bethlehem Vengthlang Kawn</t>
  </si>
  <si>
    <t>F.Lalthlamuana's house to R.Hranga's house, Upper Republic</t>
  </si>
  <si>
    <t>Chhinga Veng to College Veng</t>
  </si>
  <si>
    <t>Tuikhuahtlang taxi Stand to R.Lalawia's house</t>
  </si>
  <si>
    <t>Rozama's house to Nokungi's house at Venghlui (Thai Lane)</t>
  </si>
  <si>
    <t>Chhuanliana house to Rimawi Veng Mawng</t>
  </si>
  <si>
    <t>Thlanmual Peng to Lianluaia house and Chuanhnuai Kawn</t>
  </si>
  <si>
    <t>Rev. Lalhluma's house to Zawngtah Tuikhur, Republic Veng</t>
  </si>
  <si>
    <t>Approach Road to Bible School, Venghlui</t>
  </si>
  <si>
    <t>Approach Road to Anganwadi Centre VIII, Bethlehem Vengthlang</t>
  </si>
  <si>
    <t>Approach Road to Khurpui Kai Road</t>
  </si>
  <si>
    <t>Lungli Tuikhur to Lianga Tuikhur</t>
  </si>
  <si>
    <t>Approach Road to Govt. Aizawl College New Campus</t>
  </si>
  <si>
    <t>Approach Road to T. Romana College from ITI - Mualpui road</t>
  </si>
  <si>
    <t>Aizawl College Internal Road at Mualpui</t>
  </si>
  <si>
    <t>Aizawl College to Salvation OTC at Mualpui</t>
  </si>
  <si>
    <t>Approach Road to Synod Higher Secondary School Road</t>
  </si>
  <si>
    <t>Approach Road to S.R Vala's House</t>
  </si>
  <si>
    <t>Approach Road to Ramthar Hostel via Synod HSS Hostel Road, Mission Vengthlang</t>
  </si>
  <si>
    <t>Bulbule to Tlawng Road</t>
  </si>
  <si>
    <t>Darnam Road at Mission Vengthlang</t>
  </si>
  <si>
    <t>Hmingliani's Bakery to V.L. Nghaka's house road at Mission Vengthlang</t>
  </si>
  <si>
    <t>Lawipu to Bungkawn Camping Centre</t>
  </si>
  <si>
    <t>Lawipu to Tlawng road</t>
  </si>
  <si>
    <t>Lawipu Internal Road</t>
  </si>
  <si>
    <t>Lawipu to Tuikual Road</t>
  </si>
  <si>
    <t>Mission vengthlang to Pika road,Kulikawn</t>
  </si>
  <si>
    <t>Mission Vengthlang Ring road</t>
  </si>
  <si>
    <t>Maubawk Baptist Church to Kawn Veng</t>
  </si>
  <si>
    <t>Maubawk to Lawipu Road</t>
  </si>
  <si>
    <t>Maubawkkawn to Maubawk Tlang veng road</t>
  </si>
  <si>
    <t>Maubawk VC Road</t>
  </si>
  <si>
    <t>Mission Vengthlang Courtzawl to Tlawng Road</t>
  </si>
  <si>
    <t>Old Theological College to Tlang Veng at Mission Vengthlang</t>
  </si>
  <si>
    <t>Vailui to Khatla South Road.</t>
  </si>
  <si>
    <t>Maubawk Damveng to MINECO via Maubawk Field Road</t>
  </si>
  <si>
    <t>Maubawk Veng to Blessino Nursing School,Maubawk</t>
  </si>
  <si>
    <t>Maubawk veng to Anganwadi Centre</t>
  </si>
  <si>
    <t>Bazar Bungkawn to Sikulpuikawn via MG Road</t>
  </si>
  <si>
    <t>Approach Road to Lammual</t>
  </si>
  <si>
    <t>Canteen Kual to Sikulpuikawn via Khatlakawn</t>
  </si>
  <si>
    <t>Subway below Vanapa Hall</t>
  </si>
  <si>
    <t>A.O.C. to PWD Circle Office</t>
  </si>
  <si>
    <t>Approach Road to S.A Motherless Babies Home at Tuikual</t>
  </si>
  <si>
    <t>Tennis Court to Dinthar Road (Kaisara Road)</t>
  </si>
  <si>
    <t>Tuikual South Lower Lane</t>
  </si>
  <si>
    <t>Temple to Vaivakawn upto Pu Hauva's Junction (Pu PC Zoramsangliana's House)</t>
  </si>
  <si>
    <t>Pu Hauva's Junction (Pu PC Zoramsangliana house) to Dintharkawn Road</t>
  </si>
  <si>
    <t>H.Rammawia House to SA Temple Road</t>
  </si>
  <si>
    <t>MHNL Sec-I</t>
  </si>
  <si>
    <t>MHNL Sec-II</t>
  </si>
  <si>
    <t>MHNLSec-III</t>
  </si>
  <si>
    <t>Industries Directorate Office to MHNL Sec-II (JL H/S Road)</t>
  </si>
  <si>
    <t>Approach Road to M.L.A Hostel</t>
  </si>
  <si>
    <t>Approach Road to Chief Secretary Bungalow</t>
  </si>
  <si>
    <t>Approach Road to District Court at Treasury Square</t>
  </si>
  <si>
    <t>Approach Road to S.P Office at Treasury Square</t>
  </si>
  <si>
    <t>Approach Road to A.D.M (J) Quarter (BSNL Office)</t>
  </si>
  <si>
    <t>Northern Gate of Raj Bhavan to Tennis Court</t>
  </si>
  <si>
    <t>Approach Road to Hermon School Dinthar</t>
  </si>
  <si>
    <t>Lower Dinthar to Tuikual (Aichhinga Road)</t>
  </si>
  <si>
    <t>Approach Road to Dinthar Thlanmual (Hipheia Road)</t>
  </si>
  <si>
    <t>Dinthar Thlanmual to Kanaan Veng Road</t>
  </si>
  <si>
    <t>Sikulpuikawn to Mission veng Presbyterian Church (Saptawni Road Pi Tei Road)</t>
  </si>
  <si>
    <t>Sikulpuikawn to City Hospital Road (Theipalingkawh Road)</t>
  </si>
  <si>
    <t>Mission Veng to Nursery Road via City Hospital (Kawltheihuan Road)</t>
  </si>
  <si>
    <t>Nursery to Mission Vengthlangkawn via Vailui</t>
  </si>
  <si>
    <t>Approach Road to Police Headquarters &amp; PHQ Internal Road</t>
  </si>
  <si>
    <t>Khatla South to Khatla East Road</t>
  </si>
  <si>
    <t>Khatla  Ring Road (Chawnga Road)</t>
  </si>
  <si>
    <t>Approach Road to Bethel Veng, Khatla</t>
  </si>
  <si>
    <t>Khatlakawn to Vety Hospital via Bethel Veng</t>
  </si>
  <si>
    <t>Khatla Field Approach Road</t>
  </si>
  <si>
    <t>Zuang tuikhur to SA Hall at Khatla South</t>
  </si>
  <si>
    <t>Khatla South Presbyterian Church to Bungkawn High School</t>
  </si>
  <si>
    <t>Shivaji to Bungkawn Presbyterian Church</t>
  </si>
  <si>
    <t>Approach Road to New Secretariat Complex (Khatla to New Secretariat Complex)</t>
  </si>
  <si>
    <t>New Secretariat Internal Roads</t>
  </si>
  <si>
    <t>Dintharkawn to New Secretariat Office Gate</t>
  </si>
  <si>
    <t>ISPW Office to Khatla Thlanmual Road</t>
  </si>
  <si>
    <t>Nursery Lower Lane Road</t>
  </si>
  <si>
    <t>Bungkawn Vengthar to District Revenue Office at MINECO</t>
  </si>
  <si>
    <t>Approach Road to Circuit House</t>
  </si>
  <si>
    <t>Vailui to Khatla South Road</t>
  </si>
  <si>
    <t>T.Sangkunga Road at Dinthar Tlang Veng</t>
  </si>
  <si>
    <t>Nursery to Maubawk Kawn</t>
  </si>
  <si>
    <t>MissionVengthlang Damphei to Tlawng Road</t>
  </si>
  <si>
    <t>Bungkawn to Maubawk</t>
  </si>
  <si>
    <t>Bungkawn YMA Road</t>
  </si>
  <si>
    <t>Approach Road to CID Complex at Bungkawn</t>
  </si>
  <si>
    <t>Approach Road to Alpine Hut at S.Hlimen</t>
  </si>
  <si>
    <t>Approach Road to Pika Road</t>
  </si>
  <si>
    <t>Approach to PHC Lungleng</t>
  </si>
  <si>
    <t xml:space="preserve">Approach Road to Mauhakkawn to Tuikhuahtlang Cemetry  S.Hlimen     </t>
  </si>
  <si>
    <t>Approach Road to Huanbial Veng to Venglai kawn at S.Hlimen</t>
  </si>
  <si>
    <t>Approach Road to Community Hall Saikhamakawn</t>
  </si>
  <si>
    <t>Approach Road from Hridaikawn to Lalnghakliana School Tlangnuam</t>
  </si>
  <si>
    <t>Approach Road to Hridaikawn to Power Sub Station</t>
  </si>
  <si>
    <t>Approach Road to Zobawm Veng Kulikawn</t>
  </si>
  <si>
    <t>Approach Road to ICDS Complex at Tlangnuam</t>
  </si>
  <si>
    <t xml:space="preserve">Approach Road to PHE Pump House at Tlangnuam   </t>
  </si>
  <si>
    <t xml:space="preserve">Approach Road to Presby. Church Tlangnuam   </t>
  </si>
  <si>
    <t>Approach Road to Tlangnuam Playfield</t>
  </si>
  <si>
    <t xml:space="preserve">Approach Road to Kulikawn to Saikhamakawn via Hridaikawn    </t>
  </si>
  <si>
    <t xml:space="preserve">Approach Road from Tlangnuam to Hridaikawn     </t>
  </si>
  <si>
    <t xml:space="preserve">Approac Road to V C house at Tlangnuam    </t>
  </si>
  <si>
    <t xml:space="preserve">Approach Road to Kulikawn to Sakhamakawn via Tlangnuam      </t>
  </si>
  <si>
    <t xml:space="preserve">Approach Road to Gosen Veng Tlangnuam   </t>
  </si>
  <si>
    <t xml:space="preserve">Approach Road to Thlanmual Road at S. Hlimen    </t>
  </si>
  <si>
    <t>D</t>
  </si>
  <si>
    <t>I</t>
  </si>
  <si>
    <t>REIEK INTERNAL ROADS</t>
  </si>
  <si>
    <t>Approach Road to Reiek Tourist resort (Zokhua and Cafetaria)</t>
  </si>
  <si>
    <t>Approach Road to Reiek Playfield</t>
  </si>
  <si>
    <t>Approach Road to Reiek PHC via PWD IB</t>
  </si>
  <si>
    <t>Cmmunity Hall to Health Sub-Centre Road at Ailawng</t>
  </si>
  <si>
    <t>Lalrammuana's house to Reiek Playfield</t>
  </si>
  <si>
    <t>Saikai to Multi Farming Cooperative Society Godown at Reiek.</t>
  </si>
  <si>
    <t>II</t>
  </si>
  <si>
    <t>AILAWNG  INTERNAL ROADS</t>
  </si>
  <si>
    <t>Ailawng Iinternal Road</t>
  </si>
  <si>
    <t>Approach road to Ailawng Cemetry from MHIP Building</t>
  </si>
  <si>
    <t>Community Hall to Health Sub Centre road at Ailawng</t>
  </si>
  <si>
    <t>Mualnuam road at Ailawng</t>
  </si>
  <si>
    <t>E</t>
  </si>
  <si>
    <t>MAJOR DISTRICT ROADS</t>
  </si>
  <si>
    <t>F</t>
  </si>
  <si>
    <t>OTHER DISTRICT ROADS</t>
  </si>
  <si>
    <t>Aizawl- Reiek - W. Lungdar Road</t>
  </si>
  <si>
    <t xml:space="preserve">Boundary -R.Tlawng </t>
  </si>
  <si>
    <t>Hualngohmun to Samtlang Road</t>
  </si>
  <si>
    <t>G</t>
  </si>
  <si>
    <t xml:space="preserve">Melthum - Samtlang - Lungleng Road     </t>
  </si>
  <si>
    <t>On-going contract</t>
  </si>
  <si>
    <t>Total length of road under Aizawl Road South Division =</t>
  </si>
  <si>
    <t xml:space="preserve">ROAD STATISTICS </t>
  </si>
  <si>
    <t>NAME OF DIVISION : KOLASIB</t>
  </si>
  <si>
    <t>Road Length in KM</t>
  </si>
  <si>
    <t>SI. No.</t>
  </si>
  <si>
    <t>Name of the Road and Road Length</t>
  </si>
  <si>
    <t xml:space="preserve">Road length within the Block 
</t>
  </si>
  <si>
    <t>State Highways</t>
  </si>
  <si>
    <t xml:space="preserve">Rengtekawn - NH-154 (Zero Point) </t>
  </si>
  <si>
    <t>Major District Road</t>
  </si>
  <si>
    <t xml:space="preserve">Buhchang to Phaisen Road </t>
  </si>
  <si>
    <t>Serkhan - Bagha Road (Portion under Kolasib Division = 113 - 16.70 = 96.30)</t>
  </si>
  <si>
    <t>Thingdawl CH : 0.000 to 71.000 Kmp
Bilkhawthlir CH : 71.000 to 96.30 Kmp</t>
  </si>
  <si>
    <t>0.00 to 94.30 kmp= Kolasib Division
94.30 to 111.00 kmp =NHD-III
111.00 to 113.00 kmp=Kolasib Division</t>
  </si>
  <si>
    <t>Khamrang bye-pass road</t>
  </si>
  <si>
    <t xml:space="preserve">Kawnpui - Hortoki Road </t>
  </si>
  <si>
    <t>Vairengte - Phaisen Road</t>
  </si>
  <si>
    <t>Bilkhawthlir to Saiphai Road</t>
  </si>
  <si>
    <t>IR Camp to Ramri Lui</t>
  </si>
  <si>
    <t>Phainuam to Saihapui V</t>
  </si>
  <si>
    <t>Saihapui K to N. Thinglian</t>
  </si>
  <si>
    <t>Bukvannei to N. Thinglian Road</t>
  </si>
  <si>
    <t>New Road</t>
  </si>
  <si>
    <t>Saronveng to Chemphai Road</t>
  </si>
  <si>
    <t>Kharzawl to Chemphai Road</t>
  </si>
  <si>
    <t xml:space="preserve">Dawrveng to Society Zau </t>
  </si>
  <si>
    <t>Under Contract</t>
  </si>
  <si>
    <t>Phainuam to Bilkhawthlir Buarchep Link Road</t>
  </si>
  <si>
    <t>Panelled Concrete Pavement for Approach road to Dochhumhmun Rubber Plantation at Bilkhawthlir</t>
  </si>
  <si>
    <t>Agriculture Link Road from NH-306 (PHE Pump House) to R.Aitlang Lui Basin Crop Land :</t>
  </si>
  <si>
    <t>Agriculture Link Road from NH-306 (Vairengte) to Sabual Mual Arable Crop Land</t>
  </si>
  <si>
    <t>Agriculture Link Road from NH-306 A to Buarchep Arable Crop Land</t>
  </si>
  <si>
    <t>Rengtekawn - Builum</t>
  </si>
  <si>
    <t>Pangbalkawn to S.Chhimluang</t>
  </si>
  <si>
    <t>Kawnpui - Mualvum(Venglai Main Gate)</t>
  </si>
  <si>
    <t>Khamrang to Hortoki</t>
  </si>
  <si>
    <t>Khamrang - Khuailui(Khamrang Khuailui) road</t>
  </si>
  <si>
    <t>Khamrang  - Mualkhang(Khamrang(NH 54) Mualkhang) Road</t>
  </si>
  <si>
    <t>Tuirial Air Field - Bukpui</t>
  </si>
  <si>
    <t>FC incomplete, may be removed</t>
  </si>
  <si>
    <t>Mualvum Approach Road</t>
  </si>
  <si>
    <t>Bamboo Plantation Link road from Tuirial air field to Bukpui</t>
  </si>
  <si>
    <t>City Road</t>
  </si>
  <si>
    <t xml:space="preserve">Approach Road to Challui Veng  from Vankungas Shopping Centre(Diakkawn(NH 54) Challui Veng) </t>
  </si>
  <si>
    <t xml:space="preserve">Approach Road to Upper Kolasib From NH 54 Khuangpuilam(Vengthar Khuangpuilam(NH 54) </t>
  </si>
  <si>
    <t xml:space="preserve">KVK Complex to Diakkawn Field via Presbyterian Church(Kawnglai Phei) Vengthar(Vengthar Diakkawn) </t>
  </si>
  <si>
    <t xml:space="preserve">Diakkawn Bazar to College Veng Diakkawn(Diakkawn College Veng) </t>
  </si>
  <si>
    <t xml:space="preserve">Approach Road to College Veng From Parkkawn via Sertawklui Peng(Parkkawn College Veng) </t>
  </si>
  <si>
    <t>Civil Hospital to Park Kawn via St.Maria School  Venglai(Venglai Parkkawn)</t>
  </si>
  <si>
    <t>Main Feeder From Diakkwan to Hmarveng Thlanmual Peng Kolasib(Diakkawn Hmarveng)</t>
  </si>
  <si>
    <t>Thirhruiban Kawn to Electric Veng Junction Kolasib(Venglai Electric Veng)</t>
  </si>
  <si>
    <t>Road From Irrigation Complex to Industry Electric Veng(Electric Veng Hmarveng)</t>
  </si>
  <si>
    <t>Electric Veng Junction to Saidan Road via Fire Station Hmarveng(Hmarveng Electric Veng)</t>
  </si>
  <si>
    <t>Hmar Veng to NH 54 via Saidan Kolasib(Hmarveng Saidan Peng(NH 54))</t>
  </si>
  <si>
    <t>Approach Road to Thianghlimas House(Behind Cindy Workshop) at Khuangpuilam(Khuangpuilam(NH 54) Khuangpuilam)</t>
  </si>
  <si>
    <t>Approach Road to Judicial Officers Quarter at Khuangpuilam(Khuangpuilam Khuangpuilam)</t>
  </si>
  <si>
    <t>Approach Road to Audrene Scism Orphange Home Khuangpuilam(Khuangpuilam(NH 54) Khuangpuilam)</t>
  </si>
  <si>
    <t>Approach Road to TNT Complex Khuangpuilam(Khuangpuilam(NH 54) TNT Complex)</t>
  </si>
  <si>
    <t>Approach Road to S.P Ouarter at Khuangpuilam(Khuangpuilam(NH 54) Khuangpuilam)</t>
  </si>
  <si>
    <t>Approach Road to Shalom Veng Khuangpuilam(Khuangpuilam(NH 54) Khuangpuilam)</t>
  </si>
  <si>
    <t>Approach Road to Shalom P/S at Khuangpuilam(Khuangpuilam Khuangpuilam)</t>
  </si>
  <si>
    <t>Approach Road to S.P Office Complex From NH 54 Khuangpuilam(Khuangpuilam(NH 54) S.P Office Khuangpuilam)(Part 1)</t>
  </si>
  <si>
    <t>Approach Road to S.P Office Complex From NH 54 Khuangpuilam(Khuangpuilam Khuangpuilam(NH 54))(Part 2)</t>
  </si>
  <si>
    <t>Approach Road to Excise Office Khuangpuilam(Khuangpuilam(NH 54) Excise Office Khuangpuilam)</t>
  </si>
  <si>
    <t>Approach Road to Challui Veng From NH 54 Diakkawn(Venglai Challui)</t>
  </si>
  <si>
    <t>Challui Veng to Main Road Diakkawn(Challui Challui)</t>
  </si>
  <si>
    <t>Approach Road No.2 to Challui Veng From NH 54 Diakkawn(Challui Challui(NH 54))</t>
  </si>
  <si>
    <t>Challui Veng to New Diakkawn Thlanmual Diakkawn(Challui Challui)</t>
  </si>
  <si>
    <t>NH 54 to Diakkawn Thlanmual Diakkawn(Diakkawn Diakkawn)</t>
  </si>
  <si>
    <t>Approach Road to R.Thanzualas House Galilee Veng Diakkawn(Galilee Veng R.Thanzualas House)</t>
  </si>
  <si>
    <t>Galilee Road to Ramthangas House Challui Veng Diakkawn(Galilee Galilee)</t>
  </si>
  <si>
    <t>Galilee Road to Thlanmual Road Challui Veng Diakkawn(Galilee Galilee)</t>
  </si>
  <si>
    <t>Kualmawi to Hebron Tuitha Veng(Rengtekawn Rengtekawn)</t>
  </si>
  <si>
    <t>Approach Road to Rengtekawn High School  Rengtekawn(Rengtekawn(NH 54) Rengtekawn School)</t>
  </si>
  <si>
    <t>Approach Road to Davidas Home at Khuangpuilam(Khuangpuilam Khuangpuilam)</t>
  </si>
  <si>
    <t>Road From NH 54(Leitan) to ICAR Complex Vengthar(Vengthar Vengthar)</t>
  </si>
  <si>
    <t>Approach Road to SIRD Complex From KVK Office Vengthar(Vengthar Vengthar)</t>
  </si>
  <si>
    <t>Kumtluang Run to Pu Rammawias House Vengthar(Diakkawn Diakkawn)</t>
  </si>
  <si>
    <t>Road From Khuangkungis House to Bethel Tuikhur Vengthar(Vengthar(NH 54) Vengthar)</t>
  </si>
  <si>
    <t>Bethel Tuikhur to Khuangkungis House Vengthar(Vengthar(NH 54) Vengthar)</t>
  </si>
  <si>
    <t>Approach Road to Intergrated School Vengthar(Vengthar Vengthar)</t>
  </si>
  <si>
    <t>Approach Road to Salvation Army Officer Quarter Vengthar(Salvation Army Officer Quarter Salvation Army Officer Quarter)</t>
  </si>
  <si>
    <t>Approach Road to Tourist Lodge Vengthar(Tourist Lodge Area Tourist Lodge Area)</t>
  </si>
  <si>
    <t>Approach Road to Enna In Vengthar(Vengthar Vengthar)</t>
  </si>
  <si>
    <t>Vengthar Hall to KVK Complex Vengthar(Vengthar Vengthar)</t>
  </si>
  <si>
    <t>New Diakkawn Community Hall to CAR Office via Sapmawia Tuikhuah Vengthar(New Diakkawn Vengthar)</t>
  </si>
  <si>
    <t>Approach Road to Vengthar Thlanmual Vengthar(Vengthar Vengthar)</t>
  </si>
  <si>
    <t>Approach Road to Vengthar Dinthar Veng Vengthar(Vengthar Dinthar Veng Vengthar Dinthar Veng)</t>
  </si>
  <si>
    <t>Internal Roads within ICAR Office Complex Vengthar(Vengthar Vengthar)(Part 1)</t>
  </si>
  <si>
    <t>Internal Roads within ICAR Office Complex Vengthar(Icar Complex Icar Complex)(Part 2)</t>
  </si>
  <si>
    <t>Internal Roads within ICAR Office Complex Vengthar(Icar Complex Icar Complex)(Part 3)</t>
  </si>
  <si>
    <t>Approach Road to District Court Building College(College District Court)</t>
  </si>
  <si>
    <t>Approach Road to Govt. Kolasib College Kolasib(Govt.College College Veng)</t>
  </si>
  <si>
    <t>Thanmawia Workshop to Bawihthuama Zawl(Liandala Road) College Veng(College Veng College Veng)</t>
  </si>
  <si>
    <t>Road From Salem Veng to College Veng Kolasib(Salem Veng College Veng)</t>
  </si>
  <si>
    <t>Main Feeder to Salem Veng upto Govt. Primary School VI Salem Veng (Venglai Salem Veng)</t>
  </si>
  <si>
    <t>Approach Road to Diakkawn Bazar From NH 54 Diakkawn(Diakkawn Diakkawn)</t>
  </si>
  <si>
    <t>Diakkawn Bazar to New Diakkawn Community Hall Diakkawn(Diakkawn Diakkawn)</t>
  </si>
  <si>
    <t>C.P Road From NH 54 to NH 54 New Diakkawn(New Diakkawn New Diakkawn)</t>
  </si>
  <si>
    <t>Approach Road to Forest Tlang upto Salvation Army Divisional Office New Diakkawn(New Diakkawn New Diakkawn)</t>
  </si>
  <si>
    <t>C.P Road to NH 54 via New Diakkawn Presbyterian Church New Diakkawn(New Diakkawn New Diakkawn)</t>
  </si>
  <si>
    <t>Forest Tlang upto NH 54 New Diakkawn(New Diakkawn New Diakkawn)</t>
  </si>
  <si>
    <t>C.P Road to New Diakkawn Community Hall New Diakkawn(New Diakkawn New Diakkawn)</t>
  </si>
  <si>
    <t>C.P. Road to Fundamental Baptist Church New Diakkawn(New Diakkawn New Diakkawn)</t>
  </si>
  <si>
    <t>Approach Road to Hermon Veng.New Diakawn(New Diakkawn New Diakkawn)</t>
  </si>
  <si>
    <t>Approach Road to A.G Veng New Diakkawn(New Diakkawn New Diakkawn)</t>
  </si>
  <si>
    <t>Diakkawn Bazar to College Veng Hnuai upto Ni Remsiamis House Diakkawn(Diakkawn College Veng)</t>
  </si>
  <si>
    <t>K.Lalrinthangas House to Nl.Remsiamis House College Veng(College Veng College Veng)</t>
  </si>
  <si>
    <t>College Veng Presbyterian Church to Selluaia M S College Veng(College Veng College Veng)</t>
  </si>
  <si>
    <t>Daikkawn Bazar to Salem Veng Daikkawn(Diakkawn Salem Veng)</t>
  </si>
  <si>
    <t>Salem Veng to Diakkawn Square via C.T Bakery Salem Veng(Diakkawn Diakkawn)</t>
  </si>
  <si>
    <t>Salem Veng to Diakkawn Square via Apex Bank Salem Veng(Diakkawn Diakkawn)</t>
  </si>
  <si>
    <t>Thirhruikawn(CZS) to Parkkawn Venglai(Parkkawn Parkkawn)</t>
  </si>
  <si>
    <t>Electric Veng Junction to Zosanglianis House Electric Veng(Electric Veng Electric Veng)</t>
  </si>
  <si>
    <t>Leihlawnsang to Electric Veng Kolasib(Venglai Electric Veng)</t>
  </si>
  <si>
    <t>Electric Veng Junction to Irrigation Complex Electric Veng(Electric Veng Electric Veng)</t>
  </si>
  <si>
    <t>Approach Road to Hamarveng Thlamual Hmar Veng(Hmarveng Hmarveng)</t>
  </si>
  <si>
    <t>Main Feeder to Pu Chhunas House Hmarveng(Hmarveng Hmarveng)</t>
  </si>
  <si>
    <t>Approach Road to Saidan Thlanmual Kolasib(Saidan Thlanmual Saidan Thlanmual)</t>
  </si>
  <si>
    <t>Approach Road to District Jail From Saidan Main Road(Saidan Kolasib District Jail)</t>
  </si>
  <si>
    <t>Road From DIET to Chawngfianga M S via Library Saidan(Saidan Saidan Chawngfianga M S)</t>
  </si>
  <si>
    <t>Road From DIETto Library via Omega Lalruatfelas House Saidan(Saidan Saidan)</t>
  </si>
  <si>
    <t>Approach Road to Government P S X From Diet Saidan(Saidan Chawngfianga M S Saidan)</t>
  </si>
  <si>
    <t>Approach Road to Mini Sport Complex Saidan(Hmarveng Hmarveng)</t>
  </si>
  <si>
    <t>Upper Hmar Veng to Saidan Field Hmar Veng(Hmarveng Saidan)</t>
  </si>
  <si>
    <t>Main Feeder to PHE Reservoir Hmar Veng(Hmarveng Hmarveng)</t>
  </si>
  <si>
    <t>Approach Road to Rokhumas House Hamr Veng(Hmarveng Hmarveng)</t>
  </si>
  <si>
    <t>Approach Road to Bawnpu Veng From Industry Hmar Veng(Hmarveng Hmarveng)</t>
  </si>
  <si>
    <t>Approach Road to Electric Veng Presbyterian Church Electric Veng(Electric Veng Electric Veng)</t>
  </si>
  <si>
    <t>Approach Road to Electric Veng From Banglakawn Kolasib(Banglakawn Electric Veng)</t>
  </si>
  <si>
    <t>Approach Road and Courtyard of Circuit House Kolasib(Kolasib Town Kolasib Town)</t>
  </si>
  <si>
    <t>Approach Road to P &amp; E Divisional Office Electric Veng(Electric Veng Electric Veng)</t>
  </si>
  <si>
    <t>Main Feeder to PHE Office via Spring Field School Hmar Veng(Electric Veng Hmarveng)</t>
  </si>
  <si>
    <t>Banglakawn to Sarpet Road via Hmar Veng H S  Hmar Veng(Tumpui Hmarveng)</t>
  </si>
  <si>
    <t>Hmar Veng Pastor Quarter to Pl Liantluangas House Hmarveng(Hmarveng Hmarveng)</t>
  </si>
  <si>
    <t>Sarpet Veng to Hmarveng Kawng Hnuai Hmarveng(Hmarveng Hmarveng)</t>
  </si>
  <si>
    <t>Approach Road and Courtyard of PHE EE Quarters Electric Veng(Electric Veng Electric Veng)</t>
  </si>
  <si>
    <t>Karkawn to Helipad at Tumpui(Tumpui Tumpui)</t>
  </si>
  <si>
    <t>Approach Road to Pi Thangis House Tumpui(Tumpui Tumpui)</t>
  </si>
  <si>
    <t>Doremis House to Saberas House Tumpui(Tumpui Tumpui)</t>
  </si>
  <si>
    <t>Banglakawn to Helipad via PWD Staff Lodge  Tumpui(Tumpui Tumpui)</t>
  </si>
  <si>
    <t>Pu Ramengas House to Helipad at Tumpui(Tumpui Tumpui)</t>
  </si>
  <si>
    <t>Internal Road within PWD Quarter Complex Tumpui(Tumpui Tumpui)</t>
  </si>
  <si>
    <t>Tumpui Field to Pi Hlunengi's Residence at Tumpui(Tumpui Tumpui)</t>
  </si>
  <si>
    <t>Approach Road and Courtyard of PWD Staff Lodge Tumpui(Tumpui Tumpui PWD Staff Lodge)</t>
  </si>
  <si>
    <t>Approach Road to PWD EE  Quarter Tumpai(PWD Quarters Kolasib EE Office)</t>
  </si>
  <si>
    <t>Approach Road to PWD Division Office Tumpui(PWD Office PWD Office)</t>
  </si>
  <si>
    <t>PWD Office to Salvation Hall Hmar Veng(PWD Office Hmarveng)</t>
  </si>
  <si>
    <t>Approach Road Police Station Hmarveng(Hmarveng Hmarveng)</t>
  </si>
  <si>
    <t>Medical Quarters to Karkawn via Thlanmual Road Tumpai(Tumpai Tumpai)</t>
  </si>
  <si>
    <t>C.Lalramzauvas House to Johnnas House Tumpui(Tumpui Tumpui)</t>
  </si>
  <si>
    <t>Tumpui Community Hall to Zonunmawias Residence Tumpui(Tumpui Tumpui)</t>
  </si>
  <si>
    <t>Approach Road to H.T School and V C House Tumpai(Tumpai Tumpai)</t>
  </si>
  <si>
    <t>Zahmuaka House to Romawia(L)s House at Tumpai(Tumpai Tumpai)</t>
  </si>
  <si>
    <t>Approach Road to Civil Hospital Complex Venglai(Venglai Venglai)</t>
  </si>
  <si>
    <t>Approach Road to CMOs Quarter Venglai(Venglai Venglai)</t>
  </si>
  <si>
    <t>Approach Road to Medical Superintendent Quarter  Venglai(Venglai Venglai)</t>
  </si>
  <si>
    <t>Venglai Traffic Point to St Johns HSS Venglai(Venglai Venglai)</t>
  </si>
  <si>
    <t>Approach Road to St Johns HSS Venglai(Venglai Venglai)</t>
  </si>
  <si>
    <t>Presbyterian Church at Main Feeder to Upc Mual  Venglai(Venglai Venglai)</t>
  </si>
  <si>
    <t>Mainfeeder to C.Vanlalruatas House via Presbyterian Church(Venglai Venglai)</t>
  </si>
  <si>
    <t>Main Feeder to M/S Tlang Venglai(Venglai Venglai)</t>
  </si>
  <si>
    <t>Main Feeder to St.Maria Road via Presbyterian Pastor Quarter(Venglai Venglai)</t>
  </si>
  <si>
    <t>Pa Hnuna House at Main Feeder to Parkkawn  Venglai(Parkkawn Parkkawn)</t>
  </si>
  <si>
    <t>Approach Road to Revenue Office Project Veng(Project Veng Project Veng)</t>
  </si>
  <si>
    <t>Approach Road to SDEO Office Project Veng(Project Veng Project Veng)</t>
  </si>
  <si>
    <t>Vety Office to DEO Office via Fishery Office Project Veng(Project Veng Project Veng)</t>
  </si>
  <si>
    <t>Approach Road and Courtyard of D.C Office Kolasib(Project Veng D.C Office Project Veng)</t>
  </si>
  <si>
    <t>Approach Road to Venglai Thlanmual Project Veng(Project Veng Project Veng)</t>
  </si>
  <si>
    <t>Approach Road to Kolasib Sport Complex From DEO(Project Veng Project Veng)</t>
  </si>
  <si>
    <t>Approach Road to Tennis Court From Kolasib H S  Project Veng(Project Veng Project Veng)</t>
  </si>
  <si>
    <t>BSNL Office to DRDA Office Project Veng(Project Veng Project Veng)</t>
  </si>
  <si>
    <t>BSNL Office Presbyterian Church Project Veng(Project Veng Project Veng)</t>
  </si>
  <si>
    <t>Approach Road to SDPO Quarter Complex up to Thangtea's House College Veng(College Veng College Veng)</t>
  </si>
  <si>
    <t>Approach Road and Courtyard of SDPO Quarters College Veng(College Veng College Veng)</t>
  </si>
  <si>
    <t>College Veng Presbyterian Church to MHIP Building(College Veng College Veng)</t>
  </si>
  <si>
    <t>Approach Road to Chief Conservator of Forest Office(Forest Complex Forest Complex)</t>
  </si>
  <si>
    <t>Kolasib Sport to Power Sub Station Project Veng(Project Veng Project Veng)</t>
  </si>
  <si>
    <t>Approach Road to Mulco Project Veng(Project Veng Project Veng)</t>
  </si>
  <si>
    <t>Internal Road within D.C and DRDA Staff Quarter(Project Veng DC Staff Quarter)(Part 1)</t>
  </si>
  <si>
    <t>Internal Road within D.C  and DRDA Staff Quarter(Project Veng PD Bangla)(Part 2)</t>
  </si>
  <si>
    <t>Roads below DRDA Office to C.Lianzuala Complex  Project Veng(Project Veng Project Veng)</t>
  </si>
  <si>
    <t>Approach Road to Kolasib H S Project Veng(Project Veng Project Veng)</t>
  </si>
  <si>
    <t>Approach Road to Lalrinliana Complex Project Veng(Project Veng Project Veng)</t>
  </si>
  <si>
    <t>Approach Road to Saprinpuia Complex Project Veng(Project Veng Project Veng)</t>
  </si>
  <si>
    <t>Parkkawn to Kolasib DC Office Venglai(Parkkawn Project Veng)</t>
  </si>
  <si>
    <t>Approach Road to DC Bangla Venglai(Project Veng DC Bangla)</t>
  </si>
  <si>
    <t>Approach Road to St.Maria School Venglai(Venglai Venglai)</t>
  </si>
  <si>
    <t>Banglakawn to Karkawn via Primary School V at Tumpai(Banglakawn Tumpai)</t>
  </si>
  <si>
    <t>Tumpai Field to Tumpai Kawnghnuai Tumpai(Tumpai Tumpai)</t>
  </si>
  <si>
    <t>Presbyterian Church to PHE Tlang via Old Brtf Camp Hmarveng(Hmarveng Hmarveng)</t>
  </si>
  <si>
    <t>Approach Road to Taitesena Hall  Kolasib Venglai(Venglai Venglai)</t>
  </si>
  <si>
    <t>Approach Road to Polytechnic Thingdawl(Thingdawl Thingdawl Polytechnic College)</t>
  </si>
  <si>
    <t>Parkkawn to College Veng upto Presbyterian Church College(Venglai College Veng)</t>
  </si>
  <si>
    <t>Kolasib DC Office to FCI Godown upto Bakpuk Peng  Project Veng(Project Veng Project Veng)</t>
  </si>
  <si>
    <t>Banglakawn to Karkawn via UPC Biakin Tumpui(Bangla Kawn Tumpui)</t>
  </si>
  <si>
    <t>Approach Road to Electric Sub Station From NH 54 at Bawktlang(Rengtekawn(NH 54) Rengtekawn)</t>
  </si>
  <si>
    <t>Approach Road to Presbyterian Church From Tumpui Playground(Tumpui Tumpui)</t>
  </si>
  <si>
    <t>Hmarveng Presbyterian Centenary Hall to Hmarveng Kawnghnuai(Hmarveng Presbyterian Hmarveng Kawnghnuai)</t>
  </si>
  <si>
    <t>Approach Road to Government P/S-X from Salvation Army Hall Saidan(Salvation Church Pakungs House MGA)</t>
  </si>
  <si>
    <t>Lalhruaias House to Hmarveng Kawnghnuai Kolasib(Lalhruaias House Hmarveng Kawnghnuai)</t>
  </si>
  <si>
    <t>Thanchungnungas House to Thanghrimas House  Challui Veng New Diakkawn(Thanchungnungas House Thanghrimas House)</t>
  </si>
  <si>
    <t>Approach Road to Challui Veng Tuikhur New Diakkawn(New Diakkawn IWMP Waiting Shed)</t>
  </si>
  <si>
    <t>R.Thanzualas House to Diakkawn Thlanmual Galili Veng(R.Thanzualas House Galili Veng)</t>
  </si>
  <si>
    <t>Nl.Remsiamis House to Lalthazualas House College Veng Kolasib(NI.Remsiamis House C Z SCAM)</t>
  </si>
  <si>
    <t>Tuilutpeng to College Veng Thlanmual Kolasib(Tuilutpeng Thlanmual)</t>
  </si>
  <si>
    <t>Approach Road to College Veng YMA Hall Kolasib(College Veng YMA Hall)</t>
  </si>
  <si>
    <t>Approach Road to Thlertawi from New Diakkawn Community Hall  New Diakkawn(New Diakkawn YMA Hall Hrangthiangas House)</t>
  </si>
  <si>
    <t>Approach Road to Primary School IV  New Diakkawn(New Diakkawn Primary School IV)</t>
  </si>
  <si>
    <t>Approach Road to Venglai Ramhlun Veng Kolasib(Main Feeder Road NH54)</t>
  </si>
  <si>
    <t>Main Feeder to LAD Road via Angelica Hostel Venglai(Main Feeder LAD Road)</t>
  </si>
  <si>
    <t>Approach Road to Venglai Mizoram UPC Complex  Venglai(Presbyterian Pastor Qtr UPC Complex)</t>
  </si>
  <si>
    <t>Approach Road to Middle School II(Kualmaur Middle School II)</t>
  </si>
  <si>
    <t>Approach Road to Kualmawi Cemetry(Kualmaur Hmuchianga Garden)</t>
  </si>
  <si>
    <t>Lalramengas House to P.C. Lalthanzauvas House  New Builum(Lalramengas House P.C. Lalthanzauvas House)</t>
  </si>
  <si>
    <t>College Veng to FCI Godown via Forest Complex  Kolasib(College Veng Project Veng)</t>
  </si>
  <si>
    <t>Laldawnglianas House to Pu Lalbiakas House  Tumpui(Tumpui Tumpui)</t>
  </si>
  <si>
    <t>Jeromeas House toTumpui Thlanmual Tumpui(Jeromeas House Tumpui Thlanmual)</t>
  </si>
  <si>
    <t>F.Aithuamas House to Ramthangas House Challui Veng(F.Aithuamas House Ramthangas House)</t>
  </si>
  <si>
    <t>Venglai Thlanmual to College Veng Kolasib(Project Veng College Veng)</t>
  </si>
  <si>
    <t>Kolasib Stadium to P.C. Rohliras House Project Veng(Kolasib Stadium P.C. Rohliras House)</t>
  </si>
  <si>
    <t>Kolasib Stadium to Lalsanglianas House College Veng(Kolasib Stadium Lalsanglianas House)</t>
  </si>
  <si>
    <t>Tuilut Peng to NI.Remsiamis House College Veng(Tuilut Peng NI. Remsiamis House)</t>
  </si>
  <si>
    <t>SIRD Complex to R.Thangmawias House  Vengthar(Sr Scientist Qr Complex K Thangmawias House)</t>
  </si>
  <si>
    <t>SIRD Complex to Sr.Scientists Quarter KVK Complex  Vengthar(SIRD Complex Sr Scientist Qr Complex K)</t>
  </si>
  <si>
    <t>SIRD Complex to SIRD Hostel Vengthar(SIRD Complex SIRD Hostel)</t>
  </si>
  <si>
    <t>Rengtekawn High School to Bawktlang New Builum(Rengtekawn High School Bawktlang)</t>
  </si>
  <si>
    <t>Tlanglawmas House to V.C House New Builum(Tlanglawmas House VC House)</t>
  </si>
  <si>
    <t>Rualhleias House New Builum to FCI Godown  Rengtekawn Pui(Rualhleias House FCI Godown  Rengtekawn Pui)</t>
  </si>
  <si>
    <t>Approach Road to Home Mission School  New Diakkawn(Presbyterian Church Home Mission School)</t>
  </si>
  <si>
    <t>Pu Lalduhzualas House to Pu Thanthuamas House(Pu Lalduhzuala House Pu Thanthuamas House)</t>
  </si>
  <si>
    <t>Govt. Middle School Approach Road (Vengthar)(Govt Middle School Vengthar)</t>
  </si>
  <si>
    <t>Approach Road of Baptist Church of Mizoram, Kolasib, Venglai</t>
  </si>
  <si>
    <t>PCC flooring from pu Siamliana House to Kawngthar, Electric Veng</t>
  </si>
  <si>
    <t>PCC flooring from Tuithaveng Hebron to Industry Vengthar, Tuitha veng</t>
  </si>
  <si>
    <t>Pcc flooring from Pioneer Tuikhur to Pu PL Liansanga House</t>
  </si>
  <si>
    <t>Approach Road to Kualmawi Cemetery 
(Kualmawi Hmuchianga Garden)</t>
  </si>
  <si>
    <t>Road From NH-54 Near MHIP Building to Football Playground (Kawnveng MHIP Building, Bilkhawthlir Playground)</t>
  </si>
  <si>
    <t>Kualmawi Community Hall to NH-54 via BDO Quarters Approach Road 
(Kualmawi-Dawrveng)</t>
  </si>
  <si>
    <t>Buhchangphai Internal Road (Buhchangphai)</t>
  </si>
  <si>
    <t>Vengthlang Road Phaisen (Phaisen)</t>
  </si>
  <si>
    <t>Vengchhak Road Phaisen (Phaisen)</t>
  </si>
  <si>
    <t>Approach Road to IR Border Out Post, Phaisen (Phaisen IR Border Out Post)</t>
  </si>
  <si>
    <t>Centenary road (Kawnveng to Tuithaveng)</t>
  </si>
  <si>
    <t>Ring Road at Dawrveng (Dawrveng) (Part-1)</t>
  </si>
  <si>
    <t>Ring Road at Dawrveng (Dawrveng) (Part-2)</t>
  </si>
  <si>
    <t>Play Ground Approach Road (Kawnveng) (Part-1)</t>
  </si>
  <si>
    <t>Play Ground Approach Road (Kawnveng) (Part-2)</t>
  </si>
  <si>
    <t>Hospital Approach Road (Kualmawi) (NH-54) PHC Area (Part-1)</t>
  </si>
  <si>
    <t>Hospital Approach Road (Kualmawi) (NH-54) PHC Area (Part-2)</t>
  </si>
  <si>
    <t>PWD Complex Road via IB Bilkhawthlir (Kualmawi NH-54)</t>
  </si>
  <si>
    <t>BDO Office Approach Road (Dawrveng BDO Office, Bilkhawthlir)</t>
  </si>
  <si>
    <t>BDO Quarters Approach Road (BDO Quarters Dawrveng)</t>
  </si>
  <si>
    <t>YMA Monument to Bazar (Dawrveng-Kawnveng) (Part-1)</t>
  </si>
  <si>
    <t>YMA Monument to Bazar (Dawrveng-Kawnveng) (Part-2)</t>
  </si>
  <si>
    <t>Approach Road to Police Complex (Dawrveng, Police Out Post, Bilkhawthlir) (Part-1)</t>
  </si>
  <si>
    <t>Approach Road to Police Complex (Dawrveng, Police Out Post, Bilkhawthlir) (Part-2)</t>
  </si>
  <si>
    <t>Phainuam - Buarchep Road (Phainuam-Buarchaep)</t>
  </si>
  <si>
    <t>Road From Pu Neuva House to Pu Malsawma House, Saiphai</t>
  </si>
  <si>
    <t>YMA Road Saiphai</t>
  </si>
  <si>
    <t>Approach Road to Health Sub Centre, Saiphai</t>
  </si>
  <si>
    <t>Road From Hall veng to Gosen Veng,Buhchangphai</t>
  </si>
  <si>
    <t>Road From GES to Centenary Hall,Phainuam</t>
  </si>
  <si>
    <t>Road From Khawthar to Phaihnar,Phainuam</t>
  </si>
  <si>
    <t>Road From Pi Thlengi House to Pu K. Ngama House, Phainuam</t>
  </si>
  <si>
    <t>Approach Road to Thlanmaual, N.Chawnpui</t>
  </si>
  <si>
    <t>Road From Pu Lallawmthanga House to Pu Lalhluna House at Saihapui V</t>
  </si>
  <si>
    <t>Kualmawi to Saronveng ( Lower Lane) Road, Bilkhawthlir</t>
  </si>
  <si>
    <t>YMA Park to Centenary Road, Bilkhawthlir</t>
  </si>
  <si>
    <t>Approach Road to Play Ground Pavillion, Bilkhawthlir</t>
  </si>
  <si>
    <t>Bilkhawthlir PlayGround to Lane Hnuai Road via 7th Day Adventist Church</t>
  </si>
  <si>
    <t>Approach Road to S.A Biak In, Bilkhawthlir</t>
  </si>
  <si>
    <t>Bilkhawthlir Community Hall to Pu RK Zosanga House</t>
  </si>
  <si>
    <t>Pi Lalmuani House to Pu Ralchhuana House, Bilkhawthlir</t>
  </si>
  <si>
    <t>Pu Saprema House to Pu Rinenga House, Bilkhawthlir</t>
  </si>
  <si>
    <t>Middle School-II to Kualmawi Cemetery Road, Bilkhawthlir</t>
  </si>
  <si>
    <t>Road From Pu Robendro House to Football PlayGround, Saihapui K</t>
  </si>
  <si>
    <t>Approach Road to Saihapui V Police Camp</t>
  </si>
  <si>
    <t>Road From Pu Lalhmuaklien House to Football Playground, Saiphai</t>
  </si>
  <si>
    <t>Approach Road to Middle School-II, Kualmawi</t>
  </si>
  <si>
    <t>Saihapui V Internal Road</t>
  </si>
  <si>
    <t>Approach Road to Baptist Church via Forest Department Complex,Bilkhawthlir</t>
  </si>
  <si>
    <t>Road from NH-306 to Lenhnuai,Bilkhawthlir</t>
  </si>
  <si>
    <t>Approach Road to Middle School, Buhchangphai</t>
  </si>
  <si>
    <t>Saron Veng Road, Buhchangphai</t>
  </si>
  <si>
    <t>N. Chawnpui Road to Chepte Bypass Road</t>
  </si>
  <si>
    <t>Approach Road to PWD IB(N.Hlimen PWD IB)</t>
  </si>
  <si>
    <t>Approach Road to PWD IB(Vengchhak PWD IB)</t>
  </si>
  <si>
    <t>Remruatas House to Kaphrangas House(Remruatas House Kaphrangas House)</t>
  </si>
  <si>
    <t>Zanghawras House to NH 54 via Field No II(Vengthar Bazar NH 54)</t>
  </si>
  <si>
    <t>Zachungas House to Pianrualas House via Chhimveng YMA Hall(Zachungas House Pianrualas House)</t>
  </si>
  <si>
    <t>NH 306 to RMSA High School(NH 306 RMSA High School)</t>
  </si>
  <si>
    <t>Bazar to YMA Hall(Bazar YMA Hall)</t>
  </si>
  <si>
    <t>Approach Road to Supply Godown(Vengthar Sentlang)</t>
  </si>
  <si>
    <t>Hospital Approach Road(Sentlang PHC)</t>
  </si>
  <si>
    <t>Zonundangis House to VC House(Zonundangis House VC House)</t>
  </si>
  <si>
    <t>Ramthianghlimas House to K.thangmawiis House(Ramthianghlimas House K.Thangmawiis House)</t>
  </si>
  <si>
    <t>Lalhmachhuanas House to Thlanmual(Lalhmachhuanas House Thlanmual)</t>
  </si>
  <si>
    <t xml:space="preserve">Thanglianchhungas House to Govt.High School(PCI Govt.H S)      </t>
  </si>
  <si>
    <t>Rongengis House to PES(Rongengis House PES)</t>
  </si>
  <si>
    <t>Pianmawias House to HD Hulianas House(Pianmawias House Hulianas House)</t>
  </si>
  <si>
    <t>Dawlis House to Lalrinmawis House(Dawlis House Lalrinmawias House)</t>
  </si>
  <si>
    <t>Lalropuias(L) to Chhanas House(Lalropuias(L) House Chhanas House)</t>
  </si>
  <si>
    <t>Ruatas House to Zairemtluangas House(Vengthar Zairemtluangas House)</t>
  </si>
  <si>
    <t>Zolianas House to R.Tlawng(Zolianas House R.Tlawng)</t>
  </si>
  <si>
    <t>J.Lalhmangaihas House to Sangluaias House(J.Lalhmangaihas House Sangluaias House)</t>
  </si>
  <si>
    <t>Venglai Bazar to Civil SDO Office(Venglai Bazar Venglai Bazar)(Part 1)</t>
  </si>
  <si>
    <t>Venglai Bazar to Civil SDO Office(Venglai Bazar Civil SDO Office)(Part 2)</t>
  </si>
  <si>
    <t>Main Gate to Church(Main Gate Church)</t>
  </si>
  <si>
    <t>Battalion Park to Commandant Bangalow(Battalion Park Commandant Bungalow)</t>
  </si>
  <si>
    <t>Signal to Main Office(Signal Main Office)</t>
  </si>
  <si>
    <t>G.Os Club to S.Os Club(G.Os Club S.Os Club)</t>
  </si>
  <si>
    <t>Hospital to Church(Hospital Church)</t>
  </si>
  <si>
    <t>Parade Ground to Tuikhur(Parade Ground Tuikhur)</t>
  </si>
  <si>
    <t>Church to Magazine Guard(Church Magazine Guard)</t>
  </si>
  <si>
    <t>Church to Jawan Mess(Church Jawan Mess)</t>
  </si>
  <si>
    <t>YMA Volley Ball Court to Church(YMA Volleyball Court Church)</t>
  </si>
  <si>
    <t>Church to Hav.C.Lianzawnas House(Church Hav.Lianzawnas House)</t>
  </si>
  <si>
    <t>Hav.Lalthalawras Quarter to D G I C. Laltlansangas Quarter
(Hav.Lalthalawras Qtr DG I C.Laltlansangas Qtr)</t>
  </si>
  <si>
    <t>Hav.C.Lianzawnas House to YMA Volley Ball Court(Hav.Lianzawnas House YMA Volleyball Court)</t>
  </si>
  <si>
    <t>Jawan Mess to Anganwadi I(Jawan Mess Anganwadi I)</t>
  </si>
  <si>
    <t>Civil SDO Office Road to Hockey Academy Approach(Agri.Office Hockey Academy)</t>
  </si>
  <si>
    <t>Zahliras House to Zathangvungas House(Zahliras House Zathangvungas House)</t>
  </si>
  <si>
    <t>Middle School I to Saitulerha Memorial Stone(M S I Saitulerha Memorial Stone)</t>
  </si>
  <si>
    <t>NH 306 to PHC(PCI(NH 306) PHC)</t>
  </si>
  <si>
    <t>IR Junction to Kawnpui Town Hall Approach(IR Junction Near Kawnpui Town Hall)</t>
  </si>
  <si>
    <t>Field No II to College(Field No II College)</t>
  </si>
  <si>
    <t>Public Urinal to Sub Centre(Public Urinal Sub Centre)</t>
  </si>
  <si>
    <t>Pu Vanlalhruaias House to R.Tlawng(Pu Vanlalhruaias House R.Tlawng)</t>
  </si>
  <si>
    <t>Aganwadi Centre II Approach Road(Vengthar Aganwadi Centre II)</t>
  </si>
  <si>
    <t>PWD IB Approach Road(PWD IB PWD IB)</t>
  </si>
  <si>
    <t>Pu Darthantluangas House to R.Tlawng(Pu Darthantluangas House Tlawngkam)</t>
  </si>
  <si>
    <t>NH 306 to Academy Approach(NH 306 Academy)</t>
  </si>
  <si>
    <t>Hockey Stadium to Tourist Lodge(Hockey Academy Tourist Lodge)</t>
  </si>
  <si>
    <t>MC Khawma Road(Hmar Veng Hmar Veng)</t>
  </si>
  <si>
    <t>Pu Sakhawlianas House to UPC Church(Pu Sakhawliana House UPC Church)</t>
  </si>
  <si>
    <t>NH to St.Thomas School(NH St. Thomas School)</t>
  </si>
  <si>
    <t>NH PWD IB(NH PWD IB)</t>
  </si>
  <si>
    <t>Chhim Veng YMA Hall to Green Hill H S via Salem Veng(Chhim Veng YMA Hall Salem Veng)</t>
  </si>
  <si>
    <t>NH PWD SDO Quarter(NH SDO Quarter)</t>
  </si>
  <si>
    <t>Kawnpui PS to Vengthar Thlanmual Approach Road(Kawnpui PS Vengthar Thlanmual)</t>
  </si>
  <si>
    <t>NH 306 to Vety Office(NH 306 Vety Office)</t>
  </si>
  <si>
    <t>Pu Tharas House to Pu Lianahnunas House(Tharas House Pu Lianas House)</t>
  </si>
  <si>
    <t xml:space="preserve">Approach Road from Forest complex gate to Lalfak Memorial High School at Kawnpui, Bangla Veng </t>
  </si>
  <si>
    <t>Pu Pakungas House to Sister Convent(Pa Kungas House Sister Convent)</t>
  </si>
  <si>
    <t>Commandant Bangalow to Parade Ground(Commandant Bungalow Parade Ground)</t>
  </si>
  <si>
    <t>Main Road to Asst.Commandant Quarter II(Main Road Quarter)</t>
  </si>
  <si>
    <t>Main Road to Asst.Commandant Quarter III(Main Road Quarter)</t>
  </si>
  <si>
    <t>Signal to Main Road(Signal Main Road)</t>
  </si>
  <si>
    <t>Jawan Mess to Edenthar PHE Water Point(Jawan Mess PHE Water Point)</t>
  </si>
  <si>
    <t>Hospital to Jawan Mess(Kawng Hnuai)(Jawan Mess Hospital)</t>
  </si>
  <si>
    <t>D G I Laltlansanmgas Quarter to Hav.R. Laklmuankimas Quarter(D G Laltlansanga Qtr Hav. R Lalmuankimas House)</t>
  </si>
  <si>
    <t>Hav.C Vanlalsangas Quarter to Govt.M S(Hav. C Vanlalsangas Qtr Govt. M S)</t>
  </si>
  <si>
    <t>Govt. School to YMA Volley Ball Court(Govt.School YMA Volley Ball Court)</t>
  </si>
  <si>
    <t>Hav. H Vanlalvuanas Quarter to Bawngin(Hav. H Vanlalvuanas Qtr Bawngin)</t>
  </si>
  <si>
    <t>Main Road to Asst.Commandant Quarter I(Main Road Quarter)</t>
  </si>
  <si>
    <t>Pu Lalthanglianas House to Field No II Approach Road(Pu Lalthanglianas House Field No II)</t>
  </si>
  <si>
    <t>Hockey Academy Field to Higher Secondary School at Kawnpui</t>
  </si>
  <si>
    <t>N. Chaltiang internal Road (Approach Road to PWD IB)</t>
  </si>
  <si>
    <t>Zanlawn Bazar to Ngaihtuahkima house</t>
  </si>
  <si>
    <t>High school Road at Zanlawn</t>
  </si>
  <si>
    <t>Sub-Center Road at Zanlawn</t>
  </si>
  <si>
    <t>Primary School Road at Zanlawn</t>
  </si>
  <si>
    <t>BRTF Road to UPC Biakin at Zanlawn</t>
  </si>
  <si>
    <t>BRTF Road to Upa Zau Road at Zanlawn</t>
  </si>
  <si>
    <t>BRTF Road to Rinthanga house at Zanlawn</t>
  </si>
  <si>
    <t>NH to Old Godown, Lungdai</t>
  </si>
  <si>
    <t>Sr.Executive Engineer, PWD,</t>
  </si>
  <si>
    <t>Kolasib Division, Kolasib.</t>
  </si>
  <si>
    <t>Road Length within the Block in (KM)</t>
  </si>
  <si>
    <t>Ngopa</t>
  </si>
  <si>
    <t>EARTHEN &amp; PCC</t>
  </si>
  <si>
    <t>EARTHEN</t>
  </si>
  <si>
    <t>Flagged stone</t>
  </si>
  <si>
    <t>EARTHEN &amp; BT</t>
  </si>
  <si>
    <t xml:space="preserve">VILLAGE ROAD </t>
  </si>
  <si>
    <t>KST Road</t>
  </si>
  <si>
    <t>Total of ODR</t>
  </si>
  <si>
    <t xml:space="preserve">Saidinga's House BCM Electric N(Saidinga's House BCM Electric N)      </t>
  </si>
  <si>
    <t xml:space="preserve">Sabiali's House T T Hardware Store(Sabiali's House T T Hardware Store)      </t>
  </si>
  <si>
    <t xml:space="preserve">J.Vanlalruata's House   C.Zomawias House Lungleng Veng(J.Vanlalruata's House C. Zomawias House)      </t>
  </si>
  <si>
    <t xml:space="preserve">F.Zosangliana's House F.Lalduhawmas House via Model(F.Zosangliana's House F. Lalduhawmas House)      </t>
  </si>
  <si>
    <t xml:space="preserve">Sangkunga's House Lalsiamas House Peniel Veng(Sangkunga's House Lalsiamas House Peniel Veng)    </t>
  </si>
  <si>
    <t xml:space="preserve">Siamveli's House Sanghleias House(Siamveli's House Sanghleia's House)      </t>
  </si>
  <si>
    <t xml:space="preserve">Tlanglawmthanga's House to Vengpui YMA Run(Tlanglawmthanga's House Vengpui YMA Run)      </t>
  </si>
  <si>
    <t xml:space="preserve">Tlanglawmthanga's House BRTF Road(Tlanglawmthanga's House BRTF Road)      </t>
  </si>
  <si>
    <t xml:space="preserve">Darvunga's House BRTF Road(Darvunga's House BRTF Road)      </t>
  </si>
  <si>
    <t xml:space="preserve">F.Lianzara's House to Sangchhunga's House(F.Lianzara's House Sangchhunga's House)  </t>
  </si>
  <si>
    <t xml:space="preserve">F. Zachhuma's House to C.L Bikas House(F. Zachhuma's House C.L Bika's House)      </t>
  </si>
  <si>
    <t xml:space="preserve">Biakchungnunga's House to V.Hmangaihthanga's House(Biakchungnunga's House V. Hmangaihthanga's House)      </t>
  </si>
  <si>
    <t xml:space="preserve">Bazarkawn Lawmzuala's House(Bazarkawn Lawmzuala's House)      </t>
  </si>
  <si>
    <t>Siamveli's House  Zosanga Ngente House(Kalkawngtui Zosanga Ngente House)</t>
  </si>
  <si>
    <t xml:space="preserve">Sangthanmawia's House Kalkawngtui via Siamveli's House(Sangthanmawia's House Kalkawngtui)      </t>
  </si>
  <si>
    <t xml:space="preserve">Zodina's House H.Thangkima's House(Zodina's House H.Thangkima's House)      </t>
  </si>
  <si>
    <t xml:space="preserve">Hnahthial Tumtukawn Road(Nauhruaikawn Tumtukawn)(Part 1)      </t>
  </si>
  <si>
    <t>PMGSY ROAD</t>
  </si>
  <si>
    <t>MDR</t>
  </si>
  <si>
    <t>VR</t>
  </si>
  <si>
    <t>ODR</t>
  </si>
  <si>
    <t>STR</t>
  </si>
  <si>
    <t>Satelite Town Road</t>
  </si>
  <si>
    <t>Surface</t>
  </si>
  <si>
    <t>Unsurface</t>
  </si>
  <si>
    <t xml:space="preserve">Tlabung </t>
  </si>
  <si>
    <t>NH -II</t>
  </si>
  <si>
    <t>NH- I</t>
  </si>
  <si>
    <t>Hmuifang</t>
  </si>
  <si>
    <t>ARND</t>
  </si>
  <si>
    <t>LRD - II</t>
  </si>
  <si>
    <t>LRD - I</t>
  </si>
  <si>
    <t>NH - III</t>
  </si>
  <si>
    <t>MMPD</t>
  </si>
  <si>
    <t>Kawrthah</t>
  </si>
  <si>
    <t>ARSD</t>
  </si>
  <si>
    <t xml:space="preserve">ABSTRACT OF DIVISION WISE ROAD LENGTH 2024 </t>
  </si>
  <si>
    <t>Length in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</si>
</sst>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;[Red]#,##0.00"/>
    <numFmt numFmtId="166" formatCode="#,##0.000;[Red]#,##0.000"/>
    <numFmt numFmtId="167" formatCode="0.0"/>
  </numFmts>
  <fonts count="87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6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u/>
      <sz val="12"/>
      <name val="Times New Roman"/>
      <family val="1"/>
    </font>
    <font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4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5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theme="1"/>
      <name val="Cambria"/>
      <family val="1"/>
    </font>
    <font>
      <sz val="11"/>
      <color theme="1"/>
      <name val="Cambria"/>
      <family val="1"/>
    </font>
    <font>
      <b/>
      <i/>
      <sz val="13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mbria"/>
      <family val="1"/>
    </font>
    <font>
      <b/>
      <sz val="12"/>
      <name val="Cambria"/>
      <family val="1"/>
    </font>
    <font>
      <b/>
      <sz val="11"/>
      <color theme="1"/>
      <name val="Cambria"/>
      <family val="1"/>
      <scheme val="major"/>
    </font>
    <font>
      <b/>
      <u/>
      <sz val="14"/>
      <color theme="1"/>
      <name val="Cambria"/>
      <family val="1"/>
    </font>
    <font>
      <u/>
      <sz val="14"/>
      <color theme="1"/>
      <name val="Cambria"/>
      <family val="1"/>
    </font>
    <font>
      <b/>
      <i/>
      <sz val="12"/>
      <color rgb="FFFF0000"/>
      <name val="Cambria"/>
      <family val="1"/>
    </font>
    <font>
      <b/>
      <i/>
      <sz val="12"/>
      <color theme="1"/>
      <name val="Cambria"/>
      <family val="1"/>
    </font>
    <font>
      <b/>
      <sz val="14"/>
      <color theme="1"/>
      <name val="Cambria"/>
      <family val="1"/>
    </font>
    <font>
      <sz val="12"/>
      <color rgb="FF000000"/>
      <name val="Cambria"/>
      <family val="1"/>
    </font>
    <font>
      <sz val="12"/>
      <color rgb="FFFF0000"/>
      <name val="Cambria"/>
      <family val="1"/>
    </font>
    <font>
      <b/>
      <u/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i/>
      <sz val="11"/>
      <color theme="1"/>
      <name val="Cambria"/>
      <family val="1"/>
    </font>
    <font>
      <sz val="11"/>
      <color rgb="FF9C5700"/>
      <name val="Times New Roman"/>
      <family val="1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Calibri"/>
      <family val="2"/>
      <scheme val="minor"/>
    </font>
    <font>
      <sz val="9"/>
      <name val="Aptos Display"/>
      <family val="2"/>
    </font>
    <font>
      <b/>
      <i/>
      <sz val="11"/>
      <color theme="1"/>
      <name val="Cambria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9" fillId="0" borderId="0"/>
    <xf numFmtId="0" fontId="9" fillId="0" borderId="0"/>
  </cellStyleXfs>
  <cellXfs count="109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2" fontId="4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8" fillId="0" borderId="8" xfId="2" applyFont="1" applyBorder="1"/>
    <xf numFmtId="164" fontId="8" fillId="0" borderId="9" xfId="3" applyNumberFormat="1" applyFont="1" applyBorder="1" applyAlignment="1">
      <alignment horizontal="center"/>
    </xf>
    <xf numFmtId="0" fontId="8" fillId="0" borderId="5" xfId="2" applyFont="1" applyBorder="1"/>
    <xf numFmtId="2" fontId="5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165" fontId="6" fillId="0" borderId="9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165" fontId="6" fillId="0" borderId="10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165" fontId="6" fillId="0" borderId="1" xfId="0" quotePrefix="1" applyNumberFormat="1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166" fontId="6" fillId="0" borderId="1" xfId="0" quotePrefix="1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" xfId="0" applyNumberFormat="1" applyFont="1" applyBorder="1"/>
    <xf numFmtId="165" fontId="11" fillId="0" borderId="9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2" fontId="8" fillId="0" borderId="9" xfId="3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center" vertical="center"/>
    </xf>
    <xf numFmtId="2" fontId="8" fillId="0" borderId="1" xfId="3" applyNumberFormat="1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0" fontId="8" fillId="0" borderId="8" xfId="2" applyFont="1" applyBorder="1" applyAlignment="1">
      <alignment wrapText="1"/>
    </xf>
    <xf numFmtId="0" fontId="8" fillId="0" borderId="8" xfId="2" applyFont="1" applyBorder="1" applyAlignment="1">
      <alignment vertical="center" wrapText="1"/>
    </xf>
    <xf numFmtId="0" fontId="8" fillId="4" borderId="8" xfId="2" applyFont="1" applyFill="1" applyBorder="1" applyAlignment="1">
      <alignment wrapText="1"/>
    </xf>
    <xf numFmtId="2" fontId="8" fillId="0" borderId="6" xfId="3" applyNumberFormat="1" applyFont="1" applyBorder="1" applyAlignment="1">
      <alignment horizontal="center" vertical="center"/>
    </xf>
    <xf numFmtId="2" fontId="8" fillId="0" borderId="11" xfId="3" applyNumberFormat="1" applyFont="1" applyBorder="1" applyAlignment="1">
      <alignment horizontal="center" vertical="center"/>
    </xf>
    <xf numFmtId="164" fontId="12" fillId="0" borderId="11" xfId="3" applyNumberFormat="1" applyFont="1" applyBorder="1" applyAlignment="1">
      <alignment horizontal="center" vertical="center"/>
    </xf>
    <xf numFmtId="164" fontId="12" fillId="0" borderId="6" xfId="3" applyNumberFormat="1" applyFont="1" applyBorder="1" applyAlignment="1">
      <alignment horizontal="center" vertical="center"/>
    </xf>
    <xf numFmtId="0" fontId="8" fillId="0" borderId="8" xfId="2" applyFont="1" applyBorder="1" applyAlignment="1">
      <alignment horizontal="left" wrapText="1"/>
    </xf>
    <xf numFmtId="164" fontId="12" fillId="0" borderId="9" xfId="3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8" fillId="0" borderId="8" xfId="3" applyFont="1" applyBorder="1" applyAlignment="1">
      <alignment wrapText="1"/>
    </xf>
    <xf numFmtId="0" fontId="3" fillId="0" borderId="10" xfId="0" applyFont="1" applyBorder="1" applyAlignment="1">
      <alignment horizontal="right"/>
    </xf>
    <xf numFmtId="165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3" fillId="0" borderId="1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4" borderId="0" xfId="0" applyFont="1" applyFill="1"/>
    <xf numFmtId="2" fontId="3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Font="1"/>
    <xf numFmtId="0" fontId="1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wrapText="1"/>
    </xf>
    <xf numFmtId="2" fontId="6" fillId="0" borderId="8" xfId="0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 wrapText="1"/>
    </xf>
    <xf numFmtId="0" fontId="5" fillId="0" borderId="8" xfId="3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3" applyFont="1" applyBorder="1" applyAlignment="1">
      <alignment horizontal="left" vertical="center" wrapText="1"/>
    </xf>
    <xf numFmtId="2" fontId="6" fillId="0" borderId="5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6" fillId="0" borderId="11" xfId="3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2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2" fontId="6" fillId="0" borderId="1" xfId="3" applyNumberFormat="1" applyFont="1" applyBorder="1" applyAlignment="1">
      <alignment horizontal="center" vertical="center"/>
    </xf>
    <xf numFmtId="0" fontId="5" fillId="4" borderId="1" xfId="3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2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164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5" fillId="4" borderId="11" xfId="0" applyFont="1" applyFill="1" applyBorder="1" applyAlignment="1">
      <alignment horizontal="left" vertical="center" wrapText="1"/>
    </xf>
    <xf numFmtId="164" fontId="5" fillId="4" borderId="11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justify" wrapText="1"/>
    </xf>
    <xf numFmtId="0" fontId="5" fillId="0" borderId="1" xfId="0" applyFont="1" applyBorder="1" applyAlignment="1">
      <alignment horizontal="justify" vertical="center"/>
    </xf>
    <xf numFmtId="164" fontId="26" fillId="0" borderId="1" xfId="0" applyNumberFormat="1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6" fillId="0" borderId="1" xfId="2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164" fontId="19" fillId="0" borderId="1" xfId="0" applyNumberFormat="1" applyFont="1" applyBorder="1"/>
    <xf numFmtId="0" fontId="6" fillId="0" borderId="1" xfId="2" applyFont="1" applyFill="1" applyBorder="1" applyAlignment="1">
      <alignment horizontal="left" vertical="center" wrapText="1"/>
    </xf>
    <xf numFmtId="164" fontId="28" fillId="0" borderId="1" xfId="0" applyNumberFormat="1" applyFont="1" applyBorder="1"/>
    <xf numFmtId="164" fontId="19" fillId="0" borderId="0" xfId="0" applyNumberFormat="1" applyFont="1"/>
    <xf numFmtId="0" fontId="19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0" fillId="0" borderId="12" xfId="0" applyFont="1" applyBorder="1" applyAlignment="1">
      <alignment horizontal="center" vertical="center"/>
    </xf>
    <xf numFmtId="0" fontId="31" fillId="0" borderId="0" xfId="0" applyFont="1"/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right" vertical="center" wrapText="1"/>
    </xf>
    <xf numFmtId="165" fontId="33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justify" vertical="center" wrapText="1"/>
    </xf>
    <xf numFmtId="0" fontId="31" fillId="0" borderId="1" xfId="0" applyFont="1" applyBorder="1" applyAlignment="1">
      <alignment horizontal="justify" vertical="center" wrapText="1"/>
    </xf>
    <xf numFmtId="0" fontId="31" fillId="4" borderId="1" xfId="0" applyFont="1" applyFill="1" applyBorder="1" applyAlignment="1">
      <alignment horizontal="justify" vertical="center" wrapText="1"/>
    </xf>
    <xf numFmtId="165" fontId="31" fillId="4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64" fontId="31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34" fillId="0" borderId="0" xfId="0" applyFont="1"/>
    <xf numFmtId="0" fontId="33" fillId="0" borderId="1" xfId="0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right" vertical="center"/>
    </xf>
    <xf numFmtId="0" fontId="34" fillId="0" borderId="1" xfId="0" applyFont="1" applyBorder="1"/>
    <xf numFmtId="167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49" fontId="31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165" fontId="33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justify" vertical="center" wrapText="1"/>
    </xf>
    <xf numFmtId="0" fontId="33" fillId="0" borderId="9" xfId="0" applyFont="1" applyBorder="1" applyAlignment="1">
      <alignment horizontal="right" vertical="center" wrapText="1"/>
    </xf>
    <xf numFmtId="0" fontId="33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4" borderId="12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4" borderId="1" xfId="0" applyFont="1" applyFill="1" applyBorder="1" applyAlignment="1">
      <alignment vertical="center" wrapText="1"/>
    </xf>
    <xf numFmtId="0" fontId="39" fillId="4" borderId="1" xfId="0" applyFont="1" applyFill="1" applyBorder="1" applyAlignment="1">
      <alignment horizontal="center" vertical="center" wrapText="1"/>
    </xf>
    <xf numFmtId="2" fontId="39" fillId="0" borderId="1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0" fontId="40" fillId="4" borderId="1" xfId="0" applyFont="1" applyFill="1" applyBorder="1" applyAlignment="1">
      <alignment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40" fillId="4" borderId="1" xfId="0" applyFont="1" applyFill="1" applyBorder="1" applyAlignment="1">
      <alignment horizontal="center" vertical="center" wrapText="1"/>
    </xf>
    <xf numFmtId="2" fontId="39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textRotation="90" wrapText="1"/>
    </xf>
    <xf numFmtId="0" fontId="38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4" borderId="1" xfId="2" applyFont="1" applyFill="1" applyBorder="1" applyAlignment="1">
      <alignment horizontal="left" vertical="center" wrapText="1"/>
    </xf>
    <xf numFmtId="0" fontId="4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4" fillId="8" borderId="1" xfId="1" applyNumberFormat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/>
    </xf>
    <xf numFmtId="0" fontId="8" fillId="4" borderId="0" xfId="1" applyFont="1" applyFill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/>
    </xf>
    <xf numFmtId="164" fontId="11" fillId="4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164" fontId="3" fillId="4" borderId="10" xfId="0" applyNumberFormat="1" applyFont="1" applyFill="1" applyBorder="1" applyAlignment="1">
      <alignment horizontal="center" vertical="center"/>
    </xf>
    <xf numFmtId="164" fontId="4" fillId="8" borderId="9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right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4" fillId="0" borderId="0" xfId="0" applyFont="1"/>
    <xf numFmtId="0" fontId="45" fillId="5" borderId="1" xfId="0" applyFont="1" applyFill="1" applyBorder="1" applyAlignment="1">
      <alignment horizontal="center" vertical="center"/>
    </xf>
    <xf numFmtId="0" fontId="46" fillId="0" borderId="1" xfId="0" applyFont="1" applyBorder="1"/>
    <xf numFmtId="0" fontId="46" fillId="0" borderId="1" xfId="0" applyFont="1" applyBorder="1" applyAlignment="1">
      <alignment horizontal="center" vertical="center" wrapText="1"/>
    </xf>
    <xf numFmtId="2" fontId="46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center" wrapText="1"/>
    </xf>
    <xf numFmtId="164" fontId="46" fillId="0" borderId="1" xfId="0" applyNumberFormat="1" applyFont="1" applyBorder="1" applyAlignment="1">
      <alignment horizontal="center" vertical="center" wrapText="1"/>
    </xf>
    <xf numFmtId="164" fontId="46" fillId="0" borderId="1" xfId="0" applyNumberFormat="1" applyFont="1" applyBorder="1" applyAlignment="1">
      <alignment horizontal="center" vertical="center"/>
    </xf>
    <xf numFmtId="0" fontId="44" fillId="0" borderId="1" xfId="0" applyFont="1" applyBorder="1"/>
    <xf numFmtId="0" fontId="44" fillId="0" borderId="1" xfId="0" applyFont="1" applyBorder="1" applyAlignment="1">
      <alignment horizontal="center" vertical="center"/>
    </xf>
    <xf numFmtId="164" fontId="47" fillId="0" borderId="1" xfId="0" applyNumberFormat="1" applyFont="1" applyBorder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1" xfId="0" applyFont="1" applyBorder="1" applyAlignment="1">
      <alignment vertical="center"/>
    </xf>
    <xf numFmtId="2" fontId="44" fillId="0" borderId="1" xfId="0" applyNumberFormat="1" applyFont="1" applyBorder="1" applyAlignment="1">
      <alignment horizontal="center" vertical="center"/>
    </xf>
    <xf numFmtId="2" fontId="4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4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4" fillId="4" borderId="1" xfId="0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 wrapText="1"/>
    </xf>
    <xf numFmtId="2" fontId="46" fillId="0" borderId="1" xfId="0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2" fontId="52" fillId="0" borderId="1" xfId="0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0" fontId="38" fillId="0" borderId="8" xfId="0" applyFont="1" applyBorder="1" applyAlignment="1">
      <alignment horizontal="center" vertical="center"/>
    </xf>
    <xf numFmtId="0" fontId="44" fillId="0" borderId="8" xfId="0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0" xfId="0" applyFont="1" applyBorder="1" applyAlignment="1">
      <alignment vertical="center" wrapText="1"/>
    </xf>
    <xf numFmtId="164" fontId="50" fillId="0" borderId="0" xfId="0" applyNumberFormat="1" applyFont="1" applyBorder="1" applyAlignment="1">
      <alignment horizontal="center" vertical="center"/>
    </xf>
    <xf numFmtId="0" fontId="44" fillId="0" borderId="0" xfId="0" applyFont="1" applyBorder="1"/>
    <xf numFmtId="164" fontId="0" fillId="0" borderId="0" xfId="0" applyNumberForma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0" fillId="0" borderId="0" xfId="0" applyBorder="1"/>
    <xf numFmtId="0" fontId="56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 wrapText="1"/>
    </xf>
    <xf numFmtId="2" fontId="46" fillId="10" borderId="1" xfId="0" applyNumberFormat="1" applyFont="1" applyFill="1" applyBorder="1" applyAlignment="1">
      <alignment horizontal="center" vertical="center" wrapText="1"/>
    </xf>
    <xf numFmtId="2" fontId="48" fillId="10" borderId="1" xfId="0" applyNumberFormat="1" applyFont="1" applyFill="1" applyBorder="1" applyAlignment="1">
      <alignment horizontal="center" vertical="center" wrapText="1"/>
    </xf>
    <xf numFmtId="0" fontId="58" fillId="10" borderId="1" xfId="0" applyFont="1" applyFill="1" applyBorder="1" applyAlignment="1">
      <alignment horizontal="center" vertical="center" wrapText="1"/>
    </xf>
    <xf numFmtId="0" fontId="48" fillId="0" borderId="1" xfId="0" quotePrefix="1" applyFont="1" applyBorder="1" applyAlignment="1">
      <alignment horizontal="center" vertical="center" wrapText="1"/>
    </xf>
    <xf numFmtId="0" fontId="59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6" fillId="0" borderId="1" xfId="0" quotePrefix="1" applyFont="1" applyBorder="1" applyAlignment="1">
      <alignment horizontal="center" vertical="center" wrapText="1"/>
    </xf>
    <xf numFmtId="2" fontId="60" fillId="4" borderId="1" xfId="0" applyNumberFormat="1" applyFont="1" applyFill="1" applyBorder="1" applyAlignment="1">
      <alignment vertical="center" wrapText="1"/>
    </xf>
    <xf numFmtId="2" fontId="60" fillId="4" borderId="1" xfId="0" applyNumberFormat="1" applyFont="1" applyFill="1" applyBorder="1" applyAlignment="1">
      <alignment horizontal="center" vertical="center" wrapText="1"/>
    </xf>
    <xf numFmtId="2" fontId="61" fillId="4" borderId="1" xfId="0" applyNumberFormat="1" applyFont="1" applyFill="1" applyBorder="1" applyAlignment="1">
      <alignment horizontal="center" vertical="center" wrapText="1"/>
    </xf>
    <xf numFmtId="2" fontId="60" fillId="4" borderId="1" xfId="0" applyNumberFormat="1" applyFont="1" applyFill="1" applyBorder="1" applyAlignment="1">
      <alignment horizontal="left" vertical="center" wrapText="1"/>
    </xf>
    <xf numFmtId="2" fontId="52" fillId="4" borderId="1" xfId="0" applyNumberFormat="1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vertical="center"/>
    </xf>
    <xf numFmtId="2" fontId="60" fillId="11" borderId="1" xfId="0" applyNumberFormat="1" applyFont="1" applyFill="1" applyBorder="1" applyAlignment="1">
      <alignment vertical="center" wrapText="1"/>
    </xf>
    <xf numFmtId="2" fontId="60" fillId="11" borderId="1" xfId="0" applyNumberFormat="1" applyFont="1" applyFill="1" applyBorder="1" applyAlignment="1">
      <alignment horizontal="center" vertical="center" wrapText="1"/>
    </xf>
    <xf numFmtId="2" fontId="46" fillId="4" borderId="1" xfId="0" applyNumberFormat="1" applyFont="1" applyFill="1" applyBorder="1" applyAlignment="1">
      <alignment horizontal="center" vertical="center"/>
    </xf>
    <xf numFmtId="2" fontId="46" fillId="4" borderId="1" xfId="0" applyNumberFormat="1" applyFont="1" applyFill="1" applyBorder="1" applyAlignment="1">
      <alignment horizontal="center" vertical="center" wrapText="1"/>
    </xf>
    <xf numFmtId="2" fontId="60" fillId="11" borderId="1" xfId="0" applyNumberFormat="1" applyFont="1" applyFill="1" applyBorder="1" applyAlignment="1">
      <alignment horizontal="left" vertical="center" wrapText="1"/>
    </xf>
    <xf numFmtId="0" fontId="46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vertical="center"/>
    </xf>
    <xf numFmtId="2" fontId="48" fillId="0" borderId="1" xfId="0" applyNumberFormat="1" applyFont="1" applyBorder="1" applyAlignment="1">
      <alignment horizontal="center" vertical="center"/>
    </xf>
    <xf numFmtId="2" fontId="48" fillId="4" borderId="1" xfId="0" applyNumberFormat="1" applyFont="1" applyFill="1" applyBorder="1" applyAlignment="1">
      <alignment horizontal="center" vertical="center" wrapText="1"/>
    </xf>
    <xf numFmtId="2" fontId="48" fillId="4" borderId="1" xfId="0" applyNumberFormat="1" applyFont="1" applyFill="1" applyBorder="1" applyAlignment="1">
      <alignment horizontal="left" vertical="center"/>
    </xf>
    <xf numFmtId="2" fontId="48" fillId="4" borderId="1" xfId="0" applyNumberFormat="1" applyFont="1" applyFill="1" applyBorder="1" applyAlignment="1">
      <alignment horizontal="right" vertical="center"/>
    </xf>
    <xf numFmtId="164" fontId="46" fillId="4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/>
    </xf>
    <xf numFmtId="0" fontId="44" fillId="4" borderId="1" xfId="0" applyFont="1" applyFill="1" applyBorder="1" applyAlignment="1">
      <alignment vertical="center" wrapText="1"/>
    </xf>
    <xf numFmtId="164" fontId="48" fillId="0" borderId="1" xfId="0" applyNumberFormat="1" applyFont="1" applyBorder="1" applyAlignment="1">
      <alignment horizontal="center" vertical="center" wrapText="1"/>
    </xf>
    <xf numFmtId="2" fontId="52" fillId="0" borderId="1" xfId="0" applyNumberFormat="1" applyFont="1" applyBorder="1" applyAlignment="1">
      <alignment horizontal="left" vertical="center" wrapText="1"/>
    </xf>
    <xf numFmtId="2" fontId="46" fillId="0" borderId="1" xfId="0" applyNumberFormat="1" applyFont="1" applyFill="1" applyBorder="1" applyAlignment="1">
      <alignment horizontal="center" vertical="center"/>
    </xf>
    <xf numFmtId="2" fontId="52" fillId="0" borderId="1" xfId="0" applyNumberFormat="1" applyFont="1" applyFill="1" applyBorder="1" applyAlignment="1">
      <alignment horizontal="center"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2" fontId="52" fillId="0" borderId="1" xfId="0" applyNumberFormat="1" applyFont="1" applyBorder="1" applyAlignment="1">
      <alignment horizontal="justify" vertical="center" wrapText="1"/>
    </xf>
    <xf numFmtId="2" fontId="53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right" vertical="center" wrapText="1"/>
    </xf>
    <xf numFmtId="0" fontId="48" fillId="0" borderId="1" xfId="0" applyFont="1" applyBorder="1" applyAlignment="1">
      <alignment horizontal="right" vertical="center"/>
    </xf>
    <xf numFmtId="0" fontId="48" fillId="0" borderId="1" xfId="0" applyFont="1" applyBorder="1" applyAlignment="1">
      <alignment horizontal="left" vertical="center" wrapText="1"/>
    </xf>
    <xf numFmtId="2" fontId="48" fillId="0" borderId="1" xfId="0" applyNumberFormat="1" applyFont="1" applyBorder="1" applyAlignment="1">
      <alignment horizontal="center" vertical="center" wrapText="1"/>
    </xf>
    <xf numFmtId="2" fontId="46" fillId="0" borderId="1" xfId="0" applyNumberFormat="1" applyFont="1" applyFill="1" applyBorder="1" applyAlignment="1">
      <alignment horizontal="left" vertical="center"/>
    </xf>
    <xf numFmtId="2" fontId="46" fillId="0" borderId="1" xfId="0" applyNumberFormat="1" applyFont="1" applyFill="1" applyBorder="1" applyAlignment="1">
      <alignment horizontal="left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2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164" fontId="46" fillId="0" borderId="0" xfId="0" applyNumberFormat="1" applyFont="1" applyFill="1" applyBorder="1" applyAlignment="1">
      <alignment horizontal="center" vertical="center" wrapText="1"/>
    </xf>
    <xf numFmtId="164" fontId="46" fillId="0" borderId="0" xfId="0" applyNumberFormat="1" applyFont="1" applyFill="1" applyAlignment="1">
      <alignment horizontal="center" vertical="center" wrapText="1"/>
    </xf>
    <xf numFmtId="2" fontId="46" fillId="0" borderId="0" xfId="0" applyNumberFormat="1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7" fillId="0" borderId="9" xfId="0" applyFont="1" applyBorder="1" applyAlignment="1">
      <alignment horizontal="right" vertical="center"/>
    </xf>
    <xf numFmtId="164" fontId="64" fillId="0" borderId="1" xfId="0" applyNumberFormat="1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1" fontId="65" fillId="0" borderId="1" xfId="0" applyNumberFormat="1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vertical="center" wrapText="1"/>
    </xf>
    <xf numFmtId="2" fontId="66" fillId="0" borderId="1" xfId="0" applyNumberFormat="1" applyFont="1" applyBorder="1" applyAlignment="1">
      <alignment horizontal="center" vertical="center" wrapText="1"/>
    </xf>
    <xf numFmtId="164" fontId="66" fillId="0" borderId="1" xfId="0" applyNumberFormat="1" applyFont="1" applyBorder="1" applyAlignment="1">
      <alignment horizontal="center" vertical="center" wrapText="1"/>
    </xf>
    <xf numFmtId="164" fontId="66" fillId="0" borderId="1" xfId="0" applyNumberFormat="1" applyFont="1" applyBorder="1" applyAlignment="1">
      <alignment horizontal="center" vertical="center"/>
    </xf>
    <xf numFmtId="0" fontId="66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wrapText="1"/>
    </xf>
    <xf numFmtId="0" fontId="66" fillId="0" borderId="1" xfId="0" applyFont="1" applyBorder="1"/>
    <xf numFmtId="0" fontId="66" fillId="0" borderId="1" xfId="0" applyFont="1" applyBorder="1" applyAlignment="1">
      <alignment horizontal="left" wrapText="1"/>
    </xf>
    <xf numFmtId="164" fontId="67" fillId="0" borderId="1" xfId="0" applyNumberFormat="1" applyFont="1" applyBorder="1" applyAlignment="1">
      <alignment horizontal="center" vertical="center" wrapText="1"/>
    </xf>
    <xf numFmtId="164" fontId="66" fillId="0" borderId="1" xfId="0" applyNumberFormat="1" applyFont="1" applyBorder="1"/>
    <xf numFmtId="164" fontId="67" fillId="0" borderId="1" xfId="0" applyNumberFormat="1" applyFont="1" applyBorder="1" applyAlignment="1">
      <alignment horizontal="center" vertical="center"/>
    </xf>
    <xf numFmtId="164" fontId="68" fillId="0" borderId="1" xfId="0" applyNumberFormat="1" applyFont="1" applyBorder="1" applyAlignment="1">
      <alignment horizontal="center" vertical="center"/>
    </xf>
    <xf numFmtId="164" fontId="66" fillId="0" borderId="1" xfId="0" applyNumberFormat="1" applyFont="1" applyFill="1" applyBorder="1" applyAlignment="1">
      <alignment horizontal="center" vertical="center"/>
    </xf>
    <xf numFmtId="0" fontId="38" fillId="0" borderId="1" xfId="0" applyFont="1" applyBorder="1"/>
    <xf numFmtId="2" fontId="64" fillId="0" borderId="1" xfId="0" applyNumberFormat="1" applyFont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left" vertical="center" wrapText="1"/>
    </xf>
    <xf numFmtId="2" fontId="38" fillId="0" borderId="1" xfId="0" applyNumberFormat="1" applyFont="1" applyBorder="1" applyAlignment="1">
      <alignment horizontal="center"/>
    </xf>
    <xf numFmtId="0" fontId="66" fillId="0" borderId="10" xfId="0" applyFont="1" applyBorder="1" applyAlignment="1">
      <alignment horizontal="center" vertical="center"/>
    </xf>
    <xf numFmtId="0" fontId="65" fillId="0" borderId="1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164" fontId="47" fillId="0" borderId="1" xfId="0" applyNumberFormat="1" applyFont="1" applyBorder="1" applyAlignment="1">
      <alignment vertical="center"/>
    </xf>
    <xf numFmtId="164" fontId="47" fillId="0" borderId="1" xfId="0" applyNumberFormat="1" applyFont="1" applyBorder="1"/>
    <xf numFmtId="0" fontId="44" fillId="0" borderId="13" xfId="0" applyFont="1" applyBorder="1" applyAlignment="1">
      <alignment vertical="center"/>
    </xf>
    <xf numFmtId="0" fontId="47" fillId="0" borderId="13" xfId="0" applyFont="1" applyBorder="1" applyAlignment="1">
      <alignment horizontal="right" vertical="center"/>
    </xf>
    <xf numFmtId="0" fontId="72" fillId="0" borderId="0" xfId="0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6" fillId="0" borderId="2" xfId="0" applyFont="1" applyBorder="1" applyAlignment="1">
      <alignment horizontal="center" vertical="center"/>
    </xf>
    <xf numFmtId="0" fontId="69" fillId="0" borderId="15" xfId="0" applyFont="1" applyBorder="1" applyAlignment="1">
      <alignment horizontal="right" vertical="center" wrapText="1"/>
    </xf>
    <xf numFmtId="0" fontId="38" fillId="0" borderId="15" xfId="0" applyFont="1" applyBorder="1"/>
    <xf numFmtId="0" fontId="71" fillId="0" borderId="0" xfId="0" applyFont="1" applyAlignment="1">
      <alignment wrapText="1"/>
    </xf>
    <xf numFmtId="0" fontId="28" fillId="0" borderId="0" xfId="0" applyFont="1" applyAlignment="1">
      <alignment horizontal="left" vertical="center"/>
    </xf>
    <xf numFmtId="0" fontId="50" fillId="0" borderId="1" xfId="0" applyFont="1" applyBorder="1" applyAlignment="1">
      <alignment horizontal="center" vertical="center" wrapText="1"/>
    </xf>
    <xf numFmtId="0" fontId="75" fillId="3" borderId="1" xfId="0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left" vertical="center" wrapText="1"/>
    </xf>
    <xf numFmtId="2" fontId="76" fillId="4" borderId="1" xfId="0" applyNumberFormat="1" applyFont="1" applyFill="1" applyBorder="1" applyAlignment="1">
      <alignment horizontal="center" vertical="center" wrapText="1"/>
    </xf>
    <xf numFmtId="0" fontId="77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2" fontId="77" fillId="4" borderId="1" xfId="0" applyNumberFormat="1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right" vertical="center"/>
    </xf>
    <xf numFmtId="164" fontId="28" fillId="0" borderId="1" xfId="0" applyNumberFormat="1" applyFont="1" applyBorder="1" applyAlignment="1">
      <alignment horizontal="center" vertical="center"/>
    </xf>
    <xf numFmtId="2" fontId="51" fillId="4" borderId="1" xfId="0" applyNumberFormat="1" applyFont="1" applyFill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164" fontId="77" fillId="4" borderId="1" xfId="0" applyNumberFormat="1" applyFont="1" applyFill="1" applyBorder="1" applyAlignment="1">
      <alignment horizontal="center" vertical="center" wrapText="1"/>
    </xf>
    <xf numFmtId="0" fontId="78" fillId="4" borderId="1" xfId="0" applyFont="1" applyFill="1" applyBorder="1" applyAlignment="1">
      <alignment horizontal="center" vertical="center" wrapText="1"/>
    </xf>
    <xf numFmtId="164" fontId="78" fillId="4" borderId="1" xfId="0" applyNumberFormat="1" applyFont="1" applyFill="1" applyBorder="1" applyAlignment="1">
      <alignment horizontal="center" vertical="center" wrapText="1"/>
    </xf>
    <xf numFmtId="0" fontId="7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164" fontId="51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64" fontId="4" fillId="4" borderId="0" xfId="1" applyNumberFormat="1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164" fontId="4" fillId="4" borderId="1" xfId="1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 wrapText="1"/>
    </xf>
    <xf numFmtId="0" fontId="8" fillId="0" borderId="11" xfId="2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2" applyFont="1" applyFill="1" applyBorder="1" applyAlignment="1" applyProtection="1">
      <alignment vertical="center" wrapText="1"/>
    </xf>
    <xf numFmtId="0" fontId="8" fillId="0" borderId="1" xfId="4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wrapText="1"/>
    </xf>
    <xf numFmtId="164" fontId="8" fillId="0" borderId="1" xfId="4" applyNumberFormat="1" applyFont="1" applyBorder="1" applyAlignment="1">
      <alignment horizontal="center" vertical="center"/>
    </xf>
    <xf numFmtId="164" fontId="8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vertical="center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/>
    </xf>
    <xf numFmtId="0" fontId="8" fillId="0" borderId="1" xfId="2" quotePrefix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80" fillId="0" borderId="0" xfId="4" applyFont="1" applyAlignment="1">
      <alignment horizontal="center" vertical="center"/>
    </xf>
    <xf numFmtId="0" fontId="80" fillId="0" borderId="0" xfId="4" applyFont="1" applyFill="1" applyBorder="1" applyAlignment="1">
      <alignment vertical="center" wrapText="1"/>
    </xf>
    <xf numFmtId="0" fontId="81" fillId="0" borderId="0" xfId="4" applyFont="1" applyFill="1" applyBorder="1" applyAlignment="1">
      <alignment horizontal="center" vertical="center" wrapText="1"/>
    </xf>
    <xf numFmtId="164" fontId="81" fillId="0" borderId="0" xfId="4" applyNumberFormat="1" applyFont="1" applyFill="1" applyBorder="1" applyAlignment="1">
      <alignment horizontal="center" vertical="center" wrapText="1"/>
    </xf>
    <xf numFmtId="0" fontId="80" fillId="4" borderId="8" xfId="4" applyFont="1" applyFill="1" applyBorder="1" applyAlignment="1">
      <alignment horizontal="center" vertical="center" wrapText="1"/>
    </xf>
    <xf numFmtId="0" fontId="80" fillId="4" borderId="8" xfId="4" applyFont="1" applyFill="1" applyBorder="1" applyAlignment="1">
      <alignment vertical="center" wrapText="1"/>
    </xf>
    <xf numFmtId="0" fontId="80" fillId="4" borderId="10" xfId="4" applyFont="1" applyFill="1" applyBorder="1" applyAlignment="1">
      <alignment horizontal="center" vertical="center" wrapText="1"/>
    </xf>
    <xf numFmtId="164" fontId="80" fillId="4" borderId="10" xfId="4" applyNumberFormat="1" applyFont="1" applyFill="1" applyBorder="1" applyAlignment="1">
      <alignment horizontal="center" vertical="center" wrapText="1"/>
    </xf>
    <xf numFmtId="0" fontId="8" fillId="4" borderId="9" xfId="4" applyFont="1" applyFill="1" applyBorder="1" applyAlignment="1">
      <alignment horizontal="center" vertical="center" wrapText="1"/>
    </xf>
    <xf numFmtId="0" fontId="8" fillId="0" borderId="11" xfId="4" applyFont="1" applyBorder="1" applyAlignment="1">
      <alignment vertical="center" wrapText="1"/>
    </xf>
    <xf numFmtId="0" fontId="8" fillId="0" borderId="11" xfId="4" applyFont="1" applyBorder="1" applyAlignment="1">
      <alignment horizontal="center" vertical="center" wrapText="1"/>
    </xf>
    <xf numFmtId="164" fontId="8" fillId="0" borderId="11" xfId="4" applyNumberFormat="1" applyFont="1" applyBorder="1" applyAlignment="1">
      <alignment horizontal="center" vertical="center"/>
    </xf>
    <xf numFmtId="164" fontId="8" fillId="0" borderId="11" xfId="4" applyNumberFormat="1" applyFont="1" applyFill="1" applyBorder="1" applyAlignment="1">
      <alignment horizontal="center" vertical="center" wrapText="1"/>
    </xf>
    <xf numFmtId="2" fontId="8" fillId="0" borderId="11" xfId="4" applyNumberFormat="1" applyFont="1" applyBorder="1" applyAlignment="1">
      <alignment horizontal="center" vertical="center"/>
    </xf>
    <xf numFmtId="2" fontId="8" fillId="0" borderId="1" xfId="4" applyNumberFormat="1" applyFont="1" applyBorder="1" applyAlignment="1">
      <alignment horizontal="center" vertical="center"/>
    </xf>
    <xf numFmtId="2" fontId="8" fillId="0" borderId="1" xfId="4" applyNumberFormat="1" applyFont="1" applyFill="1" applyBorder="1" applyAlignment="1">
      <alignment horizontal="center" vertical="center" wrapText="1"/>
    </xf>
    <xf numFmtId="0" fontId="8" fillId="0" borderId="4" xfId="4" applyFont="1" applyBorder="1" applyAlignment="1">
      <alignment vertical="center" wrapText="1"/>
    </xf>
    <xf numFmtId="0" fontId="8" fillId="0" borderId="4" xfId="4" applyFont="1" applyBorder="1" applyAlignment="1">
      <alignment horizontal="center" vertical="center" wrapText="1"/>
    </xf>
    <xf numFmtId="164" fontId="8" fillId="0" borderId="4" xfId="4" applyNumberFormat="1" applyFont="1" applyBorder="1" applyAlignment="1">
      <alignment horizontal="center" vertical="center"/>
    </xf>
    <xf numFmtId="164" fontId="8" fillId="0" borderId="4" xfId="4" applyNumberFormat="1" applyFont="1" applyFill="1" applyBorder="1" applyAlignment="1">
      <alignment horizontal="center" vertical="center" wrapText="1"/>
    </xf>
    <xf numFmtId="2" fontId="8" fillId="0" borderId="4" xfId="4" applyNumberFormat="1" applyFont="1" applyFill="1" applyBorder="1" applyAlignment="1">
      <alignment horizontal="center" vertical="center" wrapText="1"/>
    </xf>
    <xf numFmtId="0" fontId="80" fillId="0" borderId="4" xfId="4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164" fontId="80" fillId="0" borderId="4" xfId="4" applyNumberFormat="1" applyFont="1" applyBorder="1" applyAlignment="1">
      <alignment horizontal="center" vertical="center"/>
    </xf>
    <xf numFmtId="2" fontId="8" fillId="0" borderId="4" xfId="4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80" fillId="0" borderId="12" xfId="4" applyFont="1" applyFill="1" applyBorder="1" applyAlignment="1">
      <alignment horizontal="center" vertical="center" wrapText="1"/>
    </xf>
    <xf numFmtId="0" fontId="80" fillId="0" borderId="12" xfId="4" applyFont="1" applyFill="1" applyBorder="1" applyAlignment="1">
      <alignment vertical="center" wrapText="1"/>
    </xf>
    <xf numFmtId="0" fontId="81" fillId="0" borderId="12" xfId="4" applyFont="1" applyFill="1" applyBorder="1" applyAlignment="1">
      <alignment horizontal="center" vertical="center" wrapText="1"/>
    </xf>
    <xf numFmtId="164" fontId="81" fillId="0" borderId="12" xfId="4" applyNumberFormat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80" fillId="0" borderId="1" xfId="4" applyFont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2" fontId="80" fillId="0" borderId="1" xfId="4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 wrapText="1"/>
    </xf>
    <xf numFmtId="0" fontId="54" fillId="0" borderId="0" xfId="0" applyFont="1"/>
    <xf numFmtId="0" fontId="38" fillId="5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0" fillId="0" borderId="9" xfId="0" applyFont="1" applyBorder="1"/>
    <xf numFmtId="0" fontId="0" fillId="0" borderId="4" xfId="0" applyFont="1" applyBorder="1"/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164" fontId="0" fillId="0" borderId="7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164" fontId="0" fillId="0" borderId="11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75" fillId="0" borderId="1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4" xfId="0" applyBorder="1"/>
    <xf numFmtId="164" fontId="0" fillId="0" borderId="4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left" vertical="center"/>
    </xf>
    <xf numFmtId="164" fontId="38" fillId="0" borderId="1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/>
    </xf>
    <xf numFmtId="164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67" fillId="0" borderId="1" xfId="0" applyFont="1" applyFill="1" applyBorder="1" applyAlignment="1">
      <alignment horizontal="left" vertical="center"/>
    </xf>
    <xf numFmtId="164" fontId="66" fillId="0" borderId="1" xfId="0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0" fontId="38" fillId="0" borderId="1" xfId="0" applyFont="1" applyFill="1" applyBorder="1"/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39" fillId="0" borderId="4" xfId="0" applyFont="1" applyFill="1" applyBorder="1" applyAlignment="1">
      <alignment vertical="center" wrapText="1"/>
    </xf>
    <xf numFmtId="164" fontId="66" fillId="0" borderId="4" xfId="0" applyNumberFormat="1" applyFont="1" applyFill="1" applyBorder="1" applyAlignment="1">
      <alignment horizontal="center" vertical="center" wrapText="1"/>
    </xf>
    <xf numFmtId="0" fontId="66" fillId="0" borderId="4" xfId="0" applyFont="1" applyFill="1" applyBorder="1" applyAlignment="1">
      <alignment horizontal="center" vertical="center"/>
    </xf>
    <xf numFmtId="164" fontId="38" fillId="0" borderId="4" xfId="0" applyNumberFormat="1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9" xfId="0" applyBorder="1"/>
    <xf numFmtId="0" fontId="0" fillId="0" borderId="7" xfId="0" applyBorder="1"/>
    <xf numFmtId="0" fontId="82" fillId="0" borderId="11" xfId="0" applyFont="1" applyBorder="1" applyAlignment="1">
      <alignment vertical="center" wrapText="1"/>
    </xf>
    <xf numFmtId="164" fontId="66" fillId="0" borderId="11" xfId="0" applyNumberFormat="1" applyFont="1" applyFill="1" applyBorder="1" applyAlignment="1">
      <alignment horizontal="center" vertical="center" wrapText="1"/>
    </xf>
    <xf numFmtId="164" fontId="82" fillId="0" borderId="11" xfId="0" applyNumberFormat="1" applyFont="1" applyBorder="1" applyAlignment="1">
      <alignment horizontal="center" vertical="center"/>
    </xf>
    <xf numFmtId="0" fontId="0" fillId="0" borderId="11" xfId="0" applyBorder="1"/>
    <xf numFmtId="0" fontId="82" fillId="0" borderId="1" xfId="0" applyFont="1" applyBorder="1" applyAlignment="1">
      <alignment vertical="center" wrapText="1"/>
    </xf>
    <xf numFmtId="164" fontId="82" fillId="0" borderId="1" xfId="0" applyNumberFormat="1" applyFont="1" applyBorder="1" applyAlignment="1">
      <alignment horizontal="center" vertical="center"/>
    </xf>
    <xf numFmtId="0" fontId="82" fillId="0" borderId="1" xfId="0" applyFont="1" applyBorder="1" applyAlignment="1">
      <alignment horizontal="left" vertical="center" wrapText="1"/>
    </xf>
    <xf numFmtId="0" fontId="82" fillId="0" borderId="1" xfId="0" applyFont="1" applyBorder="1" applyAlignment="1">
      <alignment wrapText="1"/>
    </xf>
    <xf numFmtId="2" fontId="82" fillId="0" borderId="1" xfId="0" applyNumberFormat="1" applyFont="1" applyBorder="1" applyAlignment="1">
      <alignment vertical="center" wrapText="1"/>
    </xf>
    <xf numFmtId="0" fontId="82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83" fillId="0" borderId="8" xfId="0" applyNumberFormat="1" applyFont="1" applyBorder="1" applyAlignment="1">
      <alignment horizontal="center" vertical="center"/>
    </xf>
    <xf numFmtId="164" fontId="83" fillId="0" borderId="8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82" fillId="0" borderId="1" xfId="0" applyFont="1" applyFill="1" applyBorder="1" applyAlignment="1">
      <alignment horizontal="left" vertical="center" wrapText="1"/>
    </xf>
    <xf numFmtId="0" fontId="8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50" fillId="0" borderId="14" xfId="0" applyFont="1" applyFill="1" applyBorder="1" applyAlignment="1">
      <alignment horizontal="right" vertical="center" wrapText="1"/>
    </xf>
    <xf numFmtId="0" fontId="50" fillId="0" borderId="1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66" fillId="0" borderId="8" xfId="0" applyFont="1" applyBorder="1" applyAlignment="1">
      <alignment horizontal="center" wrapText="1"/>
    </xf>
    <xf numFmtId="0" fontId="66" fillId="0" borderId="8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5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9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0" fontId="50" fillId="0" borderId="1" xfId="0" applyFont="1" applyBorder="1" applyAlignment="1">
      <alignment horizontal="right"/>
    </xf>
    <xf numFmtId="2" fontId="50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44" fillId="0" borderId="4" xfId="0" applyNumberFormat="1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164" fontId="44" fillId="4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164" fontId="52" fillId="0" borderId="1" xfId="0" applyNumberFormat="1" applyFont="1" applyBorder="1" applyAlignment="1">
      <alignment horizontal="center" vertical="center" wrapText="1"/>
    </xf>
    <xf numFmtId="164" fontId="48" fillId="0" borderId="1" xfId="1" applyNumberFormat="1" applyFont="1" applyFill="1" applyBorder="1" applyAlignment="1">
      <alignment horizontal="center" vertical="center" wrapText="1"/>
    </xf>
    <xf numFmtId="164" fontId="46" fillId="0" borderId="1" xfId="1" applyNumberFormat="1" applyFont="1" applyFill="1" applyBorder="1" applyAlignment="1">
      <alignment horizontal="center" vertical="center" wrapText="1"/>
    </xf>
    <xf numFmtId="0" fontId="38" fillId="0" borderId="8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/>
    </xf>
    <xf numFmtId="0" fontId="44" fillId="0" borderId="8" xfId="0" applyFont="1" applyBorder="1" applyAlignment="1">
      <alignment vertical="center"/>
    </xf>
    <xf numFmtId="164" fontId="38" fillId="0" borderId="9" xfId="0" applyNumberFormat="1" applyFont="1" applyBorder="1" applyAlignment="1">
      <alignment horizontal="center" vertical="center"/>
    </xf>
    <xf numFmtId="0" fontId="38" fillId="0" borderId="8" xfId="0" applyFont="1" applyFill="1" applyBorder="1" applyAlignment="1">
      <alignment vertical="center" wrapText="1"/>
    </xf>
    <xf numFmtId="164" fontId="38" fillId="0" borderId="9" xfId="0" applyNumberFormat="1" applyFont="1" applyFill="1" applyBorder="1" applyAlignment="1">
      <alignment horizontal="center" vertical="center"/>
    </xf>
    <xf numFmtId="164" fontId="44" fillId="0" borderId="8" xfId="0" applyNumberFormat="1" applyFont="1" applyFill="1" applyBorder="1" applyAlignment="1">
      <alignment horizontal="center" vertical="center"/>
    </xf>
    <xf numFmtId="164" fontId="38" fillId="0" borderId="1" xfId="0" applyNumberFormat="1" applyFont="1" applyBorder="1" applyAlignment="1">
      <alignment vertical="center"/>
    </xf>
    <xf numFmtId="164" fontId="38" fillId="0" borderId="10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38" fillId="4" borderId="8" xfId="0" applyFont="1" applyFill="1" applyBorder="1" applyAlignment="1">
      <alignment vertical="center" wrapText="1"/>
    </xf>
    <xf numFmtId="0" fontId="65" fillId="0" borderId="8" xfId="0" applyFont="1" applyBorder="1" applyAlignment="1">
      <alignment vertical="center"/>
    </xf>
    <xf numFmtId="0" fontId="65" fillId="0" borderId="10" xfId="0" applyFont="1" applyBorder="1" applyAlignment="1">
      <alignment vertical="center"/>
    </xf>
    <xf numFmtId="0" fontId="65" fillId="0" borderId="9" xfId="0" applyFont="1" applyBorder="1" applyAlignment="1">
      <alignment vertical="center"/>
    </xf>
    <xf numFmtId="0" fontId="38" fillId="4" borderId="1" xfId="0" applyFont="1" applyFill="1" applyBorder="1" applyAlignment="1">
      <alignment horizontal="left" vertical="center" wrapText="1"/>
    </xf>
    <xf numFmtId="0" fontId="67" fillId="0" borderId="1" xfId="0" applyFont="1" applyBorder="1" applyAlignment="1">
      <alignment horizontal="left" vertical="center" wrapText="1"/>
    </xf>
    <xf numFmtId="164" fontId="66" fillId="0" borderId="1" xfId="1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right" vertical="center" wrapText="1"/>
    </xf>
    <xf numFmtId="164" fontId="47" fillId="0" borderId="1" xfId="0" applyNumberFormat="1" applyFont="1" applyBorder="1" applyAlignment="1">
      <alignment horizontal="center" vertical="center" wrapText="1"/>
    </xf>
    <xf numFmtId="164" fontId="47" fillId="0" borderId="0" xfId="0" applyNumberFormat="1" applyFont="1" applyBorder="1" applyAlignment="1">
      <alignment horizontal="center" vertical="center" wrapText="1"/>
    </xf>
    <xf numFmtId="164" fontId="44" fillId="0" borderId="0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73" fillId="4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28" fillId="0" borderId="1" xfId="0" applyNumberFormat="1" applyFont="1" applyBorder="1"/>
    <xf numFmtId="2" fontId="19" fillId="0" borderId="0" xfId="0" applyNumberFormat="1" applyFont="1"/>
    <xf numFmtId="2" fontId="6" fillId="0" borderId="1" xfId="2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5" fillId="0" borderId="1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5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 applyAlignment="1">
      <alignment horizontal="center"/>
    </xf>
    <xf numFmtId="0" fontId="19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24" fillId="0" borderId="8" xfId="0" applyFont="1" applyBorder="1" applyAlignment="1"/>
    <xf numFmtId="0" fontId="24" fillId="0" borderId="10" xfId="0" applyFont="1" applyBorder="1" applyAlignment="1"/>
    <xf numFmtId="0" fontId="24" fillId="0" borderId="9" xfId="0" applyFont="1" applyBorder="1" applyAlignment="1"/>
    <xf numFmtId="2" fontId="11" fillId="0" borderId="1" xfId="2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2" fontId="11" fillId="4" borderId="1" xfId="0" applyNumberFormat="1" applyFont="1" applyFill="1" applyBorder="1" applyAlignment="1">
      <alignment horizontal="center" vertical="center"/>
    </xf>
    <xf numFmtId="0" fontId="48" fillId="0" borderId="8" xfId="0" applyFont="1" applyBorder="1" applyAlignment="1"/>
    <xf numFmtId="0" fontId="48" fillId="0" borderId="10" xfId="0" applyFont="1" applyBorder="1" applyAlignment="1"/>
    <xf numFmtId="0" fontId="48" fillId="0" borderId="9" xfId="0" applyFont="1" applyBorder="1" applyAlignment="1"/>
    <xf numFmtId="0" fontId="38" fillId="0" borderId="10" xfId="0" applyFont="1" applyBorder="1" applyAlignment="1">
      <alignment horizontal="center" vertical="center" wrapText="1"/>
    </xf>
    <xf numFmtId="2" fontId="54" fillId="0" borderId="1" xfId="0" applyNumberFormat="1" applyFont="1" applyBorder="1" applyAlignment="1">
      <alignment horizontal="center" vertical="center"/>
    </xf>
    <xf numFmtId="2" fontId="47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2" fontId="4" fillId="0" borderId="0" xfId="0" applyNumberFormat="1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Border="1"/>
    <xf numFmtId="164" fontId="0" fillId="0" borderId="15" xfId="0" applyNumberFormat="1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2" fontId="50" fillId="0" borderId="1" xfId="0" applyNumberFormat="1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/>
    </xf>
    <xf numFmtId="0" fontId="7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86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5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0" fillId="0" borderId="0" xfId="0" applyNumberFormat="1"/>
    <xf numFmtId="2" fontId="38" fillId="0" borderId="9" xfId="0" applyNumberFormat="1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2" fontId="39" fillId="0" borderId="0" xfId="0" applyNumberFormat="1" applyFont="1" applyBorder="1" applyAlignment="1">
      <alignment horizontal="center" vertical="center"/>
    </xf>
    <xf numFmtId="2" fontId="38" fillId="0" borderId="0" xfId="0" applyNumberFormat="1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2" fontId="39" fillId="4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164" fontId="8" fillId="0" borderId="0" xfId="3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164" fontId="46" fillId="0" borderId="0" xfId="0" applyNumberFormat="1" applyFont="1" applyBorder="1" applyAlignment="1">
      <alignment horizontal="center" vertical="center"/>
    </xf>
    <xf numFmtId="164" fontId="46" fillId="0" borderId="0" xfId="0" applyNumberFormat="1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2" fontId="66" fillId="0" borderId="0" xfId="1" applyNumberFormat="1" applyFont="1" applyFill="1" applyBorder="1" applyAlignment="1">
      <alignment horizontal="center" vertical="center" wrapText="1"/>
    </xf>
    <xf numFmtId="164" fontId="44" fillId="0" borderId="0" xfId="0" applyNumberFormat="1" applyFont="1" applyBorder="1" applyAlignment="1">
      <alignment horizontal="center" vertical="center"/>
    </xf>
    <xf numFmtId="164" fontId="44" fillId="4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52" fillId="0" borderId="0" xfId="0" applyNumberFormat="1" applyFont="1" applyBorder="1" applyAlignment="1">
      <alignment horizontal="center" vertical="center" wrapText="1"/>
    </xf>
    <xf numFmtId="164" fontId="48" fillId="0" borderId="0" xfId="1" applyNumberFormat="1" applyFont="1" applyFill="1" applyBorder="1" applyAlignment="1">
      <alignment horizontal="center" vertical="center" wrapText="1"/>
    </xf>
    <xf numFmtId="164" fontId="46" fillId="0" borderId="0" xfId="1" applyNumberFormat="1" applyFont="1" applyFill="1" applyBorder="1" applyAlignment="1">
      <alignment horizontal="center" vertical="center" wrapText="1"/>
    </xf>
    <xf numFmtId="2" fontId="46" fillId="0" borderId="0" xfId="1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46" fillId="4" borderId="0" xfId="0" applyNumberFormat="1" applyFont="1" applyFill="1" applyBorder="1" applyAlignment="1">
      <alignment horizontal="center" vertical="center" wrapText="1"/>
    </xf>
    <xf numFmtId="164" fontId="48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164" fontId="4" fillId="4" borderId="0" xfId="1" applyNumberFormat="1" applyFont="1" applyFill="1" applyBorder="1" applyAlignment="1">
      <alignment horizontal="center"/>
    </xf>
    <xf numFmtId="164" fontId="5" fillId="4" borderId="0" xfId="1" applyNumberFormat="1" applyFont="1" applyFill="1" applyBorder="1" applyAlignment="1">
      <alignment horizontal="center" vertical="center" wrapText="1"/>
    </xf>
    <xf numFmtId="164" fontId="4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2" fontId="8" fillId="0" borderId="8" xfId="3" applyNumberFormat="1" applyFont="1" applyBorder="1" applyAlignment="1">
      <alignment horizontal="center" vertical="center"/>
    </xf>
    <xf numFmtId="2" fontId="8" fillId="0" borderId="9" xfId="3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19" fillId="0" borderId="9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left" vertical="center"/>
    </xf>
    <xf numFmtId="0" fontId="24" fillId="4" borderId="10" xfId="0" applyFont="1" applyFill="1" applyBorder="1" applyAlignment="1">
      <alignment horizontal="left" vertical="center"/>
    </xf>
    <xf numFmtId="0" fontId="24" fillId="4" borderId="9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justify" vertical="justify" wrapText="1"/>
    </xf>
    <xf numFmtId="0" fontId="26" fillId="0" borderId="11" xfId="0" applyFont="1" applyBorder="1" applyAlignment="1">
      <alignment horizontal="justify" vertical="justify" wrapText="1"/>
    </xf>
    <xf numFmtId="0" fontId="28" fillId="0" borderId="8" xfId="0" applyFont="1" applyBorder="1" applyAlignment="1">
      <alignment horizontal="right"/>
    </xf>
    <xf numFmtId="0" fontId="28" fillId="0" borderId="9" xfId="0" applyFont="1" applyBorder="1" applyAlignment="1">
      <alignment horizontal="right"/>
    </xf>
    <xf numFmtId="0" fontId="27" fillId="0" borderId="12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indent="1"/>
    </xf>
    <xf numFmtId="0" fontId="3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4" fillId="0" borderId="4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right" vertical="center"/>
    </xf>
    <xf numFmtId="0" fontId="47" fillId="0" borderId="10" xfId="0" applyFont="1" applyBorder="1" applyAlignment="1">
      <alignment horizontal="right" vertical="center"/>
    </xf>
    <xf numFmtId="0" fontId="47" fillId="0" borderId="9" xfId="0" applyFont="1" applyBorder="1" applyAlignment="1">
      <alignment horizontal="right" vertical="center"/>
    </xf>
    <xf numFmtId="0" fontId="47" fillId="0" borderId="1" xfId="0" applyFont="1" applyBorder="1" applyAlignment="1">
      <alignment horizontal="right" vertical="center"/>
    </xf>
    <xf numFmtId="0" fontId="46" fillId="0" borderId="4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/>
    </xf>
    <xf numFmtId="0" fontId="46" fillId="0" borderId="11" xfId="0" applyFon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0" borderId="4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1" fillId="0" borderId="8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 wrapText="1"/>
    </xf>
    <xf numFmtId="0" fontId="84" fillId="0" borderId="8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0" fontId="84" fillId="0" borderId="9" xfId="0" applyFont="1" applyBorder="1" applyAlignment="1">
      <alignment horizontal="center" vertical="center" wrapText="1"/>
    </xf>
    <xf numFmtId="164" fontId="50" fillId="0" borderId="8" xfId="0" applyNumberFormat="1" applyFont="1" applyBorder="1" applyAlignment="1">
      <alignment horizontal="right" vertical="center"/>
    </xf>
    <xf numFmtId="164" fontId="50" fillId="0" borderId="9" xfId="0" applyNumberFormat="1" applyFont="1" applyBorder="1" applyAlignment="1">
      <alignment horizontal="right" vertical="center"/>
    </xf>
    <xf numFmtId="2" fontId="48" fillId="4" borderId="1" xfId="0" applyNumberFormat="1" applyFont="1" applyFill="1" applyBorder="1" applyAlignment="1">
      <alignment horizontal="right" vertical="center"/>
    </xf>
    <xf numFmtId="0" fontId="44" fillId="0" borderId="1" xfId="0" applyFont="1" applyBorder="1" applyAlignment="1">
      <alignment horizontal="right" vertical="center" wrapText="1"/>
    </xf>
    <xf numFmtId="0" fontId="48" fillId="0" borderId="1" xfId="0" applyFont="1" applyBorder="1" applyAlignment="1">
      <alignment horizontal="right" vertical="center" wrapText="1"/>
    </xf>
    <xf numFmtId="0" fontId="55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left" vertical="center" wrapText="1"/>
    </xf>
    <xf numFmtId="0" fontId="46" fillId="10" borderId="1" xfId="0" applyFont="1" applyFill="1" applyBorder="1" applyAlignment="1">
      <alignment horizontal="center" vertical="center" wrapText="1"/>
    </xf>
    <xf numFmtId="0" fontId="48" fillId="10" borderId="1" xfId="0" applyFont="1" applyFill="1" applyBorder="1" applyAlignment="1">
      <alignment horizontal="center" vertical="center" wrapText="1"/>
    </xf>
    <xf numFmtId="2" fontId="48" fillId="10" borderId="1" xfId="0" applyNumberFormat="1" applyFont="1" applyFill="1" applyBorder="1" applyAlignment="1">
      <alignment horizontal="center" vertical="center" wrapText="1"/>
    </xf>
    <xf numFmtId="0" fontId="70" fillId="0" borderId="8" xfId="0" applyFont="1" applyBorder="1" applyAlignment="1">
      <alignment horizontal="right" vertical="center" wrapText="1"/>
    </xf>
    <xf numFmtId="0" fontId="70" fillId="0" borderId="10" xfId="0" applyFont="1" applyBorder="1" applyAlignment="1">
      <alignment horizontal="right" vertical="center" wrapText="1"/>
    </xf>
    <xf numFmtId="0" fontId="70" fillId="0" borderId="9" xfId="0" applyFont="1" applyBorder="1" applyAlignment="1">
      <alignment horizontal="right" vertical="center" wrapText="1"/>
    </xf>
    <xf numFmtId="0" fontId="71" fillId="0" borderId="0" xfId="0" applyFont="1" applyAlignment="1">
      <alignment horizontal="center" wrapText="1"/>
    </xf>
    <xf numFmtId="0" fontId="63" fillId="0" borderId="1" xfId="0" applyFont="1" applyBorder="1" applyAlignment="1">
      <alignment horizontal="left" vertical="center"/>
    </xf>
    <xf numFmtId="0" fontId="64" fillId="0" borderId="4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69" fillId="0" borderId="9" xfId="0" applyFont="1" applyBorder="1" applyAlignment="1">
      <alignment horizontal="right" vertical="center" wrapText="1"/>
    </xf>
    <xf numFmtId="0" fontId="69" fillId="0" borderId="1" xfId="0" applyFont="1" applyBorder="1" applyAlignment="1">
      <alignment horizontal="right" vertical="center" wrapText="1"/>
    </xf>
    <xf numFmtId="2" fontId="64" fillId="0" borderId="15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left" vertical="center" wrapText="1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3" fillId="0" borderId="12" xfId="0" applyFont="1" applyBorder="1" applyAlignment="1">
      <alignment horizontal="left" vertical="center"/>
    </xf>
    <xf numFmtId="0" fontId="64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8" xfId="1" applyFont="1" applyFill="1" applyBorder="1" applyAlignment="1">
      <alignment horizontal="center" vertical="center" wrapText="1"/>
    </xf>
    <xf numFmtId="0" fontId="3" fillId="8" borderId="10" xfId="1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50" fillId="0" borderId="1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/>
    </xf>
    <xf numFmtId="0" fontId="38" fillId="5" borderId="8" xfId="0" applyFont="1" applyFill="1" applyBorder="1" applyAlignment="1">
      <alignment horizontal="center" vertical="center" wrapText="1"/>
    </xf>
    <xf numFmtId="0" fontId="38" fillId="5" borderId="9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0" fillId="0" borderId="8" xfId="0" applyFont="1" applyBorder="1" applyAlignment="1">
      <alignment horizontal="center"/>
    </xf>
    <xf numFmtId="0" fontId="50" fillId="0" borderId="10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4" fillId="0" borderId="12" xfId="0" applyFont="1" applyBorder="1" applyAlignment="1">
      <alignment horizontal="right"/>
    </xf>
    <xf numFmtId="0" fontId="38" fillId="5" borderId="1" xfId="0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/>
    </xf>
    <xf numFmtId="0" fontId="74" fillId="0" borderId="0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5">
    <cellStyle name="Neutral" xfId="1" builtinId="28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189</xdr:row>
      <xdr:rowOff>133350</xdr:rowOff>
    </xdr:from>
    <xdr:to>
      <xdr:col>7</xdr:col>
      <xdr:colOff>200025</xdr:colOff>
      <xdr:row>192</xdr:row>
      <xdr:rowOff>19050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918E43D-1E2F-D3A0-C350-FC9171404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41938575"/>
          <a:ext cx="1114425" cy="457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127</xdr:row>
      <xdr:rowOff>28575</xdr:rowOff>
    </xdr:from>
    <xdr:to>
      <xdr:col>5</xdr:col>
      <xdr:colOff>609600</xdr:colOff>
      <xdr:row>128</xdr:row>
      <xdr:rowOff>19050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59159775"/>
          <a:ext cx="533400" cy="333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202</xdr:row>
      <xdr:rowOff>57150</xdr:rowOff>
    </xdr:from>
    <xdr:to>
      <xdr:col>6</xdr:col>
      <xdr:colOff>619125</xdr:colOff>
      <xdr:row>205</xdr:row>
      <xdr:rowOff>9525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4D143DC-04E4-459E-9601-4439AE880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85639275"/>
          <a:ext cx="1028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58</xdr:row>
      <xdr:rowOff>0</xdr:rowOff>
    </xdr:from>
    <xdr:ext cx="1905650" cy="54541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7381875" y="19421475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25</xdr:row>
      <xdr:rowOff>63500</xdr:rowOff>
    </xdr:from>
    <xdr:to>
      <xdr:col>1</xdr:col>
      <xdr:colOff>829172</xdr:colOff>
      <xdr:row>25</xdr:row>
      <xdr:rowOff>65151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8302625"/>
          <a:ext cx="2019797" cy="1651"/>
        </a:xfrm>
        <a:prstGeom prst="rect">
          <a:avLst/>
        </a:prstGeom>
        <a:noFill/>
        <a:ln>
          <a:noFill/>
        </a:ln>
        <a:extLst/>
      </xdr:spPr>
    </xdr:pic>
    <xdr:clientData/>
  </xdr:twoCellAnchor>
  <xdr:oneCellAnchor>
    <xdr:from>
      <xdr:col>0</xdr:col>
      <xdr:colOff>0</xdr:colOff>
      <xdr:row>26</xdr:row>
      <xdr:rowOff>0</xdr:rowOff>
    </xdr:from>
    <xdr:ext cx="1905650" cy="54541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7381875" y="8610600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84</xdr:row>
      <xdr:rowOff>0</xdr:rowOff>
    </xdr:from>
    <xdr:ext cx="1905650" cy="54541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9115425" y="27346275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1905650" cy="54541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F92DD272-87FA-4AFC-A9B0-71D197DF5CCB}"/>
            </a:ext>
          </a:extLst>
        </xdr:cNvPr>
        <xdr:cNvSpPr txBox="1"/>
      </xdr:nvSpPr>
      <xdr:spPr>
        <a:xfrm>
          <a:off x="8220075" y="28603575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1905650" cy="54541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9115425" y="28603575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b="1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</xdr:col>
      <xdr:colOff>257175</xdr:colOff>
      <xdr:row>63</xdr:row>
      <xdr:rowOff>0</xdr:rowOff>
    </xdr:from>
    <xdr:ext cx="1905650" cy="54541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7381875" y="20878800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2</xdr:col>
      <xdr:colOff>733425</xdr:colOff>
      <xdr:row>25</xdr:row>
      <xdr:rowOff>63500</xdr:rowOff>
    </xdr:from>
    <xdr:to>
      <xdr:col>4</xdr:col>
      <xdr:colOff>257672</xdr:colOff>
      <xdr:row>25</xdr:row>
      <xdr:rowOff>65151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8369300"/>
          <a:ext cx="2019797" cy="16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257175</xdr:colOff>
      <xdr:row>26</xdr:row>
      <xdr:rowOff>0</xdr:rowOff>
    </xdr:from>
    <xdr:ext cx="1905650" cy="54541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7381875" y="8677275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4</xdr:col>
      <xdr:colOff>0</xdr:colOff>
      <xdr:row>97</xdr:row>
      <xdr:rowOff>0</xdr:rowOff>
    </xdr:from>
    <xdr:ext cx="1905650" cy="54541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>
          <a:off x="9115425" y="31784925"/>
          <a:ext cx="1905650" cy="545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5</xdr:col>
      <xdr:colOff>478805</xdr:colOff>
      <xdr:row>107</xdr:row>
      <xdr:rowOff>47623</xdr:rowOff>
    </xdr:from>
    <xdr:ext cx="45719" cy="37147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 flipV="1">
          <a:off x="7003430" y="37890448"/>
          <a:ext cx="4571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i="1" baseline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4</xdr:col>
      <xdr:colOff>251998</xdr:colOff>
      <xdr:row>104</xdr:row>
      <xdr:rowOff>118303</xdr:rowOff>
    </xdr:from>
    <xdr:ext cx="1505779" cy="372994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F92DD272-87FA-4AFC-A9B0-71D197DF5CCB}"/>
            </a:ext>
          </a:extLst>
        </xdr:cNvPr>
        <xdr:cNvSpPr txBox="1"/>
      </xdr:nvSpPr>
      <xdr:spPr>
        <a:xfrm rot="21362035" flipV="1">
          <a:off x="6100348" y="37389628"/>
          <a:ext cx="1505779" cy="3729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pPr algn="ctr"/>
          <a:endParaRPr lang="en-US" sz="1050" b="1" i="1" baseline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157369</xdr:colOff>
      <xdr:row>284</xdr:row>
      <xdr:rowOff>84069</xdr:rowOff>
    </xdr:from>
    <xdr:to>
      <xdr:col>5</xdr:col>
      <xdr:colOff>605873</xdr:colOff>
      <xdr:row>287</xdr:row>
      <xdr:rowOff>58568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292A00C-339F-4E63-B925-68043D4DB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019" y="141006444"/>
          <a:ext cx="762829" cy="51742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175092</xdr:rowOff>
    </xdr:from>
    <xdr:to>
      <xdr:col>1</xdr:col>
      <xdr:colOff>393889</xdr:colOff>
      <xdr:row>47</xdr:row>
      <xdr:rowOff>76830</xdr:rowOff>
    </xdr:to>
    <xdr:pic>
      <xdr:nvPicPr>
        <xdr:cNvPr id="3" name="Picture 2" descr="Pu Haua EE Signature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73326" y="5937717"/>
          <a:ext cx="1022539" cy="663738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9</xdr:row>
      <xdr:rowOff>47625</xdr:rowOff>
    </xdr:from>
    <xdr:to>
      <xdr:col>5</xdr:col>
      <xdr:colOff>453560</xdr:colOff>
      <xdr:row>12</xdr:row>
      <xdr:rowOff>134260</xdr:rowOff>
    </xdr:to>
    <xdr:pic>
      <xdr:nvPicPr>
        <xdr:cNvPr id="4" name="Picture 3" descr="Pu Haua EE Signature.jpg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24300" y="3600450"/>
          <a:ext cx="1025060" cy="658135"/>
        </a:xfrm>
        <a:prstGeom prst="rect">
          <a:avLst/>
        </a:prstGeom>
      </xdr:spPr>
    </xdr:pic>
    <xdr:clientData/>
  </xdr:twoCellAnchor>
  <xdr:twoCellAnchor editAs="oneCell">
    <xdr:from>
      <xdr:col>4</xdr:col>
      <xdr:colOff>525276</xdr:colOff>
      <xdr:row>42</xdr:row>
      <xdr:rowOff>175092</xdr:rowOff>
    </xdr:from>
    <xdr:to>
      <xdr:col>5</xdr:col>
      <xdr:colOff>585790</xdr:colOff>
      <xdr:row>46</xdr:row>
      <xdr:rowOff>76830</xdr:rowOff>
    </xdr:to>
    <xdr:pic>
      <xdr:nvPicPr>
        <xdr:cNvPr id="6" name="Picture 5" descr="Pu Haua EE Signature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73326" y="5937717"/>
          <a:ext cx="1022539" cy="66373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8</xdr:row>
      <xdr:rowOff>76200</xdr:rowOff>
    </xdr:from>
    <xdr:to>
      <xdr:col>4</xdr:col>
      <xdr:colOff>495300</xdr:colOff>
      <xdr:row>10</xdr:row>
      <xdr:rowOff>161925</xdr:rowOff>
    </xdr:to>
    <xdr:pic>
      <xdr:nvPicPr>
        <xdr:cNvPr id="2" name="Picture 1">
          <a:extLst>
            <a:ext uri="{FF2B5EF4-FFF2-40B4-BE49-F238E27FC236}">
              <a16:creationId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a16="http://schemas.microsoft.com/office/drawing/2014/main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 id="{9C231704-E84A-4638-BA5F-2B5A6790468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/>
        </a:blip>
        <a:srcRect l="46827" t="12863" r="22308" b="66689"/>
        <a:stretch>
          <a:fillRect/>
        </a:stretch>
      </xdr:blipFill>
      <xdr:spPr>
        <a:xfrm>
          <a:off x="4810125" y="2400300"/>
          <a:ext cx="876300" cy="46672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21</xdr:row>
      <xdr:rowOff>76200</xdr:rowOff>
    </xdr:from>
    <xdr:to>
      <xdr:col>4</xdr:col>
      <xdr:colOff>552450</xdr:colOff>
      <xdr:row>23</xdr:row>
      <xdr:rowOff>161925</xdr:rowOff>
    </xdr:to>
    <xdr:pic>
      <xdr:nvPicPr>
        <xdr:cNvPr id="3" name="Picture 2">
          <a:extLst>
            <a:ext uri="{FF2B5EF4-FFF2-40B4-BE49-F238E27FC236}">
              <a16:creationId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a16="http://schemas.microsoft.com/office/drawing/2014/main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 id="{9C231704-E84A-4638-BA5F-2B5A6790468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/>
        </a:blip>
        <a:srcRect l="46827" t="12863" r="22308" b="66689"/>
        <a:stretch>
          <a:fillRect/>
        </a:stretch>
      </xdr:blipFill>
      <xdr:spPr>
        <a:xfrm>
          <a:off x="4867275" y="2400300"/>
          <a:ext cx="876300" cy="466725"/>
        </a:xfrm>
        <a:prstGeom prst="rect">
          <a:avLst/>
        </a:prstGeom>
      </xdr:spPr>
    </xdr:pic>
    <xdr:clientData/>
  </xdr:twoCellAnchor>
  <xdr:twoCellAnchor editAs="oneCell">
    <xdr:from>
      <xdr:col>3</xdr:col>
      <xdr:colOff>657225</xdr:colOff>
      <xdr:row>35</xdr:row>
      <xdr:rowOff>104775</xdr:rowOff>
    </xdr:from>
    <xdr:to>
      <xdr:col>4</xdr:col>
      <xdr:colOff>190500</xdr:colOff>
      <xdr:row>38</xdr:row>
      <xdr:rowOff>0</xdr:rowOff>
    </xdr:to>
    <xdr:pic>
      <xdr:nvPicPr>
        <xdr:cNvPr id="4" name="Picture 3">
          <a:extLst>
            <a:ext uri="{FF2B5EF4-FFF2-40B4-BE49-F238E27FC236}">
              <a16:creationId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a16="http://schemas.microsoft.com/office/drawing/2014/main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 id="{9C231704-E84A-4638-BA5F-2B5A6790468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/>
        </a:blip>
        <a:srcRect l="46827" t="12863" r="22308" b="66689"/>
        <a:stretch>
          <a:fillRect/>
        </a:stretch>
      </xdr:blipFill>
      <xdr:spPr>
        <a:xfrm>
          <a:off x="5048250" y="3362325"/>
          <a:ext cx="876300" cy="466725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514350</xdr:colOff>
      <xdr:row>48</xdr:row>
      <xdr:rowOff>114300</xdr:rowOff>
    </xdr:from>
    <xdr:to>
      <xdr:col>4</xdr:col>
      <xdr:colOff>485775</xdr:colOff>
      <xdr:row>51</xdr:row>
      <xdr:rowOff>9525</xdr:rowOff>
    </xdr:to>
    <xdr:pic>
      <xdr:nvPicPr>
        <xdr:cNvPr id="5" name="Picture 4">
          <a:extLst>
            <a:ext uri="{FF2B5EF4-FFF2-40B4-BE49-F238E27FC236}">
              <a16:creationId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a16="http://schemas.microsoft.com/office/drawing/2014/main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 id="{9C231704-E84A-4638-BA5F-2B5A6790468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/>
        </a:blip>
        <a:srcRect l="46827" t="12863" r="22308" b="66689"/>
        <a:stretch>
          <a:fillRect/>
        </a:stretch>
      </xdr:blipFill>
      <xdr:spPr>
        <a:xfrm>
          <a:off x="5000625" y="2724150"/>
          <a:ext cx="876300" cy="4667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196</xdr:row>
      <xdr:rowOff>104775</xdr:rowOff>
    </xdr:from>
    <xdr:to>
      <xdr:col>4</xdr:col>
      <xdr:colOff>66675</xdr:colOff>
      <xdr:row>199</xdr:row>
      <xdr:rowOff>0</xdr:rowOff>
    </xdr:to>
    <xdr:pic>
      <xdr:nvPicPr>
        <xdr:cNvPr id="7" name="Picture 6">
          <a:extLst>
            <a:ext uri="{FF2B5EF4-FFF2-40B4-BE49-F238E27FC236}">
              <a16:creationId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a16="http://schemas.microsoft.com/office/drawing/2014/main" xmlns="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 id="{9C231704-E84A-4638-BA5F-2B5A6790468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/>
        </a:blip>
        <a:srcRect l="46827" t="12863" r="22308" b="66689"/>
        <a:stretch>
          <a:fillRect/>
        </a:stretch>
      </xdr:blipFill>
      <xdr:spPr>
        <a:xfrm>
          <a:off x="5181600" y="40147875"/>
          <a:ext cx="876300" cy="4667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215349</xdr:colOff>
      <xdr:row>236</xdr:row>
      <xdr:rowOff>140804</xdr:rowOff>
    </xdr:from>
    <xdr:to>
      <xdr:col>6</xdr:col>
      <xdr:colOff>815515</xdr:colOff>
      <xdr:row>240</xdr:row>
      <xdr:rowOff>41414</xdr:rowOff>
    </xdr:to>
    <xdr:sp macro="" textlink="">
      <xdr:nvSpPr>
        <xdr:cNvPr id="2" name="Text Box 335"/>
        <xdr:cNvSpPr txBox="1">
          <a:spLocks noChangeArrowheads="1"/>
        </xdr:cNvSpPr>
      </xdr:nvSpPr>
      <xdr:spPr bwMode="auto">
        <a:xfrm>
          <a:off x="6387549" y="57109829"/>
          <a:ext cx="2095591" cy="662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noAutofit/>
        </a:bodyPr>
        <a:lstStyle/>
        <a:p>
          <a:pPr algn="ctr" rtl="1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Sr. Executive Engineer, P.W. D.,</a:t>
          </a:r>
        </a:p>
        <a:p>
          <a:pPr algn="ctr" rtl="1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Aizawl Road South Division</a:t>
          </a:r>
        </a:p>
        <a:p>
          <a:pPr algn="ctr" rtl="1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Aizawl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781050</xdr:colOff>
      <xdr:row>372</xdr:row>
      <xdr:rowOff>95250</xdr:rowOff>
    </xdr:from>
    <xdr:to>
      <xdr:col>7</xdr:col>
      <xdr:colOff>201038</xdr:colOff>
      <xdr:row>374</xdr:row>
      <xdr:rowOff>183377</xdr:rowOff>
    </xdr:to>
    <xdr:pic>
      <xdr:nvPicPr>
        <xdr:cNvPr id="2" name="Picture 1" descr="C:\Users\UC\AppData\Local\Microsoft\Windows\Temporary Internet Files\Content.Word\IMG-20240605-WA001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23739275"/>
          <a:ext cx="1124963" cy="4691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35</xdr:row>
      <xdr:rowOff>66675</xdr:rowOff>
    </xdr:from>
    <xdr:to>
      <xdr:col>14</xdr:col>
      <xdr:colOff>285750</xdr:colOff>
      <xdr:row>35</xdr:row>
      <xdr:rowOff>69088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B89ABA3-853E-F25A-8B5D-EFA0C6728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8648700"/>
          <a:ext cx="935355" cy="701675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37</xdr:row>
      <xdr:rowOff>66675</xdr:rowOff>
    </xdr:from>
    <xdr:to>
      <xdr:col>14</xdr:col>
      <xdr:colOff>285750</xdr:colOff>
      <xdr:row>37</xdr:row>
      <xdr:rowOff>69088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7B89ABA3-853E-F25A-8B5D-EFA0C6728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11772900"/>
          <a:ext cx="990600" cy="0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37</xdr:row>
      <xdr:rowOff>66675</xdr:rowOff>
    </xdr:from>
    <xdr:to>
      <xdr:col>14</xdr:col>
      <xdr:colOff>285750</xdr:colOff>
      <xdr:row>37</xdr:row>
      <xdr:rowOff>69088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7B89ABA3-853E-F25A-8B5D-EFA0C6728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12372975"/>
          <a:ext cx="990600" cy="2413"/>
        </a:xfrm>
        <a:prstGeom prst="rect">
          <a:avLst/>
        </a:prstGeom>
      </xdr:spPr>
    </xdr:pic>
    <xdr:clientData/>
  </xdr:twoCellAnchor>
  <xdr:oneCellAnchor>
    <xdr:from>
      <xdr:col>11</xdr:col>
      <xdr:colOff>552522</xdr:colOff>
      <xdr:row>41</xdr:row>
      <xdr:rowOff>95250</xdr:rowOff>
    </xdr:from>
    <xdr:ext cx="1857303" cy="623248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9C452846-1225-95CE-B3C4-11FEBE9F639B}"/>
            </a:ext>
          </a:extLst>
        </xdr:cNvPr>
        <xdr:cNvSpPr txBox="1"/>
      </xdr:nvSpPr>
      <xdr:spPr>
        <a:xfrm>
          <a:off x="9582222" y="14087475"/>
          <a:ext cx="1857303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Sr.Executive Engineer, P.W.D.,</a:t>
          </a:r>
        </a:p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Mamit Diision, Mamit</a:t>
          </a:r>
        </a:p>
      </xdr:txBody>
    </xdr:sp>
    <xdr:clientData/>
  </xdr:oneCellAnchor>
  <xdr:twoCellAnchor editAs="oneCell">
    <xdr:from>
      <xdr:col>12</xdr:col>
      <xdr:colOff>504825</xdr:colOff>
      <xdr:row>39</xdr:row>
      <xdr:rowOff>66675</xdr:rowOff>
    </xdr:from>
    <xdr:to>
      <xdr:col>14</xdr:col>
      <xdr:colOff>285750</xdr:colOff>
      <xdr:row>39</xdr:row>
      <xdr:rowOff>69088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7B89ABA3-853E-F25A-8B5D-EFA0C6728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13173075"/>
          <a:ext cx="990600" cy="2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262</xdr:row>
      <xdr:rowOff>49530</xdr:rowOff>
    </xdr:from>
    <xdr:to>
      <xdr:col>1</xdr:col>
      <xdr:colOff>238125</xdr:colOff>
      <xdr:row>262</xdr:row>
      <xdr:rowOff>54036</xdr:rowOff>
    </xdr:to>
    <xdr:pic>
      <xdr:nvPicPr>
        <xdr:cNvPr id="2" name="Picture 4" descr="E:\PWD\Khawzawl Division\Bhuvan\EE sig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60895" y="66572130"/>
          <a:ext cx="781050" cy="675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262</xdr:row>
      <xdr:rowOff>270510</xdr:rowOff>
    </xdr:from>
    <xdr:ext cx="1747465" cy="740972"/>
    <xdr:sp macro="" textlink="">
      <xdr:nvSpPr>
        <xdr:cNvPr id="3" name="TextBox 2"/>
        <xdr:cNvSpPr txBox="1"/>
      </xdr:nvSpPr>
      <xdr:spPr>
        <a:xfrm>
          <a:off x="6680835" y="66793110"/>
          <a:ext cx="1747465" cy="7409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IN" sz="11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n-IN" sz="1100">
              <a:latin typeface="Times New Roman" pitchFamily="18" charset="0"/>
              <a:cs typeface="Times New Roman" pitchFamily="18" charset="0"/>
            </a:rPr>
            <a:t>Executive Engineer, PWD.,</a:t>
          </a:r>
        </a:p>
        <a:p>
          <a:pPr algn="ctr"/>
          <a:r>
            <a:rPr lang="en-IN" sz="1100">
              <a:latin typeface="Times New Roman" pitchFamily="18" charset="0"/>
              <a:cs typeface="Times New Roman" pitchFamily="18" charset="0"/>
            </a:rPr>
            <a:t>Khawzawl Division, </a:t>
          </a:r>
        </a:p>
        <a:p>
          <a:pPr algn="ctr"/>
          <a:r>
            <a:rPr lang="en-IN" sz="1100">
              <a:latin typeface="Times New Roman" pitchFamily="18" charset="0"/>
              <a:cs typeface="Times New Roman" pitchFamily="18" charset="0"/>
            </a:rPr>
            <a:t>Khawzawl.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271</xdr:row>
      <xdr:rowOff>104775</xdr:rowOff>
    </xdr:from>
    <xdr:to>
      <xdr:col>6</xdr:col>
      <xdr:colOff>476250</xdr:colOff>
      <xdr:row>275</xdr:row>
      <xdr:rowOff>38735</xdr:rowOff>
    </xdr:to>
    <xdr:pic>
      <xdr:nvPicPr>
        <xdr:cNvPr id="2" name="Picture 1" descr="C:\Users\Owners\Desktop\EE Sign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6249650"/>
          <a:ext cx="1400175" cy="695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0</xdr:rowOff>
    </xdr:from>
    <xdr:to>
      <xdr:col>7</xdr:col>
      <xdr:colOff>219079</xdr:colOff>
      <xdr:row>0</xdr:row>
      <xdr:rowOff>200027</xdr:rowOff>
    </xdr:to>
    <xdr:pic>
      <xdr:nvPicPr>
        <xdr:cNvPr id="2" name="Picture 1" descr="EE Sign Pu Deng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1100" y="41424224"/>
          <a:ext cx="1085854" cy="542927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447675</xdr:colOff>
      <xdr:row>103</xdr:row>
      <xdr:rowOff>0</xdr:rowOff>
    </xdr:from>
    <xdr:to>
      <xdr:col>7</xdr:col>
      <xdr:colOff>219079</xdr:colOff>
      <xdr:row>104</xdr:row>
      <xdr:rowOff>114301</xdr:rowOff>
    </xdr:to>
    <xdr:pic>
      <xdr:nvPicPr>
        <xdr:cNvPr id="3" name="Picture 2" descr="EE Sign Pu Deng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81475" y="51092100"/>
          <a:ext cx="990604" cy="390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136</xdr:row>
      <xdr:rowOff>202596</xdr:rowOff>
    </xdr:from>
    <xdr:to>
      <xdr:col>6</xdr:col>
      <xdr:colOff>295275</xdr:colOff>
      <xdr:row>139</xdr:row>
      <xdr:rowOff>138975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D39395-425A-F3FA-2349-F5977FE85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21319521"/>
          <a:ext cx="857250" cy="5745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292100</xdr:colOff>
      <xdr:row>354</xdr:row>
      <xdr:rowOff>95250</xdr:rowOff>
    </xdr:from>
    <xdr:to>
      <xdr:col>5</xdr:col>
      <xdr:colOff>605282</xdr:colOff>
      <xdr:row>357</xdr:row>
      <xdr:rowOff>21336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1200" y="221589600"/>
          <a:ext cx="484632" cy="4975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219076</xdr:colOff>
      <xdr:row>278</xdr:row>
      <xdr:rowOff>171450</xdr:rowOff>
    </xdr:from>
    <xdr:ext cx="2286000" cy="446276"/>
    <xdr:sp macro="" textlink="">
      <xdr:nvSpPr>
        <xdr:cNvPr id="2" name="TextBox 1"/>
        <xdr:cNvSpPr txBox="1"/>
      </xdr:nvSpPr>
      <xdr:spPr>
        <a:xfrm>
          <a:off x="3762376" y="65703450"/>
          <a:ext cx="2286000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Sr,Executive Engineer,PWD</a:t>
          </a:r>
        </a:p>
        <a:p>
          <a:pPr algn="ctr"/>
          <a:r>
            <a:rPr lang="en-US" sz="1200">
              <a:latin typeface="Times New Roman" pitchFamily="18" charset="0"/>
              <a:cs typeface="Times New Roman" pitchFamily="18" charset="0"/>
            </a:rPr>
            <a:t>Serchhip Division:Serchhip</a:t>
          </a:r>
        </a:p>
      </xdr:txBody>
    </xdr:sp>
    <xdr:clientData/>
  </xdr:oneCellAnchor>
  <xdr:twoCellAnchor editAs="oneCell">
    <xdr:from>
      <xdr:col>5</xdr:col>
      <xdr:colOff>114300</xdr:colOff>
      <xdr:row>276</xdr:row>
      <xdr:rowOff>104775</xdr:rowOff>
    </xdr:from>
    <xdr:to>
      <xdr:col>6</xdr:col>
      <xdr:colOff>230257</xdr:colOff>
      <xdr:row>278</xdr:row>
      <xdr:rowOff>164411</xdr:rowOff>
    </xdr:to>
    <xdr:pic>
      <xdr:nvPicPr>
        <xdr:cNvPr id="3" name="Picture 2" descr="SDO Makhu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6800" y="65255775"/>
          <a:ext cx="658882" cy="4406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283</xdr:row>
      <xdr:rowOff>9525</xdr:rowOff>
    </xdr:from>
    <xdr:to>
      <xdr:col>1</xdr:col>
      <xdr:colOff>247650</xdr:colOff>
      <xdr:row>285</xdr:row>
      <xdr:rowOff>166241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EDC140A-671B-40AB-9A29-99EC023BC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154676475"/>
          <a:ext cx="762000" cy="51866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262</xdr:row>
      <xdr:rowOff>84069</xdr:rowOff>
    </xdr:from>
    <xdr:to>
      <xdr:col>10</xdr:col>
      <xdr:colOff>448504</xdr:colOff>
      <xdr:row>265</xdr:row>
      <xdr:rowOff>58568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292A00C-339F-4E63-B925-68043D4DB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019" y="141006444"/>
          <a:ext cx="762829" cy="517424"/>
        </a:xfrm>
        <a:prstGeom prst="rect">
          <a:avLst/>
        </a:prstGeom>
      </xdr:spPr>
    </xdr:pic>
    <xdr:clientData/>
  </xdr:twoCellAnchor>
  <xdr:twoCellAnchor editAs="oneCell">
    <xdr:from>
      <xdr:col>5</xdr:col>
      <xdr:colOff>157369</xdr:colOff>
      <xdr:row>282</xdr:row>
      <xdr:rowOff>84069</xdr:rowOff>
    </xdr:from>
    <xdr:to>
      <xdr:col>5</xdr:col>
      <xdr:colOff>605873</xdr:colOff>
      <xdr:row>285</xdr:row>
      <xdr:rowOff>58568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7292A00C-339F-4E63-B925-68043D4DB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83269" y="92476569"/>
          <a:ext cx="448504" cy="1031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w/Downloads/ROAD%20STATISTIC%20under%20Lunglei%20Road%20Division-I%202025%20final%20re-submit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w/Downloads/ROAD%20STATISTIC%20under%20Lunglei%20Road%20Division-I%202025%20final%20re-subm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w/Downloads/APPROACH%20ROAD%20TO%20AIR%20S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 Highway"/>
      <sheetName val="Other District Road"/>
      <sheetName val="Village Road"/>
      <sheetName val="State Highway "/>
      <sheetName val="Major District Road (2)"/>
      <sheetName val="STR (2)"/>
      <sheetName val="Forwardin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 Highway"/>
      <sheetName val="Other District Road"/>
      <sheetName val="Village Road"/>
      <sheetName val="State Highway "/>
      <sheetName val="Major District Road (2)"/>
      <sheetName val="STR (2)"/>
      <sheetName val="Forwarding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Sheet3"/>
    </sheetNames>
    <sheetDataSet>
      <sheetData sheetId="0" refreshError="1">
        <row r="7">
          <cell r="B7" t="str">
            <v>Approach Road To AIR Station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7"/>
  <sheetViews>
    <sheetView topLeftCell="B38" workbookViewId="0">
      <selection activeCell="K52" sqref="K52"/>
    </sheetView>
  </sheetViews>
  <sheetFormatPr defaultRowHeight="15"/>
  <cols>
    <col min="1" max="1" width="4.28515625" style="8" customWidth="1"/>
    <col min="2" max="2" width="46" style="8" customWidth="1"/>
    <col min="3" max="3" width="8" style="8" customWidth="1"/>
    <col min="4" max="5" width="17.28515625" style="8" customWidth="1"/>
    <col min="6" max="6" width="11.140625" style="8" customWidth="1"/>
    <col min="7" max="7" width="11.5703125" style="8" customWidth="1"/>
    <col min="8" max="8" width="17.85546875" style="8" customWidth="1"/>
    <col min="11" max="28" width="7.5703125" customWidth="1"/>
  </cols>
  <sheetData>
    <row r="1" spans="1:28" ht="18.75">
      <c r="A1" s="877" t="s">
        <v>0</v>
      </c>
      <c r="B1" s="878"/>
      <c r="C1" s="878"/>
      <c r="D1" s="878"/>
      <c r="E1" s="878"/>
      <c r="F1" s="878"/>
      <c r="G1" s="878"/>
      <c r="H1" s="878"/>
      <c r="K1" s="893" t="s">
        <v>2126</v>
      </c>
      <c r="L1" s="893"/>
      <c r="M1" s="893"/>
      <c r="N1" s="893" t="s">
        <v>2127</v>
      </c>
      <c r="O1" s="893"/>
      <c r="P1" s="893"/>
      <c r="Q1" s="893" t="s">
        <v>3111</v>
      </c>
      <c r="R1" s="893"/>
      <c r="S1" s="893"/>
      <c r="T1" s="893" t="s">
        <v>2130</v>
      </c>
      <c r="U1" s="893"/>
      <c r="V1" s="893"/>
      <c r="W1" s="893" t="s">
        <v>3502</v>
      </c>
      <c r="X1" s="893"/>
      <c r="Y1" s="893"/>
      <c r="Z1" s="893" t="s">
        <v>2131</v>
      </c>
      <c r="AA1" s="893"/>
      <c r="AB1" s="893"/>
    </row>
    <row r="2" spans="1:28" ht="25.5">
      <c r="A2" s="879" t="s">
        <v>1</v>
      </c>
      <c r="B2" s="880" t="s">
        <v>2</v>
      </c>
      <c r="C2" s="881"/>
      <c r="D2" s="884" t="s">
        <v>3</v>
      </c>
      <c r="E2" s="884" t="s">
        <v>4</v>
      </c>
      <c r="F2" s="879" t="s">
        <v>5</v>
      </c>
      <c r="G2" s="879"/>
      <c r="H2" s="879" t="s">
        <v>6</v>
      </c>
      <c r="K2" s="783" t="s">
        <v>3503</v>
      </c>
      <c r="L2" s="783" t="s">
        <v>3504</v>
      </c>
      <c r="M2" s="783" t="s">
        <v>1716</v>
      </c>
      <c r="N2" s="783" t="s">
        <v>3503</v>
      </c>
      <c r="O2" s="783" t="s">
        <v>3504</v>
      </c>
      <c r="P2" s="783" t="s">
        <v>1716</v>
      </c>
      <c r="Q2" s="783" t="s">
        <v>3503</v>
      </c>
      <c r="R2" s="783" t="s">
        <v>3504</v>
      </c>
      <c r="S2" s="783" t="s">
        <v>1716</v>
      </c>
      <c r="T2" s="783" t="s">
        <v>3503</v>
      </c>
      <c r="U2" s="783" t="s">
        <v>3504</v>
      </c>
      <c r="V2" s="783" t="s">
        <v>1716</v>
      </c>
      <c r="W2" s="783" t="s">
        <v>3503</v>
      </c>
      <c r="X2" s="783" t="s">
        <v>3504</v>
      </c>
      <c r="Y2" s="783" t="s">
        <v>1716</v>
      </c>
      <c r="Z2" s="783" t="s">
        <v>3503</v>
      </c>
      <c r="AA2" s="783" t="s">
        <v>3504</v>
      </c>
      <c r="AB2" s="783" t="s">
        <v>1716</v>
      </c>
    </row>
    <row r="3" spans="1:28">
      <c r="A3" s="879"/>
      <c r="B3" s="882"/>
      <c r="C3" s="883"/>
      <c r="D3" s="885"/>
      <c r="E3" s="885"/>
      <c r="F3" s="2" t="s">
        <v>7</v>
      </c>
      <c r="G3" s="2" t="s">
        <v>8</v>
      </c>
      <c r="H3" s="879"/>
      <c r="K3" s="128">
        <v>0</v>
      </c>
      <c r="L3" s="128">
        <v>0</v>
      </c>
      <c r="M3" s="128">
        <v>0</v>
      </c>
      <c r="N3" s="128">
        <v>0</v>
      </c>
      <c r="O3" s="128">
        <v>0</v>
      </c>
      <c r="P3" s="128">
        <v>0</v>
      </c>
      <c r="Q3" s="128">
        <v>52.03</v>
      </c>
      <c r="R3" s="128">
        <v>0</v>
      </c>
      <c r="S3" s="128">
        <f>SUM(Q3:R3)</f>
        <v>52.03</v>
      </c>
      <c r="T3" s="128">
        <v>0</v>
      </c>
      <c r="U3" s="128">
        <v>66</v>
      </c>
      <c r="V3" s="128">
        <f>SUM(T3:U3)</f>
        <v>66</v>
      </c>
      <c r="W3" s="128">
        <v>44.639999999999986</v>
      </c>
      <c r="X3" s="129">
        <v>6.8570000000000002</v>
      </c>
      <c r="Y3" s="129">
        <f>SUM(W3:X3)</f>
        <v>51.496999999999986</v>
      </c>
      <c r="Z3" s="128">
        <v>146.97000000000003</v>
      </c>
      <c r="AA3" s="129">
        <v>86.9</v>
      </c>
      <c r="AB3" s="128">
        <f>SUM(Z3:AA3)</f>
        <v>233.87000000000003</v>
      </c>
    </row>
    <row r="4" spans="1:28">
      <c r="A4" s="3">
        <v>1</v>
      </c>
      <c r="B4" s="875">
        <v>2</v>
      </c>
      <c r="C4" s="876"/>
      <c r="D4" s="3">
        <v>3</v>
      </c>
      <c r="E4" s="3">
        <v>4</v>
      </c>
      <c r="F4" s="3">
        <v>5</v>
      </c>
      <c r="G4" s="3">
        <v>6</v>
      </c>
      <c r="H4" s="3">
        <v>7</v>
      </c>
    </row>
    <row r="5" spans="1:28">
      <c r="A5" s="4"/>
      <c r="B5" s="5" t="s">
        <v>9</v>
      </c>
      <c r="C5" s="6"/>
      <c r="D5" s="7"/>
      <c r="E5" s="7"/>
      <c r="F5" s="4"/>
      <c r="G5" s="4"/>
      <c r="H5" s="4"/>
    </row>
    <row r="7" spans="1:28" ht="18.75">
      <c r="A7" s="877" t="s">
        <v>10</v>
      </c>
      <c r="B7" s="878"/>
      <c r="C7" s="878"/>
      <c r="D7" s="878"/>
      <c r="E7" s="878"/>
      <c r="F7" s="878"/>
      <c r="G7" s="878"/>
      <c r="H7" s="878"/>
    </row>
    <row r="8" spans="1:28">
      <c r="A8" s="879" t="s">
        <v>1</v>
      </c>
      <c r="B8" s="880" t="s">
        <v>2</v>
      </c>
      <c r="C8" s="881"/>
      <c r="D8" s="884" t="s">
        <v>3</v>
      </c>
      <c r="E8" s="884" t="s">
        <v>4</v>
      </c>
      <c r="F8" s="879" t="s">
        <v>5</v>
      </c>
      <c r="G8" s="879"/>
      <c r="H8" s="879" t="s">
        <v>6</v>
      </c>
    </row>
    <row r="9" spans="1:28">
      <c r="A9" s="879"/>
      <c r="B9" s="882"/>
      <c r="C9" s="883"/>
      <c r="D9" s="885"/>
      <c r="E9" s="885"/>
      <c r="F9" s="2" t="s">
        <v>7</v>
      </c>
      <c r="G9" s="2" t="s">
        <v>8</v>
      </c>
      <c r="H9" s="879"/>
    </row>
    <row r="10" spans="1:28">
      <c r="A10" s="3">
        <v>1</v>
      </c>
      <c r="B10" s="875">
        <v>2</v>
      </c>
      <c r="C10" s="876"/>
      <c r="D10" s="3">
        <v>3</v>
      </c>
      <c r="E10" s="3">
        <v>4</v>
      </c>
      <c r="F10" s="3">
        <v>5</v>
      </c>
      <c r="G10" s="3">
        <v>6</v>
      </c>
      <c r="H10" s="3">
        <v>7</v>
      </c>
    </row>
    <row r="11" spans="1:28">
      <c r="A11" s="4"/>
      <c r="B11" s="5" t="s">
        <v>9</v>
      </c>
      <c r="C11" s="6"/>
      <c r="D11" s="7"/>
      <c r="E11" s="7"/>
      <c r="F11" s="4"/>
      <c r="G11" s="4"/>
      <c r="H11" s="4"/>
    </row>
    <row r="13" spans="1:28" ht="18.75">
      <c r="A13" s="877" t="s">
        <v>11</v>
      </c>
      <c r="B13" s="878"/>
      <c r="C13" s="878"/>
      <c r="D13" s="878"/>
      <c r="E13" s="878"/>
      <c r="F13" s="878"/>
      <c r="G13" s="878"/>
      <c r="H13" s="878"/>
    </row>
    <row r="14" spans="1:28">
      <c r="A14" s="879" t="s">
        <v>1</v>
      </c>
      <c r="B14" s="880" t="s">
        <v>2</v>
      </c>
      <c r="C14" s="881"/>
      <c r="D14" s="884" t="s">
        <v>3</v>
      </c>
      <c r="E14" s="884" t="s">
        <v>4</v>
      </c>
      <c r="F14" s="879" t="s">
        <v>5</v>
      </c>
      <c r="G14" s="879"/>
      <c r="H14" s="879" t="s">
        <v>6</v>
      </c>
    </row>
    <row r="15" spans="1:28">
      <c r="A15" s="879"/>
      <c r="B15" s="882"/>
      <c r="C15" s="883"/>
      <c r="D15" s="885"/>
      <c r="E15" s="885"/>
      <c r="F15" s="2" t="s">
        <v>7</v>
      </c>
      <c r="G15" s="2" t="s">
        <v>8</v>
      </c>
      <c r="H15" s="879"/>
    </row>
    <row r="16" spans="1:28">
      <c r="A16" s="3">
        <v>1</v>
      </c>
      <c r="B16" s="875">
        <v>2</v>
      </c>
      <c r="C16" s="876"/>
      <c r="D16" s="3">
        <v>3</v>
      </c>
      <c r="E16" s="3">
        <v>4</v>
      </c>
      <c r="F16" s="3">
        <v>5</v>
      </c>
      <c r="G16" s="3">
        <v>5</v>
      </c>
      <c r="H16" s="3">
        <v>7</v>
      </c>
    </row>
    <row r="17" spans="1:8">
      <c r="A17" s="4"/>
      <c r="B17" s="5" t="s">
        <v>9</v>
      </c>
      <c r="C17" s="6"/>
      <c r="D17" s="7"/>
      <c r="E17" s="7"/>
      <c r="F17" s="4"/>
      <c r="G17" s="4"/>
      <c r="H17" s="4"/>
    </row>
    <row r="19" spans="1:8" ht="18.75">
      <c r="A19" s="877" t="s">
        <v>12</v>
      </c>
      <c r="B19" s="878"/>
      <c r="C19" s="878"/>
      <c r="D19" s="878"/>
      <c r="E19" s="878"/>
      <c r="F19" s="878"/>
      <c r="G19" s="878"/>
      <c r="H19" s="878"/>
    </row>
    <row r="20" spans="1:8">
      <c r="A20" s="879" t="s">
        <v>1</v>
      </c>
      <c r="B20" s="880" t="s">
        <v>2</v>
      </c>
      <c r="C20" s="881"/>
      <c r="D20" s="884" t="s">
        <v>3</v>
      </c>
      <c r="E20" s="884" t="s">
        <v>4</v>
      </c>
      <c r="F20" s="879" t="s">
        <v>5</v>
      </c>
      <c r="G20" s="879"/>
      <c r="H20" s="879" t="s">
        <v>6</v>
      </c>
    </row>
    <row r="21" spans="1:8">
      <c r="A21" s="879"/>
      <c r="B21" s="882"/>
      <c r="C21" s="883"/>
      <c r="D21" s="885"/>
      <c r="E21" s="885"/>
      <c r="F21" s="2" t="s">
        <v>7</v>
      </c>
      <c r="G21" s="2" t="s">
        <v>8</v>
      </c>
      <c r="H21" s="879"/>
    </row>
    <row r="22" spans="1:8">
      <c r="A22" s="3">
        <v>1</v>
      </c>
      <c r="B22" s="875">
        <v>2</v>
      </c>
      <c r="C22" s="876"/>
      <c r="D22" s="3">
        <v>3</v>
      </c>
      <c r="E22" s="3">
        <v>4</v>
      </c>
      <c r="F22" s="3">
        <v>5</v>
      </c>
      <c r="G22" s="3">
        <v>6</v>
      </c>
      <c r="H22" s="3">
        <v>7</v>
      </c>
    </row>
    <row r="23" spans="1:8" ht="15.75">
      <c r="A23" s="9">
        <v>1</v>
      </c>
      <c r="B23" s="10" t="s">
        <v>13</v>
      </c>
      <c r="C23" s="11">
        <v>11.85</v>
      </c>
      <c r="D23" s="12" t="s">
        <v>14</v>
      </c>
      <c r="E23" s="12" t="s">
        <v>15</v>
      </c>
      <c r="F23" s="9">
        <v>11.85</v>
      </c>
      <c r="G23" s="9"/>
      <c r="H23" s="9"/>
    </row>
    <row r="24" spans="1:8" ht="15.75">
      <c r="A24" s="9">
        <v>2</v>
      </c>
      <c r="B24" s="13" t="s">
        <v>16</v>
      </c>
      <c r="C24" s="11">
        <v>40.18</v>
      </c>
      <c r="D24" s="12" t="s">
        <v>14</v>
      </c>
      <c r="E24" s="12" t="s">
        <v>17</v>
      </c>
      <c r="F24" s="9">
        <v>40.18</v>
      </c>
      <c r="G24" s="9"/>
      <c r="H24" s="9"/>
    </row>
    <row r="25" spans="1:8">
      <c r="A25" s="4"/>
      <c r="B25" s="14" t="s">
        <v>18</v>
      </c>
      <c r="C25" s="6">
        <f>SUM(C23:C24)</f>
        <v>52.03</v>
      </c>
      <c r="D25" s="4"/>
      <c r="E25" s="15"/>
      <c r="F25" s="7">
        <f>SUM(F23:F24)</f>
        <v>52.03</v>
      </c>
      <c r="G25" s="9"/>
      <c r="H25" s="4"/>
    </row>
    <row r="27" spans="1:8" ht="18.75">
      <c r="A27" s="877" t="s">
        <v>19</v>
      </c>
      <c r="B27" s="878"/>
      <c r="C27" s="878"/>
      <c r="D27" s="878"/>
      <c r="E27" s="878"/>
      <c r="F27" s="878"/>
      <c r="G27" s="878"/>
      <c r="H27" s="878"/>
    </row>
    <row r="28" spans="1:8">
      <c r="A28" s="879" t="s">
        <v>1</v>
      </c>
      <c r="B28" s="880" t="s">
        <v>2</v>
      </c>
      <c r="C28" s="881"/>
      <c r="D28" s="884" t="s">
        <v>3</v>
      </c>
      <c r="E28" s="884" t="s">
        <v>4</v>
      </c>
      <c r="F28" s="879" t="s">
        <v>5</v>
      </c>
      <c r="G28" s="879"/>
      <c r="H28" s="879" t="s">
        <v>6</v>
      </c>
    </row>
    <row r="29" spans="1:8">
      <c r="A29" s="879"/>
      <c r="B29" s="882"/>
      <c r="C29" s="883"/>
      <c r="D29" s="885"/>
      <c r="E29" s="885"/>
      <c r="F29" s="2" t="s">
        <v>7</v>
      </c>
      <c r="G29" s="2" t="s">
        <v>8</v>
      </c>
      <c r="H29" s="879"/>
    </row>
    <row r="30" spans="1:8">
      <c r="A30" s="3">
        <v>1</v>
      </c>
      <c r="B30" s="875">
        <v>2</v>
      </c>
      <c r="C30" s="876"/>
      <c r="D30" s="3">
        <v>3</v>
      </c>
      <c r="E30" s="3">
        <v>4</v>
      </c>
      <c r="F30" s="3">
        <v>5</v>
      </c>
      <c r="G30" s="3">
        <v>6</v>
      </c>
      <c r="H30" s="3">
        <v>7</v>
      </c>
    </row>
    <row r="31" spans="1:8" ht="15.75">
      <c r="A31" s="9">
        <v>1</v>
      </c>
      <c r="B31" s="16" t="s">
        <v>20</v>
      </c>
      <c r="C31" s="17">
        <v>30</v>
      </c>
      <c r="D31" s="18" t="s">
        <v>21</v>
      </c>
      <c r="E31" s="18" t="s">
        <v>22</v>
      </c>
      <c r="F31" s="9"/>
      <c r="G31" s="19">
        <v>30</v>
      </c>
      <c r="H31" s="4"/>
    </row>
    <row r="32" spans="1:8" ht="15.75">
      <c r="A32" s="9">
        <v>2</v>
      </c>
      <c r="B32" s="13" t="s">
        <v>23</v>
      </c>
      <c r="C32" s="17">
        <v>36</v>
      </c>
      <c r="D32" s="20" t="s">
        <v>14</v>
      </c>
      <c r="E32" s="12" t="s">
        <v>15</v>
      </c>
      <c r="F32" s="9"/>
      <c r="G32" s="19">
        <v>36</v>
      </c>
      <c r="H32" s="4"/>
    </row>
    <row r="33" spans="1:14">
      <c r="A33" s="4"/>
      <c r="B33" s="14" t="s">
        <v>18</v>
      </c>
      <c r="C33" s="21">
        <f>SUM(C31:C32)</f>
        <v>66</v>
      </c>
      <c r="D33" s="4"/>
      <c r="E33" s="15"/>
      <c r="F33" s="9"/>
      <c r="G33" s="22">
        <f>SUM(G31:G32)</f>
        <v>66</v>
      </c>
      <c r="H33" s="4"/>
    </row>
    <row r="35" spans="1:14" ht="18.75">
      <c r="A35" s="877" t="s">
        <v>24</v>
      </c>
      <c r="B35" s="878"/>
      <c r="C35" s="878"/>
      <c r="D35" s="878"/>
      <c r="E35" s="878"/>
      <c r="F35" s="878"/>
      <c r="G35" s="878"/>
      <c r="H35" s="878"/>
    </row>
    <row r="36" spans="1:14">
      <c r="A36" s="879" t="s">
        <v>1</v>
      </c>
      <c r="B36" s="880" t="s">
        <v>2</v>
      </c>
      <c r="C36" s="881"/>
      <c r="D36" s="884" t="s">
        <v>3</v>
      </c>
      <c r="E36" s="884" t="s">
        <v>4</v>
      </c>
      <c r="F36" s="879" t="s">
        <v>5</v>
      </c>
      <c r="G36" s="879"/>
      <c r="H36" s="879" t="s">
        <v>6</v>
      </c>
    </row>
    <row r="37" spans="1:14">
      <c r="A37" s="879"/>
      <c r="B37" s="882"/>
      <c r="C37" s="883"/>
      <c r="D37" s="885"/>
      <c r="E37" s="885"/>
      <c r="F37" s="2" t="s">
        <v>7</v>
      </c>
      <c r="G37" s="2" t="s">
        <v>8</v>
      </c>
      <c r="H37" s="879"/>
    </row>
    <row r="38" spans="1:14">
      <c r="A38" s="3">
        <v>1</v>
      </c>
      <c r="B38" s="875">
        <v>2</v>
      </c>
      <c r="C38" s="876"/>
      <c r="D38" s="3">
        <v>3</v>
      </c>
      <c r="E38" s="3">
        <v>4</v>
      </c>
      <c r="F38" s="3">
        <v>5</v>
      </c>
      <c r="G38" s="3">
        <v>6</v>
      </c>
      <c r="H38" s="3">
        <v>7</v>
      </c>
    </row>
    <row r="39" spans="1:14" ht="15.75">
      <c r="A39" s="9">
        <v>1</v>
      </c>
      <c r="B39" s="10" t="s">
        <v>25</v>
      </c>
      <c r="C39" s="23">
        <v>6.38</v>
      </c>
      <c r="D39" s="12" t="s">
        <v>14</v>
      </c>
      <c r="E39" s="12" t="s">
        <v>15</v>
      </c>
      <c r="F39" s="24">
        <v>6.38</v>
      </c>
      <c r="G39" s="9"/>
      <c r="H39" s="9" t="s">
        <v>26</v>
      </c>
      <c r="J39" s="843"/>
      <c r="K39" s="515"/>
      <c r="L39" s="386"/>
      <c r="M39" s="844"/>
      <c r="N39" s="386"/>
    </row>
    <row r="40" spans="1:14" ht="15.75">
      <c r="A40" s="9">
        <v>2</v>
      </c>
      <c r="B40" s="10" t="s">
        <v>27</v>
      </c>
      <c r="C40" s="23">
        <v>21.9</v>
      </c>
      <c r="D40" s="12" t="s">
        <v>14</v>
      </c>
      <c r="E40" s="12" t="s">
        <v>15</v>
      </c>
      <c r="F40" s="24">
        <v>0</v>
      </c>
      <c r="G40" s="24">
        <v>21.9</v>
      </c>
      <c r="H40" s="4"/>
      <c r="J40" s="843"/>
      <c r="K40" s="843"/>
      <c r="L40" s="386"/>
      <c r="M40" s="844"/>
      <c r="N40" s="386"/>
    </row>
    <row r="41" spans="1:14" ht="15.75">
      <c r="A41" s="9">
        <v>3</v>
      </c>
      <c r="B41" s="25" t="s">
        <v>28</v>
      </c>
      <c r="C41" s="26">
        <v>17.8</v>
      </c>
      <c r="D41" s="12" t="s">
        <v>21</v>
      </c>
      <c r="E41" s="12" t="s">
        <v>22</v>
      </c>
      <c r="F41" s="26">
        <v>17.8</v>
      </c>
      <c r="G41" s="24"/>
      <c r="H41" s="9" t="s">
        <v>26</v>
      </c>
      <c r="J41" s="845"/>
      <c r="K41" s="843"/>
      <c r="L41" s="386"/>
      <c r="M41" s="844"/>
      <c r="N41" s="386"/>
    </row>
    <row r="42" spans="1:14" ht="15.75">
      <c r="A42" s="9">
        <v>4</v>
      </c>
      <c r="B42" s="25" t="s">
        <v>29</v>
      </c>
      <c r="C42" s="26">
        <v>5.9</v>
      </c>
      <c r="D42" s="12" t="s">
        <v>21</v>
      </c>
      <c r="E42" s="12" t="s">
        <v>22</v>
      </c>
      <c r="F42" s="26">
        <v>5.9</v>
      </c>
      <c r="G42" s="24"/>
      <c r="H42" s="9" t="s">
        <v>26</v>
      </c>
      <c r="J42" s="845"/>
      <c r="K42" s="843"/>
      <c r="L42" s="386"/>
      <c r="M42" s="838"/>
      <c r="N42" s="843"/>
    </row>
    <row r="43" spans="1:14" ht="15.75">
      <c r="A43" s="9">
        <v>5</v>
      </c>
      <c r="B43" s="25" t="s">
        <v>30</v>
      </c>
      <c r="C43" s="26">
        <v>8.5</v>
      </c>
      <c r="D43" s="12" t="s">
        <v>21</v>
      </c>
      <c r="E43" s="12" t="s">
        <v>22</v>
      </c>
      <c r="F43" s="26">
        <v>8.5</v>
      </c>
      <c r="G43" s="24"/>
      <c r="H43" s="9" t="s">
        <v>26</v>
      </c>
      <c r="J43" s="845"/>
      <c r="K43" s="843"/>
      <c r="L43" s="386"/>
      <c r="M43" s="838"/>
      <c r="N43" s="843"/>
    </row>
    <row r="44" spans="1:14" ht="15.75">
      <c r="A44" s="9">
        <v>6</v>
      </c>
      <c r="B44" s="27" t="s">
        <v>31</v>
      </c>
      <c r="C44" s="26">
        <v>2.2000000000000002</v>
      </c>
      <c r="D44" s="12" t="s">
        <v>21</v>
      </c>
      <c r="E44" s="12" t="s">
        <v>22</v>
      </c>
      <c r="F44" s="26">
        <v>2.2000000000000002</v>
      </c>
      <c r="G44" s="24"/>
      <c r="H44" s="9" t="s">
        <v>26</v>
      </c>
      <c r="J44" s="845"/>
      <c r="K44" s="843"/>
      <c r="L44" s="386"/>
      <c r="M44" s="843"/>
      <c r="N44" s="845"/>
    </row>
    <row r="45" spans="1:14" ht="15.75">
      <c r="A45" s="9">
        <v>7</v>
      </c>
      <c r="B45" s="27" t="s">
        <v>32</v>
      </c>
      <c r="C45" s="26">
        <v>6.18</v>
      </c>
      <c r="D45" s="12" t="s">
        <v>21</v>
      </c>
      <c r="E45" s="12" t="s">
        <v>22</v>
      </c>
      <c r="F45" s="26">
        <v>6.18</v>
      </c>
      <c r="G45" s="24"/>
      <c r="H45" s="9" t="s">
        <v>26</v>
      </c>
      <c r="J45" s="787"/>
      <c r="K45" s="787"/>
      <c r="L45" s="386"/>
      <c r="M45" s="787"/>
      <c r="N45" s="787"/>
    </row>
    <row r="46" spans="1:14" ht="15.75">
      <c r="A46" s="9">
        <v>8</v>
      </c>
      <c r="B46" s="27" t="s">
        <v>33</v>
      </c>
      <c r="C46" s="26">
        <v>1.9</v>
      </c>
      <c r="D46" s="12" t="s">
        <v>21</v>
      </c>
      <c r="E46" s="12" t="s">
        <v>22</v>
      </c>
      <c r="F46" s="26">
        <v>1.9</v>
      </c>
      <c r="G46" s="24"/>
      <c r="H46" s="9" t="s">
        <v>26</v>
      </c>
      <c r="J46" s="787"/>
      <c r="K46" s="787"/>
      <c r="L46" s="386"/>
      <c r="M46" s="386"/>
      <c r="N46" s="386"/>
    </row>
    <row r="47" spans="1:14" ht="15.75">
      <c r="A47" s="9">
        <v>9</v>
      </c>
      <c r="B47" s="27" t="s">
        <v>34</v>
      </c>
      <c r="C47" s="26">
        <v>7</v>
      </c>
      <c r="D47" s="12" t="s">
        <v>14</v>
      </c>
      <c r="E47" s="12" t="s">
        <v>17</v>
      </c>
      <c r="F47" s="26">
        <v>7</v>
      </c>
      <c r="G47" s="24"/>
      <c r="H47" s="9" t="s">
        <v>26</v>
      </c>
      <c r="J47" s="386"/>
      <c r="K47" s="386"/>
      <c r="L47" s="386"/>
      <c r="M47" s="386"/>
      <c r="N47" s="386"/>
    </row>
    <row r="48" spans="1:14" ht="15.75">
      <c r="A48" s="9">
        <v>10</v>
      </c>
      <c r="B48" s="27" t="s">
        <v>35</v>
      </c>
      <c r="C48" s="26">
        <v>10.65</v>
      </c>
      <c r="D48" s="12" t="s">
        <v>14</v>
      </c>
      <c r="E48" s="12" t="s">
        <v>17</v>
      </c>
      <c r="F48" s="26">
        <v>10.65</v>
      </c>
      <c r="G48" s="24"/>
      <c r="H48" s="9" t="s">
        <v>26</v>
      </c>
      <c r="J48" s="844"/>
      <c r="K48" s="843"/>
      <c r="L48" s="386"/>
      <c r="M48" s="845"/>
      <c r="N48" s="843"/>
    </row>
    <row r="49" spans="1:14" ht="15.75">
      <c r="A49" s="9">
        <v>11</v>
      </c>
      <c r="B49" s="27" t="s">
        <v>36</v>
      </c>
      <c r="C49" s="26">
        <v>11.2</v>
      </c>
      <c r="D49" s="12" t="s">
        <v>14</v>
      </c>
      <c r="E49" s="12" t="s">
        <v>17</v>
      </c>
      <c r="F49" s="26">
        <v>11.2</v>
      </c>
      <c r="G49" s="24"/>
      <c r="H49" s="9" t="s">
        <v>26</v>
      </c>
      <c r="J49" s="844"/>
      <c r="K49" s="843"/>
      <c r="L49" s="386"/>
      <c r="M49" s="843"/>
      <c r="N49" s="845"/>
    </row>
    <row r="50" spans="1:14" ht="15.75">
      <c r="A50" s="9">
        <v>12</v>
      </c>
      <c r="B50" s="27" t="s">
        <v>37</v>
      </c>
      <c r="C50" s="26">
        <v>2.9</v>
      </c>
      <c r="D50" s="12" t="s">
        <v>21</v>
      </c>
      <c r="E50" s="12" t="s">
        <v>22</v>
      </c>
      <c r="F50" s="26">
        <v>2.9</v>
      </c>
      <c r="G50" s="24"/>
      <c r="H50" s="9" t="s">
        <v>26</v>
      </c>
      <c r="J50" s="844"/>
      <c r="K50" s="843"/>
      <c r="L50" s="386"/>
      <c r="M50" s="787"/>
      <c r="N50" s="787"/>
    </row>
    <row r="51" spans="1:14" ht="15.75">
      <c r="A51" s="9">
        <v>13</v>
      </c>
      <c r="B51" s="27" t="s">
        <v>38</v>
      </c>
      <c r="C51" s="26">
        <v>4.26</v>
      </c>
      <c r="D51" s="12" t="s">
        <v>21</v>
      </c>
      <c r="E51" s="12" t="s">
        <v>22</v>
      </c>
      <c r="F51" s="26">
        <v>4.26</v>
      </c>
      <c r="G51" s="24"/>
      <c r="H51" s="9" t="s">
        <v>26</v>
      </c>
      <c r="J51" s="844"/>
      <c r="K51" s="843"/>
      <c r="L51" s="386"/>
      <c r="M51" s="386"/>
      <c r="N51" s="386"/>
    </row>
    <row r="52" spans="1:14" ht="15.75">
      <c r="A52" s="9">
        <v>14</v>
      </c>
      <c r="B52" s="10" t="s">
        <v>39</v>
      </c>
      <c r="C52" s="23">
        <v>3.72</v>
      </c>
      <c r="D52" s="12" t="s">
        <v>14</v>
      </c>
      <c r="E52" s="12" t="s">
        <v>17</v>
      </c>
      <c r="F52" s="23">
        <v>3.72</v>
      </c>
      <c r="G52" s="24"/>
      <c r="H52" s="9" t="s">
        <v>26</v>
      </c>
      <c r="J52" s="844"/>
      <c r="K52" s="843"/>
      <c r="L52" s="386"/>
      <c r="M52" s="386"/>
      <c r="N52" s="386"/>
    </row>
    <row r="53" spans="1:14" ht="15.75">
      <c r="A53" s="9">
        <v>15</v>
      </c>
      <c r="B53" s="10" t="s">
        <v>40</v>
      </c>
      <c r="C53" s="23">
        <v>4.84</v>
      </c>
      <c r="D53" s="12" t="s">
        <v>14</v>
      </c>
      <c r="E53" s="12" t="s">
        <v>17</v>
      </c>
      <c r="F53" s="23">
        <v>4.84</v>
      </c>
      <c r="G53" s="24"/>
      <c r="H53" s="9" t="s">
        <v>26</v>
      </c>
      <c r="J53" s="844"/>
      <c r="K53" s="843"/>
      <c r="L53" s="386"/>
      <c r="M53" s="386"/>
      <c r="N53" s="386"/>
    </row>
    <row r="54" spans="1:14" ht="15.75">
      <c r="A54" s="9">
        <v>16</v>
      </c>
      <c r="B54" s="10" t="s">
        <v>41</v>
      </c>
      <c r="C54" s="28">
        <v>4.76</v>
      </c>
      <c r="D54" s="12" t="s">
        <v>14</v>
      </c>
      <c r="E54" s="12" t="s">
        <v>15</v>
      </c>
      <c r="F54" s="28">
        <v>4.76</v>
      </c>
      <c r="G54" s="24"/>
      <c r="H54" s="9" t="s">
        <v>26</v>
      </c>
      <c r="J54" s="844"/>
      <c r="K54" s="843"/>
      <c r="L54" s="386"/>
      <c r="M54" s="386"/>
      <c r="N54" s="386"/>
    </row>
    <row r="55" spans="1:14" ht="15.75">
      <c r="A55" s="9">
        <v>17</v>
      </c>
      <c r="B55" s="10" t="s">
        <v>42</v>
      </c>
      <c r="C55" s="28">
        <v>16.899999999999999</v>
      </c>
      <c r="D55" s="12" t="s">
        <v>14</v>
      </c>
      <c r="E55" s="12" t="s">
        <v>15</v>
      </c>
      <c r="F55" s="28">
        <v>16.899999999999999</v>
      </c>
      <c r="G55" s="24"/>
      <c r="H55" s="4" t="s">
        <v>43</v>
      </c>
      <c r="J55" s="844"/>
      <c r="K55" s="843"/>
      <c r="L55" s="386"/>
      <c r="M55" s="386"/>
      <c r="N55" s="386"/>
    </row>
    <row r="56" spans="1:14" ht="15.75">
      <c r="A56" s="9">
        <v>18</v>
      </c>
      <c r="B56" s="10" t="s">
        <v>44</v>
      </c>
      <c r="C56" s="28">
        <v>3.2</v>
      </c>
      <c r="D56" s="12" t="s">
        <v>14</v>
      </c>
      <c r="E56" s="12" t="s">
        <v>15</v>
      </c>
      <c r="F56" s="28">
        <v>3.2</v>
      </c>
      <c r="G56" s="24"/>
      <c r="H56" s="9" t="s">
        <v>26</v>
      </c>
      <c r="J56" s="825"/>
      <c r="K56" s="825"/>
    </row>
    <row r="57" spans="1:14" ht="15.75">
      <c r="A57" s="9">
        <v>19</v>
      </c>
      <c r="B57" s="10" t="s">
        <v>45</v>
      </c>
      <c r="C57" s="28">
        <v>9.6</v>
      </c>
      <c r="D57" s="12" t="s">
        <v>14</v>
      </c>
      <c r="E57" s="12" t="s">
        <v>46</v>
      </c>
      <c r="F57" s="28">
        <v>9.6</v>
      </c>
      <c r="G57" s="24"/>
      <c r="H57" s="9" t="s">
        <v>26</v>
      </c>
    </row>
    <row r="58" spans="1:14" ht="15.75">
      <c r="A58" s="9">
        <v>20</v>
      </c>
      <c r="B58" s="10" t="s">
        <v>47</v>
      </c>
      <c r="C58" s="28">
        <v>11.08</v>
      </c>
      <c r="D58" s="12" t="s">
        <v>14</v>
      </c>
      <c r="E58" s="12" t="s">
        <v>15</v>
      </c>
      <c r="F58" s="28">
        <v>11.08</v>
      </c>
      <c r="G58" s="24"/>
      <c r="H58" s="9" t="s">
        <v>26</v>
      </c>
    </row>
    <row r="59" spans="1:14" ht="15.75">
      <c r="A59" s="9">
        <v>21</v>
      </c>
      <c r="B59" s="10" t="s">
        <v>48</v>
      </c>
      <c r="C59" s="28">
        <v>8</v>
      </c>
      <c r="D59" s="12" t="s">
        <v>14</v>
      </c>
      <c r="E59" s="12" t="s">
        <v>15</v>
      </c>
      <c r="F59" s="28">
        <v>8</v>
      </c>
      <c r="G59" s="24"/>
      <c r="H59" s="9" t="s">
        <v>26</v>
      </c>
    </row>
    <row r="60" spans="1:14" ht="15.75">
      <c r="A60" s="9">
        <v>22</v>
      </c>
      <c r="B60" s="10" t="s">
        <v>49</v>
      </c>
      <c r="C60" s="28">
        <v>48.77</v>
      </c>
      <c r="D60" s="12" t="s">
        <v>14</v>
      </c>
      <c r="E60" s="12" t="s">
        <v>17</v>
      </c>
      <c r="F60" s="24"/>
      <c r="G60" s="28">
        <v>48.77</v>
      </c>
      <c r="H60" s="4" t="s">
        <v>43</v>
      </c>
    </row>
    <row r="61" spans="1:14" ht="15.75">
      <c r="A61" s="9">
        <v>23</v>
      </c>
      <c r="B61" s="10" t="s">
        <v>50</v>
      </c>
      <c r="C61" s="28">
        <v>16.23</v>
      </c>
      <c r="D61" s="12" t="s">
        <v>14</v>
      </c>
      <c r="E61" s="12" t="s">
        <v>46</v>
      </c>
      <c r="F61" s="24"/>
      <c r="G61" s="28">
        <v>16.23</v>
      </c>
      <c r="H61" s="4" t="s">
        <v>43</v>
      </c>
    </row>
    <row r="62" spans="1:14">
      <c r="A62" s="4"/>
      <c r="B62" s="14" t="s">
        <v>18</v>
      </c>
      <c r="C62" s="29">
        <f>SUM(C39:C61)</f>
        <v>233.87000000000003</v>
      </c>
      <c r="D62" s="4"/>
      <c r="E62" s="15"/>
      <c r="F62" s="22">
        <f>SUM(F39:F61)</f>
        <v>146.97000000000003</v>
      </c>
      <c r="G62" s="22">
        <f>SUM(G39:G61)</f>
        <v>86.9</v>
      </c>
      <c r="H62" s="4"/>
    </row>
    <row r="64" spans="1:14" ht="18.75">
      <c r="A64" s="877" t="s">
        <v>51</v>
      </c>
      <c r="B64" s="878"/>
      <c r="C64" s="878"/>
      <c r="D64" s="878"/>
      <c r="E64" s="878"/>
      <c r="F64" s="878"/>
      <c r="G64" s="878"/>
      <c r="H64" s="878"/>
    </row>
    <row r="65" spans="1:14">
      <c r="A65" s="879" t="s">
        <v>1</v>
      </c>
      <c r="B65" s="880" t="s">
        <v>2</v>
      </c>
      <c r="C65" s="881"/>
      <c r="D65" s="884" t="s">
        <v>3</v>
      </c>
      <c r="E65" s="884" t="s">
        <v>4</v>
      </c>
      <c r="F65" s="879" t="s">
        <v>5</v>
      </c>
      <c r="G65" s="879"/>
      <c r="H65" s="879" t="s">
        <v>6</v>
      </c>
    </row>
    <row r="66" spans="1:14">
      <c r="A66" s="879"/>
      <c r="B66" s="882"/>
      <c r="C66" s="883"/>
      <c r="D66" s="885"/>
      <c r="E66" s="885"/>
      <c r="F66" s="2" t="s">
        <v>7</v>
      </c>
      <c r="G66" s="2" t="s">
        <v>8</v>
      </c>
      <c r="H66" s="879"/>
    </row>
    <row r="67" spans="1:14">
      <c r="A67" s="3">
        <v>1</v>
      </c>
      <c r="B67" s="875">
        <v>2</v>
      </c>
      <c r="C67" s="876"/>
      <c r="D67" s="3">
        <v>3</v>
      </c>
      <c r="E67" s="3">
        <v>4</v>
      </c>
      <c r="F67" s="3">
        <v>5</v>
      </c>
      <c r="G67" s="3">
        <v>6</v>
      </c>
      <c r="H67" s="3">
        <v>7</v>
      </c>
    </row>
    <row r="68" spans="1:14" ht="15.75">
      <c r="A68" s="30"/>
      <c r="B68" s="31" t="s">
        <v>52</v>
      </c>
      <c r="C68" s="32"/>
      <c r="D68" s="32"/>
      <c r="E68" s="32"/>
      <c r="F68" s="33"/>
      <c r="G68" s="33"/>
      <c r="H68" s="34"/>
      <c r="M68" s="896" t="s">
        <v>17</v>
      </c>
      <c r="N68" s="896"/>
    </row>
    <row r="69" spans="1:14" ht="15.75">
      <c r="A69" s="35">
        <v>1</v>
      </c>
      <c r="B69" s="36" t="s">
        <v>53</v>
      </c>
      <c r="C69" s="37">
        <v>0.54</v>
      </c>
      <c r="D69" s="12" t="s">
        <v>14</v>
      </c>
      <c r="E69" s="12" t="s">
        <v>17</v>
      </c>
      <c r="F69" s="38">
        <v>0.54</v>
      </c>
      <c r="G69" s="39"/>
      <c r="H69" s="35"/>
      <c r="J69" s="38"/>
      <c r="K69" s="39"/>
      <c r="M69" s="38">
        <v>0.54</v>
      </c>
      <c r="N69" s="39"/>
    </row>
    <row r="70" spans="1:14" ht="15.75">
      <c r="A70" s="35">
        <v>2</v>
      </c>
      <c r="B70" s="36" t="s">
        <v>54</v>
      </c>
      <c r="C70" s="37">
        <v>0.52</v>
      </c>
      <c r="D70" s="12" t="s">
        <v>14</v>
      </c>
      <c r="E70" s="12" t="s">
        <v>17</v>
      </c>
      <c r="F70" s="38">
        <v>0.52</v>
      </c>
      <c r="G70" s="39"/>
      <c r="H70" s="35"/>
      <c r="J70" s="38"/>
      <c r="K70" s="39"/>
      <c r="M70" s="38">
        <v>0.52</v>
      </c>
      <c r="N70" s="39"/>
    </row>
    <row r="71" spans="1:14" ht="15.75">
      <c r="A71" s="35">
        <v>3</v>
      </c>
      <c r="B71" s="40" t="s">
        <v>55</v>
      </c>
      <c r="C71" s="37">
        <v>0.74</v>
      </c>
      <c r="D71" s="12" t="s">
        <v>14</v>
      </c>
      <c r="E71" s="12" t="s">
        <v>17</v>
      </c>
      <c r="F71" s="38">
        <v>0.74</v>
      </c>
      <c r="G71" s="39"/>
      <c r="H71" s="35"/>
      <c r="J71" s="38"/>
      <c r="K71" s="39"/>
      <c r="M71" s="38">
        <v>0.74</v>
      </c>
      <c r="N71" s="39"/>
    </row>
    <row r="72" spans="1:14" ht="15.75">
      <c r="A72" s="35">
        <v>4</v>
      </c>
      <c r="B72" s="36" t="s">
        <v>56</v>
      </c>
      <c r="C72" s="37">
        <v>0.35</v>
      </c>
      <c r="D72" s="12" t="s">
        <v>14</v>
      </c>
      <c r="E72" s="12" t="s">
        <v>17</v>
      </c>
      <c r="F72" s="38">
        <v>0.35</v>
      </c>
      <c r="G72" s="39"/>
      <c r="H72" s="35"/>
      <c r="J72" s="38"/>
      <c r="K72" s="39"/>
      <c r="M72" s="38">
        <v>0.35</v>
      </c>
      <c r="N72" s="39"/>
    </row>
    <row r="73" spans="1:14" ht="15.75">
      <c r="A73" s="35">
        <v>5</v>
      </c>
      <c r="B73" s="36" t="s">
        <v>57</v>
      </c>
      <c r="C73" s="37">
        <v>0.13</v>
      </c>
      <c r="D73" s="12" t="s">
        <v>14</v>
      </c>
      <c r="E73" s="12" t="s">
        <v>17</v>
      </c>
      <c r="F73" s="38">
        <v>0.13</v>
      </c>
      <c r="G73" s="39"/>
      <c r="H73" s="35"/>
      <c r="J73" s="38"/>
      <c r="K73" s="39"/>
      <c r="M73" s="38">
        <v>0.13</v>
      </c>
      <c r="N73" s="39"/>
    </row>
    <row r="74" spans="1:14" ht="15.75">
      <c r="A74" s="35">
        <v>6</v>
      </c>
      <c r="B74" s="36" t="s">
        <v>58</v>
      </c>
      <c r="C74" s="37">
        <v>0.4</v>
      </c>
      <c r="D74" s="12" t="s">
        <v>14</v>
      </c>
      <c r="E74" s="12" t="s">
        <v>17</v>
      </c>
      <c r="F74" s="38">
        <v>0.4</v>
      </c>
      <c r="G74" s="39"/>
      <c r="H74" s="35"/>
      <c r="J74" s="38"/>
      <c r="K74" s="39"/>
      <c r="M74" s="38">
        <v>0.4</v>
      </c>
      <c r="N74" s="39"/>
    </row>
    <row r="75" spans="1:14" ht="15.75">
      <c r="A75" s="35">
        <v>7</v>
      </c>
      <c r="B75" s="36" t="s">
        <v>59</v>
      </c>
      <c r="C75" s="37">
        <v>1.42</v>
      </c>
      <c r="D75" s="12" t="s">
        <v>14</v>
      </c>
      <c r="E75" s="12" t="s">
        <v>17</v>
      </c>
      <c r="F75" s="38">
        <v>1.42</v>
      </c>
      <c r="G75" s="39"/>
      <c r="H75" s="35"/>
      <c r="J75" s="38"/>
      <c r="K75" s="39"/>
      <c r="M75" s="38">
        <v>1.42</v>
      </c>
      <c r="N75" s="39"/>
    </row>
    <row r="76" spans="1:14" ht="15.75">
      <c r="A76" s="35">
        <v>8</v>
      </c>
      <c r="B76" s="36" t="s">
        <v>60</v>
      </c>
      <c r="C76" s="37">
        <v>0.12</v>
      </c>
      <c r="D76" s="12" t="s">
        <v>14</v>
      </c>
      <c r="E76" s="12" t="s">
        <v>17</v>
      </c>
      <c r="F76" s="38">
        <v>0.12</v>
      </c>
      <c r="G76" s="39"/>
      <c r="H76" s="35"/>
      <c r="J76" s="38"/>
      <c r="K76" s="39"/>
      <c r="M76" s="38">
        <v>0.12</v>
      </c>
      <c r="N76" s="39"/>
    </row>
    <row r="77" spans="1:14" ht="30">
      <c r="A77" s="35">
        <v>9</v>
      </c>
      <c r="B77" s="40" t="s">
        <v>61</v>
      </c>
      <c r="C77" s="37">
        <v>0.8</v>
      </c>
      <c r="D77" s="12" t="s">
        <v>14</v>
      </c>
      <c r="E77" s="12" t="s">
        <v>17</v>
      </c>
      <c r="F77" s="38">
        <v>0.8</v>
      </c>
      <c r="G77" s="39"/>
      <c r="H77" s="35"/>
      <c r="J77" s="38"/>
      <c r="K77" s="39"/>
      <c r="M77" s="38">
        <v>0.8</v>
      </c>
      <c r="N77" s="39"/>
    </row>
    <row r="78" spans="1:14" ht="15.75">
      <c r="A78" s="35">
        <v>10</v>
      </c>
      <c r="B78" s="40" t="s">
        <v>62</v>
      </c>
      <c r="C78" s="37">
        <v>1.7</v>
      </c>
      <c r="D78" s="12" t="s">
        <v>14</v>
      </c>
      <c r="E78" s="12" t="s">
        <v>17</v>
      </c>
      <c r="F78" s="38">
        <v>1.7</v>
      </c>
      <c r="G78" s="39"/>
      <c r="H78" s="35"/>
      <c r="J78" s="38"/>
      <c r="K78" s="39"/>
      <c r="M78" s="38">
        <v>1.7</v>
      </c>
      <c r="N78" s="39"/>
    </row>
    <row r="79" spans="1:14" ht="15.75">
      <c r="A79" s="35">
        <v>11</v>
      </c>
      <c r="B79" s="40" t="s">
        <v>63</v>
      </c>
      <c r="C79" s="41">
        <v>0.7</v>
      </c>
      <c r="D79" s="12" t="s">
        <v>14</v>
      </c>
      <c r="E79" s="12" t="s">
        <v>17</v>
      </c>
      <c r="F79" s="38">
        <v>0.7</v>
      </c>
      <c r="G79" s="39"/>
      <c r="H79" s="35"/>
      <c r="J79" s="38"/>
      <c r="K79" s="39"/>
      <c r="M79" s="38">
        <v>0.7</v>
      </c>
      <c r="N79" s="39"/>
    </row>
    <row r="80" spans="1:14" ht="15.75">
      <c r="A80" s="35">
        <v>12</v>
      </c>
      <c r="B80" s="40" t="s">
        <v>64</v>
      </c>
      <c r="C80" s="41">
        <v>0.8</v>
      </c>
      <c r="D80" s="12" t="s">
        <v>14</v>
      </c>
      <c r="E80" s="12" t="s">
        <v>17</v>
      </c>
      <c r="F80" s="38">
        <v>0.8</v>
      </c>
      <c r="G80" s="39"/>
      <c r="H80" s="35"/>
      <c r="J80" s="38"/>
      <c r="K80" s="39"/>
      <c r="M80" s="38">
        <v>0.8</v>
      </c>
      <c r="N80" s="39"/>
    </row>
    <row r="81" spans="1:14" ht="15.75">
      <c r="A81" s="35">
        <v>13</v>
      </c>
      <c r="B81" s="40" t="s">
        <v>65</v>
      </c>
      <c r="C81" s="41">
        <v>0.25</v>
      </c>
      <c r="D81" s="12" t="s">
        <v>14</v>
      </c>
      <c r="E81" s="12" t="s">
        <v>17</v>
      </c>
      <c r="F81" s="38">
        <v>0.25</v>
      </c>
      <c r="G81" s="39"/>
      <c r="H81" s="35"/>
      <c r="J81" s="38"/>
      <c r="K81" s="39"/>
      <c r="M81" s="38">
        <v>0.25</v>
      </c>
      <c r="N81" s="39"/>
    </row>
    <row r="82" spans="1:14" ht="15.75">
      <c r="A82" s="35">
        <v>14</v>
      </c>
      <c r="B82" s="40" t="s">
        <v>66</v>
      </c>
      <c r="C82" s="41">
        <v>0.5</v>
      </c>
      <c r="D82" s="12" t="s">
        <v>14</v>
      </c>
      <c r="E82" s="12" t="s">
        <v>17</v>
      </c>
      <c r="F82" s="38">
        <v>0.5</v>
      </c>
      <c r="G82" s="39"/>
      <c r="H82" s="35"/>
      <c r="J82" s="38"/>
      <c r="K82" s="39"/>
      <c r="M82" s="38">
        <v>0.5</v>
      </c>
      <c r="N82" s="39"/>
    </row>
    <row r="83" spans="1:14" ht="15.75">
      <c r="A83" s="35">
        <v>15</v>
      </c>
      <c r="B83" s="40" t="s">
        <v>67</v>
      </c>
      <c r="C83" s="41">
        <v>0.7</v>
      </c>
      <c r="D83" s="12" t="s">
        <v>14</v>
      </c>
      <c r="E83" s="12" t="s">
        <v>17</v>
      </c>
      <c r="F83" s="38">
        <v>0.7</v>
      </c>
      <c r="G83" s="39"/>
      <c r="H83" s="35"/>
      <c r="J83" s="38"/>
      <c r="K83" s="39"/>
      <c r="M83" s="38">
        <v>0.7</v>
      </c>
      <c r="N83" s="39"/>
    </row>
    <row r="84" spans="1:14" ht="15.75">
      <c r="A84" s="30"/>
      <c r="B84" s="14" t="s">
        <v>18</v>
      </c>
      <c r="C84" s="42">
        <f>SUM(C69:C83)</f>
        <v>9.67</v>
      </c>
      <c r="D84" s="12"/>
      <c r="E84" s="12"/>
      <c r="F84" s="43"/>
      <c r="G84" s="39"/>
      <c r="H84" s="35"/>
      <c r="J84" s="43"/>
      <c r="K84" s="39"/>
      <c r="M84" s="58">
        <v>0.46</v>
      </c>
      <c r="N84" s="59"/>
    </row>
    <row r="85" spans="1:14" ht="15.75">
      <c r="A85" s="30"/>
      <c r="B85" s="31" t="s">
        <v>68</v>
      </c>
      <c r="C85" s="32"/>
      <c r="D85" s="32"/>
      <c r="E85" s="32"/>
      <c r="F85" s="33"/>
      <c r="G85" s="33"/>
      <c r="H85" s="34"/>
      <c r="J85" s="33"/>
      <c r="K85" s="33"/>
      <c r="M85" s="59"/>
      <c r="N85" s="58">
        <v>0.13500000000000001</v>
      </c>
    </row>
    <row r="86" spans="1:14" ht="15.75">
      <c r="A86" s="35">
        <v>1</v>
      </c>
      <c r="B86" s="44" t="s">
        <v>69</v>
      </c>
      <c r="C86" s="37">
        <v>0.42</v>
      </c>
      <c r="D86" s="12" t="s">
        <v>14</v>
      </c>
      <c r="E86" s="12" t="s">
        <v>15</v>
      </c>
      <c r="F86" s="38">
        <v>0.42</v>
      </c>
      <c r="G86" s="38"/>
      <c r="H86" s="4"/>
      <c r="J86" s="38"/>
      <c r="K86" s="38"/>
      <c r="M86" s="58">
        <v>0.66</v>
      </c>
      <c r="N86" s="59"/>
    </row>
    <row r="87" spans="1:14" ht="15.75">
      <c r="A87" s="35">
        <v>2</v>
      </c>
      <c r="B87" s="44" t="s">
        <v>70</v>
      </c>
      <c r="C87" s="37">
        <v>1.05</v>
      </c>
      <c r="D87" s="12" t="s">
        <v>14</v>
      </c>
      <c r="E87" s="12" t="s">
        <v>15</v>
      </c>
      <c r="F87" s="38">
        <v>1.05</v>
      </c>
      <c r="G87" s="38"/>
      <c r="H87" s="4"/>
      <c r="J87" s="38"/>
      <c r="K87" s="38"/>
      <c r="M87" s="58">
        <v>0.59</v>
      </c>
      <c r="N87" s="59"/>
    </row>
    <row r="88" spans="1:14" ht="15.75">
      <c r="A88" s="35">
        <v>3</v>
      </c>
      <c r="B88" s="44" t="s">
        <v>71</v>
      </c>
      <c r="C88" s="37">
        <v>0.96</v>
      </c>
      <c r="D88" s="12" t="s">
        <v>14</v>
      </c>
      <c r="E88" s="12" t="s">
        <v>15</v>
      </c>
      <c r="F88" s="38">
        <v>0.96</v>
      </c>
      <c r="G88" s="38"/>
      <c r="H88" s="4"/>
      <c r="J88" s="38"/>
      <c r="K88" s="38"/>
      <c r="M88" s="58">
        <v>0.13</v>
      </c>
      <c r="N88" s="59"/>
    </row>
    <row r="89" spans="1:14" ht="15.75">
      <c r="A89" s="35">
        <v>4</v>
      </c>
      <c r="B89" s="45" t="s">
        <v>72</v>
      </c>
      <c r="C89" s="37">
        <v>0.15</v>
      </c>
      <c r="D89" s="12" t="s">
        <v>14</v>
      </c>
      <c r="E89" s="12" t="s">
        <v>15</v>
      </c>
      <c r="F89" s="38">
        <v>0.15</v>
      </c>
      <c r="G89" s="38"/>
      <c r="H89" s="4"/>
      <c r="J89" s="38"/>
      <c r="K89" s="38"/>
      <c r="M89" s="58">
        <v>0.13</v>
      </c>
      <c r="N89" s="59"/>
    </row>
    <row r="90" spans="1:14" ht="30">
      <c r="A90" s="35">
        <v>5</v>
      </c>
      <c r="B90" s="45" t="s">
        <v>73</v>
      </c>
      <c r="C90" s="37">
        <v>0.03</v>
      </c>
      <c r="D90" s="12" t="s">
        <v>14</v>
      </c>
      <c r="E90" s="12" t="s">
        <v>15</v>
      </c>
      <c r="F90" s="38">
        <v>0.03</v>
      </c>
      <c r="G90" s="38"/>
      <c r="H90" s="4"/>
      <c r="J90" s="38"/>
      <c r="K90" s="38"/>
      <c r="M90" s="58">
        <v>0.42</v>
      </c>
      <c r="N90" s="59"/>
    </row>
    <row r="91" spans="1:14" ht="15.75">
      <c r="A91" s="35">
        <v>6</v>
      </c>
      <c r="B91" s="44" t="s">
        <v>74</v>
      </c>
      <c r="C91" s="37">
        <v>1</v>
      </c>
      <c r="D91" s="12" t="s">
        <v>14</v>
      </c>
      <c r="E91" s="12" t="s">
        <v>15</v>
      </c>
      <c r="F91" s="38">
        <v>1</v>
      </c>
      <c r="G91" s="38"/>
      <c r="H91" s="4"/>
      <c r="J91" s="38"/>
      <c r="K91" s="38"/>
      <c r="M91" s="56">
        <v>0.3</v>
      </c>
      <c r="N91" s="68"/>
    </row>
    <row r="92" spans="1:14" ht="15.75">
      <c r="A92" s="35">
        <v>7</v>
      </c>
      <c r="B92" s="45" t="s">
        <v>75</v>
      </c>
      <c r="C92" s="37">
        <v>7.0000000000000007E-2</v>
      </c>
      <c r="D92" s="12" t="s">
        <v>14</v>
      </c>
      <c r="E92" s="12" t="s">
        <v>15</v>
      </c>
      <c r="F92" s="38">
        <v>7.0000000000000007E-2</v>
      </c>
      <c r="G92" s="38"/>
      <c r="H92" s="4"/>
      <c r="J92" s="38"/>
      <c r="K92" s="38"/>
      <c r="M92" s="56">
        <v>0.15</v>
      </c>
      <c r="N92" s="68"/>
    </row>
    <row r="93" spans="1:14" ht="15.75">
      <c r="A93" s="35">
        <v>8</v>
      </c>
      <c r="B93" s="44" t="s">
        <v>76</v>
      </c>
      <c r="C93" s="37">
        <v>0.09</v>
      </c>
      <c r="D93" s="12" t="s">
        <v>14</v>
      </c>
      <c r="E93" s="12" t="s">
        <v>15</v>
      </c>
      <c r="F93" s="38">
        <f>C93</f>
        <v>0.09</v>
      </c>
      <c r="G93" s="38"/>
      <c r="H93" s="4"/>
      <c r="J93" s="38"/>
      <c r="K93" s="38"/>
      <c r="M93" s="56">
        <v>0.5</v>
      </c>
      <c r="N93" s="68"/>
    </row>
    <row r="94" spans="1:14" ht="15.75">
      <c r="A94" s="35">
        <v>9</v>
      </c>
      <c r="B94" s="45" t="s">
        <v>77</v>
      </c>
      <c r="C94" s="37">
        <v>1.1100000000000001</v>
      </c>
      <c r="D94" s="12" t="s">
        <v>14</v>
      </c>
      <c r="E94" s="12" t="s">
        <v>15</v>
      </c>
      <c r="F94" s="38">
        <v>1.1100000000000001</v>
      </c>
      <c r="G94" s="38"/>
      <c r="H94" s="4"/>
      <c r="J94" s="38"/>
      <c r="K94" s="38"/>
      <c r="M94" s="831">
        <f>SUM(M69:M93)</f>
        <v>13.010000000000003</v>
      </c>
      <c r="N94" s="831">
        <f>SUM(N69:N93)</f>
        <v>0.13500000000000001</v>
      </c>
    </row>
    <row r="95" spans="1:14" ht="15.75">
      <c r="A95" s="35">
        <v>10</v>
      </c>
      <c r="B95" s="45" t="s">
        <v>78</v>
      </c>
      <c r="C95" s="37">
        <v>0.32</v>
      </c>
      <c r="D95" s="12" t="s">
        <v>14</v>
      </c>
      <c r="E95" s="12" t="s">
        <v>15</v>
      </c>
      <c r="F95" s="38">
        <v>0.32</v>
      </c>
      <c r="G95" s="38"/>
      <c r="H95" s="4"/>
      <c r="J95" s="38"/>
      <c r="K95" s="38"/>
    </row>
    <row r="96" spans="1:14" ht="15.75">
      <c r="A96" s="35">
        <v>11</v>
      </c>
      <c r="B96" s="44" t="s">
        <v>79</v>
      </c>
      <c r="C96" s="37">
        <v>0.15</v>
      </c>
      <c r="D96" s="12" t="s">
        <v>14</v>
      </c>
      <c r="E96" s="12" t="s">
        <v>15</v>
      </c>
      <c r="F96" s="38">
        <v>0.15</v>
      </c>
      <c r="G96" s="38"/>
      <c r="H96" s="4"/>
      <c r="J96" s="38"/>
      <c r="K96" s="38"/>
      <c r="M96" s="897" t="s">
        <v>15</v>
      </c>
      <c r="N96" s="897"/>
    </row>
    <row r="97" spans="1:14" ht="15.75">
      <c r="A97" s="35">
        <v>12</v>
      </c>
      <c r="B97" s="44" t="s">
        <v>80</v>
      </c>
      <c r="C97" s="37">
        <v>0.08</v>
      </c>
      <c r="D97" s="12" t="s">
        <v>14</v>
      </c>
      <c r="E97" s="12" t="s">
        <v>15</v>
      </c>
      <c r="F97" s="38">
        <v>0.08</v>
      </c>
      <c r="G97" s="38"/>
      <c r="H97" s="4"/>
      <c r="J97" s="38"/>
      <c r="K97" s="38"/>
      <c r="M97" s="38">
        <v>0.42</v>
      </c>
      <c r="N97" s="38"/>
    </row>
    <row r="98" spans="1:14" ht="15.75">
      <c r="A98" s="35">
        <v>13</v>
      </c>
      <c r="B98" s="44" t="s">
        <v>81</v>
      </c>
      <c r="C98" s="37">
        <v>0.06</v>
      </c>
      <c r="D98" s="12" t="s">
        <v>14</v>
      </c>
      <c r="E98" s="12" t="s">
        <v>15</v>
      </c>
      <c r="F98" s="38">
        <f>C98</f>
        <v>0.06</v>
      </c>
      <c r="G98" s="38"/>
      <c r="H98" s="4"/>
      <c r="J98" s="38"/>
      <c r="K98" s="38"/>
      <c r="M98" s="38">
        <v>1.05</v>
      </c>
      <c r="N98" s="38"/>
    </row>
    <row r="99" spans="1:14" ht="15.75">
      <c r="A99" s="35">
        <v>14</v>
      </c>
      <c r="B99" s="44" t="s">
        <v>82</v>
      </c>
      <c r="C99" s="37">
        <v>0.12</v>
      </c>
      <c r="D99" s="12" t="s">
        <v>14</v>
      </c>
      <c r="E99" s="12" t="s">
        <v>15</v>
      </c>
      <c r="F99" s="38">
        <v>0.12</v>
      </c>
      <c r="G99" s="38"/>
      <c r="H99" s="4"/>
      <c r="J99" s="38"/>
      <c r="K99" s="38"/>
      <c r="M99" s="38">
        <v>0.96</v>
      </c>
      <c r="N99" s="38"/>
    </row>
    <row r="100" spans="1:14" ht="15.75">
      <c r="A100" s="35">
        <v>15</v>
      </c>
      <c r="B100" s="45" t="s">
        <v>83</v>
      </c>
      <c r="C100" s="37">
        <v>0.08</v>
      </c>
      <c r="D100" s="12" t="s">
        <v>14</v>
      </c>
      <c r="E100" s="12" t="s">
        <v>15</v>
      </c>
      <c r="F100" s="38">
        <v>0.08</v>
      </c>
      <c r="G100" s="38"/>
      <c r="H100" s="4"/>
      <c r="J100" s="38"/>
      <c r="K100" s="38"/>
      <c r="M100" s="38">
        <v>0.15</v>
      </c>
      <c r="N100" s="38"/>
    </row>
    <row r="101" spans="1:14" ht="15.75">
      <c r="A101" s="35">
        <v>16</v>
      </c>
      <c r="B101" s="45" t="s">
        <v>84</v>
      </c>
      <c r="C101" s="37">
        <v>7.0000000000000007E-2</v>
      </c>
      <c r="D101" s="12" t="s">
        <v>14</v>
      </c>
      <c r="E101" s="12" t="s">
        <v>15</v>
      </c>
      <c r="F101" s="38">
        <v>7.0000000000000007E-2</v>
      </c>
      <c r="G101" s="38"/>
      <c r="H101" s="4"/>
      <c r="J101" s="38"/>
      <c r="K101" s="38"/>
      <c r="M101" s="38">
        <v>0.03</v>
      </c>
      <c r="N101" s="38"/>
    </row>
    <row r="102" spans="1:14" ht="15.75">
      <c r="A102" s="35">
        <v>17</v>
      </c>
      <c r="B102" s="45" t="s">
        <v>85</v>
      </c>
      <c r="C102" s="37">
        <v>0.04</v>
      </c>
      <c r="D102" s="12" t="s">
        <v>14</v>
      </c>
      <c r="E102" s="12" t="s">
        <v>15</v>
      </c>
      <c r="F102" s="38">
        <v>0.04</v>
      </c>
      <c r="G102" s="38"/>
      <c r="H102" s="4"/>
      <c r="J102" s="38"/>
      <c r="K102" s="38"/>
      <c r="M102" s="38">
        <v>1</v>
      </c>
      <c r="N102" s="38"/>
    </row>
    <row r="103" spans="1:14" ht="15.75">
      <c r="A103" s="35">
        <v>18</v>
      </c>
      <c r="B103" s="45" t="s">
        <v>86</v>
      </c>
      <c r="C103" s="37">
        <v>0.12</v>
      </c>
      <c r="D103" s="12" t="s">
        <v>14</v>
      </c>
      <c r="E103" s="12" t="s">
        <v>15</v>
      </c>
      <c r="F103" s="38">
        <v>0.12</v>
      </c>
      <c r="G103" s="38"/>
      <c r="H103" s="4"/>
      <c r="J103" s="38"/>
      <c r="K103" s="38"/>
      <c r="M103" s="38">
        <v>7.0000000000000007E-2</v>
      </c>
      <c r="N103" s="38"/>
    </row>
    <row r="104" spans="1:14" ht="15.75">
      <c r="A104" s="35">
        <v>19</v>
      </c>
      <c r="B104" s="45" t="s">
        <v>87</v>
      </c>
      <c r="C104" s="37">
        <v>0.2</v>
      </c>
      <c r="D104" s="12" t="s">
        <v>14</v>
      </c>
      <c r="E104" s="12" t="s">
        <v>15</v>
      </c>
      <c r="F104" s="38">
        <v>0.2</v>
      </c>
      <c r="G104" s="38"/>
      <c r="H104" s="4"/>
      <c r="J104" s="38"/>
      <c r="K104" s="38"/>
      <c r="M104" s="38">
        <f>J104</f>
        <v>0</v>
      </c>
      <c r="N104" s="38"/>
    </row>
    <row r="105" spans="1:14" ht="15.75">
      <c r="A105" s="35">
        <v>20</v>
      </c>
      <c r="B105" s="45" t="s">
        <v>88</v>
      </c>
      <c r="C105" s="37">
        <v>0.19</v>
      </c>
      <c r="D105" s="12" t="s">
        <v>14</v>
      </c>
      <c r="E105" s="12" t="s">
        <v>15</v>
      </c>
      <c r="F105" s="38">
        <v>0.19</v>
      </c>
      <c r="G105" s="38"/>
      <c r="H105" s="4"/>
      <c r="J105" s="38"/>
      <c r="K105" s="38"/>
      <c r="M105" s="38">
        <v>1.1100000000000001</v>
      </c>
      <c r="N105" s="38"/>
    </row>
    <row r="106" spans="1:14" ht="15.75">
      <c r="A106" s="35">
        <v>21</v>
      </c>
      <c r="B106" s="45" t="s">
        <v>89</v>
      </c>
      <c r="C106" s="37">
        <v>0.05</v>
      </c>
      <c r="D106" s="12" t="s">
        <v>14</v>
      </c>
      <c r="E106" s="12" t="s">
        <v>15</v>
      </c>
      <c r="F106" s="38">
        <v>0.05</v>
      </c>
      <c r="G106" s="38"/>
      <c r="H106" s="4"/>
      <c r="J106" s="38"/>
      <c r="K106" s="38"/>
      <c r="M106" s="38">
        <v>0.32</v>
      </c>
      <c r="N106" s="38"/>
    </row>
    <row r="107" spans="1:14" ht="30">
      <c r="A107" s="35">
        <v>22</v>
      </c>
      <c r="B107" s="45" t="s">
        <v>90</v>
      </c>
      <c r="C107" s="37">
        <v>0.23</v>
      </c>
      <c r="D107" s="12" t="s">
        <v>14</v>
      </c>
      <c r="E107" s="12" t="s">
        <v>15</v>
      </c>
      <c r="F107" s="38">
        <v>0.23</v>
      </c>
      <c r="G107" s="38"/>
      <c r="H107" s="4"/>
      <c r="J107" s="38"/>
      <c r="K107" s="38"/>
      <c r="M107" s="38">
        <v>0.15</v>
      </c>
      <c r="N107" s="38"/>
    </row>
    <row r="108" spans="1:14" ht="15.75">
      <c r="A108" s="35">
        <v>23</v>
      </c>
      <c r="B108" s="45" t="s">
        <v>91</v>
      </c>
      <c r="C108" s="37">
        <v>0.65</v>
      </c>
      <c r="D108" s="12" t="s">
        <v>14</v>
      </c>
      <c r="E108" s="12" t="s">
        <v>15</v>
      </c>
      <c r="F108" s="38">
        <v>0.65</v>
      </c>
      <c r="G108" s="38"/>
      <c r="H108" s="4"/>
      <c r="J108" s="38"/>
      <c r="K108" s="38"/>
      <c r="M108" s="38">
        <v>0.08</v>
      </c>
      <c r="N108" s="38"/>
    </row>
    <row r="109" spans="1:14" ht="15.75">
      <c r="A109" s="35">
        <v>24</v>
      </c>
      <c r="B109" s="45" t="s">
        <v>92</v>
      </c>
      <c r="C109" s="37">
        <v>0.7</v>
      </c>
      <c r="D109" s="12" t="s">
        <v>14</v>
      </c>
      <c r="E109" s="12" t="s">
        <v>15</v>
      </c>
      <c r="F109" s="38">
        <v>0.7</v>
      </c>
      <c r="G109" s="38"/>
      <c r="H109" s="4"/>
      <c r="J109" s="38"/>
      <c r="K109" s="38"/>
      <c r="M109" s="38">
        <f>J109</f>
        <v>0</v>
      </c>
      <c r="N109" s="38"/>
    </row>
    <row r="110" spans="1:14" ht="15.75">
      <c r="A110" s="35">
        <v>25</v>
      </c>
      <c r="B110" s="45" t="s">
        <v>93</v>
      </c>
      <c r="C110" s="37">
        <v>0.15</v>
      </c>
      <c r="D110" s="12" t="s">
        <v>14</v>
      </c>
      <c r="E110" s="12" t="s">
        <v>15</v>
      </c>
      <c r="F110" s="46">
        <v>0.15</v>
      </c>
      <c r="G110" s="38"/>
      <c r="H110" s="4"/>
      <c r="J110" s="46"/>
      <c r="K110" s="38"/>
      <c r="M110" s="38">
        <v>0.12</v>
      </c>
      <c r="N110" s="38"/>
    </row>
    <row r="111" spans="1:14" ht="15.75">
      <c r="A111" s="35">
        <v>26</v>
      </c>
      <c r="B111" s="45" t="s">
        <v>94</v>
      </c>
      <c r="C111" s="37">
        <v>0.7</v>
      </c>
      <c r="D111" s="12" t="s">
        <v>14</v>
      </c>
      <c r="E111" s="12" t="s">
        <v>15</v>
      </c>
      <c r="F111" s="46">
        <v>0.7</v>
      </c>
      <c r="G111" s="38"/>
      <c r="H111" s="4"/>
      <c r="J111" s="46"/>
      <c r="K111" s="38"/>
      <c r="M111" s="38">
        <v>0.08</v>
      </c>
      <c r="N111" s="38"/>
    </row>
    <row r="112" spans="1:14" ht="15.75">
      <c r="A112" s="35">
        <v>27</v>
      </c>
      <c r="B112" s="45" t="s">
        <v>95</v>
      </c>
      <c r="C112" s="37">
        <v>2.2999999999999998</v>
      </c>
      <c r="D112" s="12" t="s">
        <v>14</v>
      </c>
      <c r="E112" s="12" t="s">
        <v>15</v>
      </c>
      <c r="F112" s="46">
        <v>2.2999999999999998</v>
      </c>
      <c r="G112" s="38"/>
      <c r="H112" s="4"/>
      <c r="J112" s="46"/>
      <c r="K112" s="38"/>
      <c r="M112" s="38">
        <v>7.0000000000000007E-2</v>
      </c>
      <c r="N112" s="38"/>
    </row>
    <row r="113" spans="1:14" ht="15.75">
      <c r="A113" s="35">
        <v>28</v>
      </c>
      <c r="B113" s="45" t="s">
        <v>96</v>
      </c>
      <c r="C113" s="37">
        <v>0.45</v>
      </c>
      <c r="D113" s="12" t="s">
        <v>14</v>
      </c>
      <c r="E113" s="12" t="s">
        <v>15</v>
      </c>
      <c r="F113" s="46"/>
      <c r="G113" s="38">
        <v>0.45</v>
      </c>
      <c r="H113" s="4"/>
      <c r="J113" s="46"/>
      <c r="K113" s="38"/>
      <c r="M113" s="38">
        <v>0.04</v>
      </c>
      <c r="N113" s="38"/>
    </row>
    <row r="114" spans="1:14" ht="15.75">
      <c r="A114" s="35">
        <v>29</v>
      </c>
      <c r="B114" s="45" t="s">
        <v>97</v>
      </c>
      <c r="C114" s="37">
        <v>0.09</v>
      </c>
      <c r="D114" s="12" t="s">
        <v>14</v>
      </c>
      <c r="E114" s="12" t="s">
        <v>15</v>
      </c>
      <c r="F114" s="46">
        <v>0.09</v>
      </c>
      <c r="G114" s="38"/>
      <c r="H114" s="4"/>
      <c r="J114" s="46"/>
      <c r="K114" s="38"/>
      <c r="M114" s="38">
        <v>0.12</v>
      </c>
      <c r="N114" s="38"/>
    </row>
    <row r="115" spans="1:14" ht="15.75">
      <c r="A115" s="35">
        <v>30</v>
      </c>
      <c r="B115" s="45" t="s">
        <v>98</v>
      </c>
      <c r="C115" s="37">
        <v>0.15</v>
      </c>
      <c r="D115" s="12" t="s">
        <v>14</v>
      </c>
      <c r="E115" s="12" t="s">
        <v>15</v>
      </c>
      <c r="F115" s="46">
        <v>0.15</v>
      </c>
      <c r="G115" s="38"/>
      <c r="H115" s="4"/>
      <c r="J115" s="46"/>
      <c r="K115" s="38"/>
      <c r="M115" s="38">
        <v>0.2</v>
      </c>
      <c r="N115" s="38"/>
    </row>
    <row r="116" spans="1:14" ht="15.75">
      <c r="A116" s="35">
        <v>31</v>
      </c>
      <c r="B116" s="45" t="s">
        <v>99</v>
      </c>
      <c r="C116" s="37">
        <v>7.0000000000000007E-2</v>
      </c>
      <c r="D116" s="12" t="s">
        <v>14</v>
      </c>
      <c r="E116" s="12" t="s">
        <v>15</v>
      </c>
      <c r="F116" s="46">
        <v>7.0000000000000007E-2</v>
      </c>
      <c r="G116" s="38"/>
      <c r="H116" s="4"/>
      <c r="J116" s="46"/>
      <c r="K116" s="38"/>
      <c r="M116" s="38">
        <v>0.19</v>
      </c>
      <c r="N116" s="38"/>
    </row>
    <row r="117" spans="1:14" ht="15.75">
      <c r="A117" s="35">
        <v>32</v>
      </c>
      <c r="B117" s="45" t="s">
        <v>100</v>
      </c>
      <c r="C117" s="37">
        <v>0.13</v>
      </c>
      <c r="D117" s="12" t="s">
        <v>14</v>
      </c>
      <c r="E117" s="12" t="s">
        <v>15</v>
      </c>
      <c r="F117" s="46">
        <v>0.13</v>
      </c>
      <c r="G117" s="38"/>
      <c r="H117" s="4"/>
      <c r="J117" s="46"/>
      <c r="K117" s="38"/>
      <c r="M117" s="38">
        <v>0.05</v>
      </c>
      <c r="N117" s="38"/>
    </row>
    <row r="118" spans="1:14" ht="30">
      <c r="A118" s="35">
        <v>33</v>
      </c>
      <c r="B118" s="45" t="s">
        <v>101</v>
      </c>
      <c r="C118" s="37">
        <v>0.09</v>
      </c>
      <c r="D118" s="12" t="s">
        <v>14</v>
      </c>
      <c r="E118" s="12" t="s">
        <v>15</v>
      </c>
      <c r="F118" s="46">
        <v>0.09</v>
      </c>
      <c r="G118" s="38"/>
      <c r="H118" s="4"/>
      <c r="J118" s="46"/>
      <c r="K118" s="38"/>
      <c r="M118" s="38">
        <v>0.23</v>
      </c>
      <c r="N118" s="38"/>
    </row>
    <row r="119" spans="1:14" ht="15.75">
      <c r="A119" s="35">
        <v>34</v>
      </c>
      <c r="B119" s="45" t="s">
        <v>102</v>
      </c>
      <c r="C119" s="37">
        <v>0.25</v>
      </c>
      <c r="D119" s="12" t="s">
        <v>14</v>
      </c>
      <c r="E119" s="12" t="s">
        <v>15</v>
      </c>
      <c r="F119" s="46"/>
      <c r="G119" s="38">
        <v>0.25</v>
      </c>
      <c r="H119" s="4"/>
      <c r="J119" s="46"/>
      <c r="K119" s="38"/>
      <c r="M119" s="38">
        <v>0.65</v>
      </c>
      <c r="N119" s="38"/>
    </row>
    <row r="120" spans="1:14" ht="15.75">
      <c r="A120" s="35">
        <v>35</v>
      </c>
      <c r="B120" s="45" t="s">
        <v>103</v>
      </c>
      <c r="C120" s="37">
        <v>0.06</v>
      </c>
      <c r="D120" s="12" t="s">
        <v>14</v>
      </c>
      <c r="E120" s="12" t="s">
        <v>15</v>
      </c>
      <c r="F120" s="46"/>
      <c r="G120" s="38">
        <v>0.06</v>
      </c>
      <c r="H120" s="4"/>
      <c r="J120" s="46"/>
      <c r="K120" s="38"/>
      <c r="M120" s="38">
        <v>0.7</v>
      </c>
      <c r="N120" s="38"/>
    </row>
    <row r="121" spans="1:14" ht="15.75">
      <c r="A121" s="35">
        <v>36</v>
      </c>
      <c r="B121" s="45" t="s">
        <v>104</v>
      </c>
      <c r="C121" s="37">
        <v>0.09</v>
      </c>
      <c r="D121" s="12" t="s">
        <v>14</v>
      </c>
      <c r="E121" s="12" t="s">
        <v>15</v>
      </c>
      <c r="F121" s="46">
        <v>0.09</v>
      </c>
      <c r="G121" s="38"/>
      <c r="H121" s="4"/>
      <c r="J121" s="46"/>
      <c r="K121" s="38"/>
      <c r="M121" s="46">
        <v>0.15</v>
      </c>
      <c r="N121" s="38"/>
    </row>
    <row r="122" spans="1:14" ht="15.75">
      <c r="A122" s="35">
        <v>37</v>
      </c>
      <c r="B122" s="45" t="s">
        <v>105</v>
      </c>
      <c r="C122" s="37">
        <v>0.2</v>
      </c>
      <c r="D122" s="12" t="s">
        <v>14</v>
      </c>
      <c r="E122" s="12" t="s">
        <v>15</v>
      </c>
      <c r="F122" s="46">
        <v>0.2</v>
      </c>
      <c r="G122" s="38"/>
      <c r="H122" s="4"/>
      <c r="J122" s="46"/>
      <c r="K122" s="38"/>
      <c r="M122" s="46">
        <v>0.7</v>
      </c>
      <c r="N122" s="38"/>
    </row>
    <row r="123" spans="1:14" ht="15.75">
      <c r="A123" s="35">
        <v>38</v>
      </c>
      <c r="B123" s="45" t="s">
        <v>106</v>
      </c>
      <c r="C123" s="37">
        <v>0.12</v>
      </c>
      <c r="D123" s="12" t="s">
        <v>14</v>
      </c>
      <c r="E123" s="12" t="s">
        <v>15</v>
      </c>
      <c r="F123" s="46">
        <v>0.12</v>
      </c>
      <c r="G123" s="38"/>
      <c r="H123" s="4"/>
      <c r="J123" s="46"/>
      <c r="K123" s="38"/>
      <c r="M123" s="46">
        <v>2.2999999999999998</v>
      </c>
      <c r="N123" s="38"/>
    </row>
    <row r="124" spans="1:14" ht="15.75">
      <c r="A124" s="35">
        <v>39</v>
      </c>
      <c r="B124" s="45" t="s">
        <v>107</v>
      </c>
      <c r="C124" s="47">
        <v>0.17799999999999999</v>
      </c>
      <c r="D124" s="12" t="s">
        <v>14</v>
      </c>
      <c r="E124" s="12" t="s">
        <v>15</v>
      </c>
      <c r="F124" s="48">
        <v>0.17799999999999999</v>
      </c>
      <c r="G124" s="38"/>
      <c r="H124" s="4"/>
      <c r="J124" s="48"/>
      <c r="K124" s="38"/>
      <c r="M124" s="46"/>
      <c r="N124" s="38">
        <v>0.45</v>
      </c>
    </row>
    <row r="125" spans="1:14" ht="15.75">
      <c r="A125" s="35">
        <v>40</v>
      </c>
      <c r="B125" s="45" t="s">
        <v>108</v>
      </c>
      <c r="C125" s="37">
        <v>0.1</v>
      </c>
      <c r="D125" s="12" t="s">
        <v>14</v>
      </c>
      <c r="E125" s="12" t="s">
        <v>15</v>
      </c>
      <c r="F125" s="46">
        <v>0.1</v>
      </c>
      <c r="G125" s="38"/>
      <c r="H125" s="4"/>
      <c r="J125" s="46"/>
      <c r="K125" s="38"/>
      <c r="M125" s="46">
        <v>0.09</v>
      </c>
      <c r="N125" s="38"/>
    </row>
    <row r="126" spans="1:14" ht="15.75">
      <c r="A126" s="35">
        <v>41</v>
      </c>
      <c r="B126" s="45" t="s">
        <v>109</v>
      </c>
      <c r="C126" s="37">
        <v>0.34</v>
      </c>
      <c r="D126" s="12" t="s">
        <v>14</v>
      </c>
      <c r="E126" s="12" t="s">
        <v>15</v>
      </c>
      <c r="F126" s="46">
        <v>0.34</v>
      </c>
      <c r="G126" s="38"/>
      <c r="H126" s="4"/>
      <c r="J126" s="46"/>
      <c r="K126" s="38"/>
      <c r="M126" s="46">
        <v>0.15</v>
      </c>
      <c r="N126" s="38"/>
    </row>
    <row r="127" spans="1:14" ht="15.75">
      <c r="A127" s="35">
        <v>42</v>
      </c>
      <c r="B127" s="49" t="s">
        <v>110</v>
      </c>
      <c r="C127" s="50">
        <v>1</v>
      </c>
      <c r="D127" s="12" t="s">
        <v>14</v>
      </c>
      <c r="E127" s="12" t="s">
        <v>15</v>
      </c>
      <c r="F127" s="9">
        <v>0.02</v>
      </c>
      <c r="G127" s="9">
        <v>0.98</v>
      </c>
      <c r="H127" s="4"/>
      <c r="J127" s="9"/>
      <c r="K127" s="9"/>
      <c r="M127" s="46">
        <v>7.0000000000000007E-2</v>
      </c>
      <c r="N127" s="38"/>
    </row>
    <row r="128" spans="1:14" ht="15.75">
      <c r="A128" s="35">
        <v>43</v>
      </c>
      <c r="B128" s="49" t="s">
        <v>111</v>
      </c>
      <c r="C128" s="37">
        <v>0.48</v>
      </c>
      <c r="D128" s="12" t="s">
        <v>14</v>
      </c>
      <c r="E128" s="12" t="s">
        <v>15</v>
      </c>
      <c r="F128" s="9">
        <v>0.06</v>
      </c>
      <c r="G128" s="19">
        <f>C128-F128</f>
        <v>0.42</v>
      </c>
      <c r="H128" s="51"/>
      <c r="J128" s="9"/>
      <c r="K128" s="19"/>
      <c r="M128" s="46">
        <v>0.13</v>
      </c>
      <c r="N128" s="38"/>
    </row>
    <row r="129" spans="1:14" ht="15.75">
      <c r="A129" s="35"/>
      <c r="B129" s="14" t="s">
        <v>18</v>
      </c>
      <c r="C129" s="52">
        <f>SUM(C86:C128)</f>
        <v>14.888</v>
      </c>
      <c r="D129" s="12"/>
      <c r="E129" s="12"/>
      <c r="F129" s="53"/>
      <c r="G129" s="22"/>
      <c r="H129" s="4"/>
      <c r="J129" s="53"/>
      <c r="K129" s="22"/>
      <c r="M129" s="46">
        <v>0.09</v>
      </c>
      <c r="N129" s="38"/>
    </row>
    <row r="130" spans="1:14" ht="15.75">
      <c r="A130" s="30"/>
      <c r="B130" s="31" t="s">
        <v>112</v>
      </c>
      <c r="C130" s="54"/>
      <c r="D130" s="32"/>
      <c r="E130" s="32"/>
      <c r="F130" s="33"/>
      <c r="G130" s="33"/>
      <c r="H130" s="34"/>
      <c r="J130" s="33"/>
      <c r="K130" s="33"/>
      <c r="M130" s="46"/>
      <c r="N130" s="38">
        <v>0.25</v>
      </c>
    </row>
    <row r="131" spans="1:14" ht="15.75">
      <c r="A131" s="35">
        <v>1</v>
      </c>
      <c r="B131" s="55" t="s">
        <v>113</v>
      </c>
      <c r="C131" s="56">
        <v>0.46</v>
      </c>
      <c r="D131" s="57" t="s">
        <v>14</v>
      </c>
      <c r="E131" s="57" t="s">
        <v>17</v>
      </c>
      <c r="F131" s="58">
        <v>0.46</v>
      </c>
      <c r="G131" s="59"/>
      <c r="H131" s="35"/>
      <c r="J131" s="58"/>
      <c r="K131" s="59"/>
      <c r="M131" s="46"/>
      <c r="N131" s="38">
        <v>0.06</v>
      </c>
    </row>
    <row r="132" spans="1:14" ht="15.75">
      <c r="A132" s="35">
        <v>2</v>
      </c>
      <c r="B132" s="55" t="s">
        <v>114</v>
      </c>
      <c r="C132" s="56">
        <v>0.13500000000000001</v>
      </c>
      <c r="D132" s="57" t="s">
        <v>14</v>
      </c>
      <c r="E132" s="57" t="s">
        <v>17</v>
      </c>
      <c r="F132" s="59"/>
      <c r="G132" s="58">
        <v>0.13500000000000001</v>
      </c>
      <c r="H132" s="35"/>
      <c r="J132" s="59"/>
      <c r="K132" s="58"/>
      <c r="M132" s="46">
        <v>0.09</v>
      </c>
      <c r="N132" s="38"/>
    </row>
    <row r="133" spans="1:14" ht="15.75">
      <c r="A133" s="35">
        <v>3</v>
      </c>
      <c r="B133" s="55" t="s">
        <v>115</v>
      </c>
      <c r="C133" s="56">
        <v>0.66</v>
      </c>
      <c r="D133" s="57" t="s">
        <v>14</v>
      </c>
      <c r="E133" s="57" t="s">
        <v>17</v>
      </c>
      <c r="F133" s="58">
        <v>0.66</v>
      </c>
      <c r="G133" s="59"/>
      <c r="H133" s="35"/>
      <c r="J133" s="58"/>
      <c r="K133" s="59"/>
      <c r="M133" s="46">
        <v>0.2</v>
      </c>
      <c r="N133" s="38"/>
    </row>
    <row r="134" spans="1:14" ht="30">
      <c r="A134" s="35">
        <v>4</v>
      </c>
      <c r="B134" s="55" t="s">
        <v>116</v>
      </c>
      <c r="C134" s="56">
        <v>0.59</v>
      </c>
      <c r="D134" s="57" t="s">
        <v>14</v>
      </c>
      <c r="E134" s="57" t="s">
        <v>17</v>
      </c>
      <c r="F134" s="58">
        <v>0.59</v>
      </c>
      <c r="G134" s="59"/>
      <c r="H134" s="35"/>
      <c r="J134" s="58"/>
      <c r="K134" s="59"/>
      <c r="M134" s="46">
        <v>0.12</v>
      </c>
      <c r="N134" s="38"/>
    </row>
    <row r="135" spans="1:14" ht="15.75">
      <c r="A135" s="35">
        <v>5</v>
      </c>
      <c r="B135" s="60" t="s">
        <v>117</v>
      </c>
      <c r="C135" s="56">
        <v>0.13</v>
      </c>
      <c r="D135" s="57" t="s">
        <v>14</v>
      </c>
      <c r="E135" s="57" t="s">
        <v>17</v>
      </c>
      <c r="F135" s="58">
        <v>0.13</v>
      </c>
      <c r="G135" s="59"/>
      <c r="H135" s="35"/>
      <c r="J135" s="58"/>
      <c r="K135" s="59"/>
      <c r="M135" s="48">
        <v>0.17799999999999999</v>
      </c>
      <c r="N135" s="38"/>
    </row>
    <row r="136" spans="1:14" ht="15.75">
      <c r="A136" s="35">
        <v>6</v>
      </c>
      <c r="B136" s="60" t="s">
        <v>118</v>
      </c>
      <c r="C136" s="56">
        <v>0.13</v>
      </c>
      <c r="D136" s="57" t="s">
        <v>14</v>
      </c>
      <c r="E136" s="57" t="s">
        <v>17</v>
      </c>
      <c r="F136" s="58">
        <v>0.13</v>
      </c>
      <c r="G136" s="59"/>
      <c r="H136" s="35"/>
      <c r="J136" s="58"/>
      <c r="K136" s="59"/>
      <c r="M136" s="46">
        <v>0.1</v>
      </c>
      <c r="N136" s="38"/>
    </row>
    <row r="137" spans="1:14" ht="15.75">
      <c r="A137" s="35">
        <v>7</v>
      </c>
      <c r="B137" s="60" t="s">
        <v>119</v>
      </c>
      <c r="C137" s="56">
        <v>0.42</v>
      </c>
      <c r="D137" s="57" t="s">
        <v>14</v>
      </c>
      <c r="E137" s="57" t="s">
        <v>17</v>
      </c>
      <c r="F137" s="58">
        <v>0.42</v>
      </c>
      <c r="G137" s="59"/>
      <c r="H137" s="35"/>
      <c r="J137" s="894" t="s">
        <v>22</v>
      </c>
      <c r="K137" s="895"/>
      <c r="M137" s="46">
        <v>0.34</v>
      </c>
      <c r="N137" s="38"/>
    </row>
    <row r="138" spans="1:14">
      <c r="A138" s="35">
        <v>8</v>
      </c>
      <c r="B138" s="61" t="s">
        <v>120</v>
      </c>
      <c r="C138" s="56">
        <v>0.2</v>
      </c>
      <c r="D138" s="57" t="s">
        <v>21</v>
      </c>
      <c r="E138" s="57" t="s">
        <v>21</v>
      </c>
      <c r="F138" s="58">
        <v>0.2</v>
      </c>
      <c r="G138" s="59"/>
      <c r="H138" s="35"/>
      <c r="J138" s="58">
        <v>0.2</v>
      </c>
      <c r="K138" s="59"/>
      <c r="M138" s="9">
        <v>0.02</v>
      </c>
      <c r="N138" s="9">
        <v>0.98</v>
      </c>
    </row>
    <row r="139" spans="1:14">
      <c r="A139" s="35">
        <v>9</v>
      </c>
      <c r="B139" s="60" t="s">
        <v>121</v>
      </c>
      <c r="C139" s="56">
        <v>0.82</v>
      </c>
      <c r="D139" s="57" t="s">
        <v>21</v>
      </c>
      <c r="E139" s="57" t="s">
        <v>21</v>
      </c>
      <c r="F139" s="58">
        <v>0.82</v>
      </c>
      <c r="G139" s="59"/>
      <c r="H139" s="35"/>
      <c r="J139" s="58">
        <v>0.82</v>
      </c>
      <c r="K139" s="59"/>
      <c r="M139" s="9">
        <v>0.06</v>
      </c>
      <c r="N139" s="19">
        <f>J139-M139</f>
        <v>0.76</v>
      </c>
    </row>
    <row r="140" spans="1:14">
      <c r="A140" s="35">
        <v>10</v>
      </c>
      <c r="B140" s="60" t="s">
        <v>122</v>
      </c>
      <c r="C140" s="56">
        <v>0.19</v>
      </c>
      <c r="D140" s="57" t="s">
        <v>21</v>
      </c>
      <c r="E140" s="57" t="s">
        <v>22</v>
      </c>
      <c r="F140" s="58">
        <v>0.19</v>
      </c>
      <c r="G140" s="59"/>
      <c r="H140" s="35"/>
      <c r="J140" s="58">
        <v>0.19</v>
      </c>
      <c r="K140" s="59"/>
      <c r="M140" s="831">
        <f>SUM(M97:M139)</f>
        <v>12.578000000000001</v>
      </c>
      <c r="N140" s="831">
        <f>SUM(N97:N139)</f>
        <v>2.5</v>
      </c>
    </row>
    <row r="141" spans="1:14">
      <c r="A141" s="35">
        <v>11</v>
      </c>
      <c r="B141" s="60" t="s">
        <v>123</v>
      </c>
      <c r="C141" s="56">
        <v>0.81699999999999995</v>
      </c>
      <c r="D141" s="57" t="s">
        <v>21</v>
      </c>
      <c r="E141" s="57" t="s">
        <v>22</v>
      </c>
      <c r="F141" s="58">
        <v>0.81699999999999995</v>
      </c>
      <c r="G141" s="59"/>
      <c r="H141" s="35"/>
      <c r="J141" s="58">
        <v>0.81699999999999995</v>
      </c>
      <c r="K141" s="59"/>
    </row>
    <row r="142" spans="1:14">
      <c r="A142" s="35">
        <v>12</v>
      </c>
      <c r="B142" s="60" t="s">
        <v>124</v>
      </c>
      <c r="C142" s="56">
        <v>0.19</v>
      </c>
      <c r="D142" s="57" t="s">
        <v>21</v>
      </c>
      <c r="E142" s="57" t="s">
        <v>22</v>
      </c>
      <c r="F142" s="58">
        <v>0.19</v>
      </c>
      <c r="G142" s="59"/>
      <c r="H142" s="35"/>
      <c r="J142" s="58">
        <v>0.19</v>
      </c>
      <c r="K142" s="59"/>
    </row>
    <row r="143" spans="1:14">
      <c r="A143" s="35">
        <v>13</v>
      </c>
      <c r="B143" s="60" t="s">
        <v>125</v>
      </c>
      <c r="C143" s="56">
        <v>1</v>
      </c>
      <c r="D143" s="57" t="s">
        <v>21</v>
      </c>
      <c r="E143" s="57" t="s">
        <v>22</v>
      </c>
      <c r="F143" s="58">
        <v>1</v>
      </c>
      <c r="G143" s="59"/>
      <c r="H143" s="35"/>
      <c r="J143" s="58">
        <v>1</v>
      </c>
      <c r="K143" s="59"/>
    </row>
    <row r="144" spans="1:14">
      <c r="A144" s="35">
        <v>14</v>
      </c>
      <c r="B144" s="60" t="s">
        <v>126</v>
      </c>
      <c r="C144" s="56">
        <v>0.82499999999999996</v>
      </c>
      <c r="D144" s="57" t="s">
        <v>21</v>
      </c>
      <c r="E144" s="57" t="s">
        <v>22</v>
      </c>
      <c r="F144" s="58">
        <v>0.82499999999999996</v>
      </c>
      <c r="G144" s="59"/>
      <c r="H144" s="35"/>
      <c r="J144" s="58">
        <v>0.82499999999999996</v>
      </c>
      <c r="K144" s="59"/>
    </row>
    <row r="145" spans="1:11">
      <c r="A145" s="35">
        <v>15</v>
      </c>
      <c r="B145" s="60" t="s">
        <v>127</v>
      </c>
      <c r="C145" s="56">
        <v>0.3</v>
      </c>
      <c r="D145" s="57" t="s">
        <v>21</v>
      </c>
      <c r="E145" s="57" t="s">
        <v>21</v>
      </c>
      <c r="F145" s="58">
        <v>0.3</v>
      </c>
      <c r="G145" s="59"/>
      <c r="H145" s="35"/>
      <c r="J145" s="58">
        <v>0.3</v>
      </c>
      <c r="K145" s="59"/>
    </row>
    <row r="146" spans="1:11">
      <c r="A146" s="35">
        <v>16</v>
      </c>
      <c r="B146" s="60" t="s">
        <v>128</v>
      </c>
      <c r="C146" s="56">
        <v>0.57999999999999996</v>
      </c>
      <c r="D146" s="57" t="s">
        <v>21</v>
      </c>
      <c r="E146" s="57" t="s">
        <v>21</v>
      </c>
      <c r="F146" s="59"/>
      <c r="G146" s="58">
        <v>0.57999999999999996</v>
      </c>
      <c r="H146" s="35"/>
      <c r="J146" s="59"/>
      <c r="K146" s="58">
        <v>0.57999999999999996</v>
      </c>
    </row>
    <row r="147" spans="1:11" ht="30">
      <c r="A147" s="35">
        <v>17</v>
      </c>
      <c r="B147" s="60" t="s">
        <v>129</v>
      </c>
      <c r="C147" s="56">
        <v>0.56999999999999995</v>
      </c>
      <c r="D147" s="57" t="s">
        <v>21</v>
      </c>
      <c r="E147" s="57" t="s">
        <v>21</v>
      </c>
      <c r="F147" s="58">
        <v>0.56999999999999995</v>
      </c>
      <c r="G147" s="59"/>
      <c r="H147" s="35"/>
      <c r="J147" s="58">
        <v>0.56999999999999995</v>
      </c>
      <c r="K147" s="59"/>
    </row>
    <row r="148" spans="1:11">
      <c r="A148" s="35">
        <v>18</v>
      </c>
      <c r="B148" s="60" t="s">
        <v>130</v>
      </c>
      <c r="C148" s="56">
        <v>0.25</v>
      </c>
      <c r="D148" s="57" t="s">
        <v>21</v>
      </c>
      <c r="E148" s="57" t="s">
        <v>22</v>
      </c>
      <c r="F148" s="58">
        <v>0.25</v>
      </c>
      <c r="G148" s="59"/>
      <c r="H148" s="35"/>
      <c r="J148" s="58">
        <v>0.25</v>
      </c>
      <c r="K148" s="59"/>
    </row>
    <row r="149" spans="1:11">
      <c r="A149" s="35">
        <v>19</v>
      </c>
      <c r="B149" s="60" t="s">
        <v>131</v>
      </c>
      <c r="C149" s="56">
        <v>1</v>
      </c>
      <c r="D149" s="57" t="s">
        <v>21</v>
      </c>
      <c r="E149" s="57" t="s">
        <v>22</v>
      </c>
      <c r="F149" s="58">
        <v>1</v>
      </c>
      <c r="G149" s="59"/>
      <c r="H149" s="35"/>
      <c r="J149" s="58">
        <v>1</v>
      </c>
      <c r="K149" s="59"/>
    </row>
    <row r="150" spans="1:11">
      <c r="A150" s="35">
        <v>20</v>
      </c>
      <c r="B150" s="60" t="s">
        <v>132</v>
      </c>
      <c r="C150" s="56">
        <v>0.20499999999999999</v>
      </c>
      <c r="D150" s="57" t="s">
        <v>21</v>
      </c>
      <c r="E150" s="57" t="s">
        <v>22</v>
      </c>
      <c r="F150" s="58">
        <v>0.20499999999999999</v>
      </c>
      <c r="G150" s="59"/>
      <c r="H150" s="35"/>
      <c r="J150" s="58">
        <v>0.20499999999999999</v>
      </c>
      <c r="K150" s="59"/>
    </row>
    <row r="151" spans="1:11">
      <c r="A151" s="35">
        <v>21</v>
      </c>
      <c r="B151" s="60" t="s">
        <v>133</v>
      </c>
      <c r="C151" s="56">
        <v>0.84</v>
      </c>
      <c r="D151" s="57" t="s">
        <v>21</v>
      </c>
      <c r="E151" s="57" t="s">
        <v>22</v>
      </c>
      <c r="F151" s="58">
        <v>0.84</v>
      </c>
      <c r="G151" s="59"/>
      <c r="H151" s="35"/>
      <c r="J151" s="58">
        <v>0.84</v>
      </c>
      <c r="K151" s="59"/>
    </row>
    <row r="152" spans="1:11">
      <c r="A152" s="35">
        <v>22</v>
      </c>
      <c r="B152" s="62" t="s">
        <v>134</v>
      </c>
      <c r="C152" s="63">
        <v>1.5</v>
      </c>
      <c r="D152" s="57" t="s">
        <v>21</v>
      </c>
      <c r="E152" s="57" t="s">
        <v>22</v>
      </c>
      <c r="F152" s="64">
        <v>1.5</v>
      </c>
      <c r="G152" s="65"/>
      <c r="H152" s="35"/>
      <c r="J152" s="64">
        <v>1.5</v>
      </c>
      <c r="K152" s="65"/>
    </row>
    <row r="153" spans="1:11">
      <c r="A153" s="35">
        <v>23</v>
      </c>
      <c r="B153" s="60" t="s">
        <v>135</v>
      </c>
      <c r="C153" s="63">
        <v>0.35</v>
      </c>
      <c r="D153" s="57" t="s">
        <v>21</v>
      </c>
      <c r="E153" s="57" t="s">
        <v>22</v>
      </c>
      <c r="F153" s="64">
        <v>0.35</v>
      </c>
      <c r="G153" s="65"/>
      <c r="H153" s="35"/>
      <c r="J153" s="64">
        <v>0.35</v>
      </c>
      <c r="K153" s="65"/>
    </row>
    <row r="154" spans="1:11" ht="30">
      <c r="A154" s="35">
        <v>24</v>
      </c>
      <c r="B154" s="60" t="s">
        <v>136</v>
      </c>
      <c r="C154" s="63">
        <v>0.85</v>
      </c>
      <c r="D154" s="57" t="s">
        <v>21</v>
      </c>
      <c r="E154" s="57" t="s">
        <v>22</v>
      </c>
      <c r="F154" s="59"/>
      <c r="G154" s="64">
        <v>0.85</v>
      </c>
      <c r="H154" s="35"/>
      <c r="J154" s="59"/>
      <c r="K154" s="64">
        <v>0.85</v>
      </c>
    </row>
    <row r="155" spans="1:11">
      <c r="A155" s="35">
        <v>25</v>
      </c>
      <c r="B155" s="60" t="s">
        <v>74</v>
      </c>
      <c r="C155" s="63">
        <v>0.5</v>
      </c>
      <c r="D155" s="57" t="s">
        <v>21</v>
      </c>
      <c r="E155" s="57" t="s">
        <v>22</v>
      </c>
      <c r="F155" s="64">
        <v>0.5</v>
      </c>
      <c r="G155" s="65"/>
      <c r="H155" s="35"/>
      <c r="J155" s="64">
        <v>0.5</v>
      </c>
      <c r="K155" s="65"/>
    </row>
    <row r="156" spans="1:11">
      <c r="A156" s="35">
        <v>26</v>
      </c>
      <c r="B156" s="60" t="s">
        <v>137</v>
      </c>
      <c r="C156" s="63">
        <v>0.12</v>
      </c>
      <c r="D156" s="57" t="s">
        <v>21</v>
      </c>
      <c r="E156" s="57" t="s">
        <v>22</v>
      </c>
      <c r="F156" s="64">
        <v>0.12</v>
      </c>
      <c r="G156" s="65"/>
      <c r="H156" s="35"/>
      <c r="J156" s="64">
        <v>0.12</v>
      </c>
      <c r="K156" s="65"/>
    </row>
    <row r="157" spans="1:11">
      <c r="A157" s="35">
        <v>27</v>
      </c>
      <c r="B157" s="60" t="s">
        <v>138</v>
      </c>
      <c r="C157" s="63">
        <v>0.5</v>
      </c>
      <c r="D157" s="57" t="s">
        <v>21</v>
      </c>
      <c r="E157" s="57" t="s">
        <v>22</v>
      </c>
      <c r="F157" s="64">
        <v>0.5</v>
      </c>
      <c r="G157" s="65"/>
      <c r="H157" s="35"/>
      <c r="J157" s="64">
        <v>0.5</v>
      </c>
      <c r="K157" s="65"/>
    </row>
    <row r="158" spans="1:11">
      <c r="A158" s="35">
        <v>28</v>
      </c>
      <c r="B158" s="60" t="s">
        <v>139</v>
      </c>
      <c r="C158" s="63">
        <v>0.45</v>
      </c>
      <c r="D158" s="57" t="s">
        <v>21</v>
      </c>
      <c r="E158" s="57" t="s">
        <v>22</v>
      </c>
      <c r="F158" s="63">
        <v>0.45</v>
      </c>
      <c r="G158" s="66"/>
      <c r="H158" s="35"/>
      <c r="J158" s="63">
        <v>0.45</v>
      </c>
      <c r="K158" s="66"/>
    </row>
    <row r="159" spans="1:11" ht="30">
      <c r="A159" s="35">
        <v>29</v>
      </c>
      <c r="B159" s="67" t="s">
        <v>140</v>
      </c>
      <c r="C159" s="56">
        <v>1.1000000000000001</v>
      </c>
      <c r="D159" s="57" t="s">
        <v>21</v>
      </c>
      <c r="E159" s="57" t="s">
        <v>22</v>
      </c>
      <c r="F159" s="56">
        <v>1.1000000000000001</v>
      </c>
      <c r="G159" s="68"/>
      <c r="H159" s="9"/>
      <c r="J159" s="56">
        <v>1.1000000000000001</v>
      </c>
      <c r="K159" s="68"/>
    </row>
    <row r="160" spans="1:11" ht="30">
      <c r="A160" s="35">
        <v>30</v>
      </c>
      <c r="B160" s="67" t="s">
        <v>141</v>
      </c>
      <c r="C160" s="56">
        <v>0.3</v>
      </c>
      <c r="D160" s="57" t="s">
        <v>14</v>
      </c>
      <c r="E160" s="57" t="s">
        <v>17</v>
      </c>
      <c r="F160" s="56">
        <v>0.3</v>
      </c>
      <c r="G160" s="68"/>
      <c r="H160" s="9"/>
      <c r="J160" s="59"/>
      <c r="K160" s="56">
        <v>2.15</v>
      </c>
    </row>
    <row r="161" spans="1:11" ht="30">
      <c r="A161" s="35">
        <v>31</v>
      </c>
      <c r="B161" s="67" t="s">
        <v>142</v>
      </c>
      <c r="C161" s="56">
        <v>2.15</v>
      </c>
      <c r="D161" s="57" t="s">
        <v>21</v>
      </c>
      <c r="E161" s="57" t="s">
        <v>22</v>
      </c>
      <c r="F161" s="59"/>
      <c r="G161" s="56">
        <v>2.15</v>
      </c>
      <c r="H161" s="9"/>
      <c r="J161" s="56">
        <v>1.92</v>
      </c>
      <c r="K161" s="68"/>
    </row>
    <row r="162" spans="1:11">
      <c r="A162" s="35">
        <v>32</v>
      </c>
      <c r="B162" s="67" t="s">
        <v>143</v>
      </c>
      <c r="C162" s="56">
        <v>0.15</v>
      </c>
      <c r="D162" s="57" t="s">
        <v>14</v>
      </c>
      <c r="E162" s="57" t="s">
        <v>17</v>
      </c>
      <c r="F162" s="56">
        <v>0.15</v>
      </c>
      <c r="G162" s="68"/>
      <c r="H162" s="9"/>
      <c r="J162" s="56">
        <v>0.62</v>
      </c>
      <c r="K162" s="68"/>
    </row>
    <row r="163" spans="1:11">
      <c r="A163" s="35">
        <v>33</v>
      </c>
      <c r="B163" s="67" t="s">
        <v>144</v>
      </c>
      <c r="C163" s="56">
        <v>0.5</v>
      </c>
      <c r="D163" s="57" t="s">
        <v>14</v>
      </c>
      <c r="E163" s="57" t="s">
        <v>17</v>
      </c>
      <c r="F163" s="56">
        <v>0.5</v>
      </c>
      <c r="G163" s="68"/>
      <c r="H163" s="9"/>
      <c r="J163" s="56">
        <v>0.65</v>
      </c>
      <c r="K163" s="68"/>
    </row>
    <row r="164" spans="1:11" ht="30">
      <c r="A164" s="35">
        <v>34</v>
      </c>
      <c r="B164" s="67" t="s">
        <v>145</v>
      </c>
      <c r="C164" s="56">
        <v>1.92</v>
      </c>
      <c r="D164" s="57" t="s">
        <v>21</v>
      </c>
      <c r="E164" s="57" t="s">
        <v>22</v>
      </c>
      <c r="F164" s="56">
        <v>1.9</v>
      </c>
      <c r="G164" s="68"/>
      <c r="H164" s="9"/>
      <c r="J164" s="58">
        <v>1.1399999999999999</v>
      </c>
      <c r="K164" s="59"/>
    </row>
    <row r="165" spans="1:11">
      <c r="A165" s="35">
        <v>35</v>
      </c>
      <c r="B165" s="67" t="s">
        <v>146</v>
      </c>
      <c r="C165" s="56">
        <v>0.62</v>
      </c>
      <c r="D165" s="57" t="s">
        <v>21</v>
      </c>
      <c r="E165" s="57" t="s">
        <v>22</v>
      </c>
      <c r="F165" s="56">
        <v>0.62</v>
      </c>
      <c r="G165" s="68"/>
      <c r="H165" s="9"/>
      <c r="J165" s="58">
        <v>0.13300000000000001</v>
      </c>
      <c r="K165" s="59"/>
    </row>
    <row r="166" spans="1:11">
      <c r="A166" s="35">
        <v>36</v>
      </c>
      <c r="B166" s="67" t="s">
        <v>147</v>
      </c>
      <c r="C166" s="56">
        <v>0.65</v>
      </c>
      <c r="D166" s="57" t="s">
        <v>21</v>
      </c>
      <c r="E166" s="57" t="s">
        <v>22</v>
      </c>
      <c r="F166" s="56">
        <v>0.65</v>
      </c>
      <c r="G166" s="68"/>
      <c r="H166" s="9"/>
      <c r="J166" s="58">
        <v>0.3</v>
      </c>
      <c r="K166" s="59"/>
    </row>
    <row r="167" spans="1:11">
      <c r="A167" s="35">
        <v>37</v>
      </c>
      <c r="B167" s="69" t="s">
        <v>148</v>
      </c>
      <c r="C167" s="56">
        <v>1.1399999999999999</v>
      </c>
      <c r="D167" s="57" t="s">
        <v>21</v>
      </c>
      <c r="E167" s="57" t="s">
        <v>22</v>
      </c>
      <c r="F167" s="58">
        <v>1.1399999999999999</v>
      </c>
      <c r="G167" s="59"/>
      <c r="H167" s="9"/>
      <c r="J167" s="58">
        <v>0.27500000000000002</v>
      </c>
      <c r="K167" s="59"/>
    </row>
    <row r="168" spans="1:11">
      <c r="A168" s="35">
        <v>38</v>
      </c>
      <c r="B168" s="69" t="s">
        <v>149</v>
      </c>
      <c r="C168" s="56">
        <v>0.13300000000000001</v>
      </c>
      <c r="D168" s="57" t="s">
        <v>21</v>
      </c>
      <c r="E168" s="57" t="s">
        <v>22</v>
      </c>
      <c r="F168" s="58">
        <v>0.13300000000000001</v>
      </c>
      <c r="G168" s="59"/>
      <c r="H168" s="9"/>
      <c r="J168" s="58">
        <v>0.82</v>
      </c>
      <c r="K168" s="59"/>
    </row>
    <row r="169" spans="1:11">
      <c r="A169" s="35">
        <v>39</v>
      </c>
      <c r="B169" s="69" t="s">
        <v>150</v>
      </c>
      <c r="C169" s="56">
        <v>0.3</v>
      </c>
      <c r="D169" s="57" t="s">
        <v>21</v>
      </c>
      <c r="E169" s="57" t="s">
        <v>22</v>
      </c>
      <c r="F169" s="58">
        <v>0.3</v>
      </c>
      <c r="G169" s="59"/>
      <c r="H169" s="9"/>
      <c r="J169" s="58">
        <v>1.3169999999999999</v>
      </c>
      <c r="K169" s="59"/>
    </row>
    <row r="170" spans="1:11">
      <c r="A170" s="35">
        <v>40</v>
      </c>
      <c r="B170" s="69" t="s">
        <v>151</v>
      </c>
      <c r="C170" s="56">
        <v>0.27500000000000002</v>
      </c>
      <c r="D170" s="57" t="s">
        <v>21</v>
      </c>
      <c r="E170" s="57" t="s">
        <v>22</v>
      </c>
      <c r="F170" s="58">
        <v>0.27500000000000002</v>
      </c>
      <c r="G170" s="59"/>
      <c r="H170" s="9"/>
      <c r="J170" s="59"/>
      <c r="K170" s="58">
        <v>0.12</v>
      </c>
    </row>
    <row r="171" spans="1:11">
      <c r="A171" s="35">
        <v>41</v>
      </c>
      <c r="B171" s="69" t="s">
        <v>152</v>
      </c>
      <c r="C171" s="56">
        <v>0.82</v>
      </c>
      <c r="D171" s="57" t="s">
        <v>21</v>
      </c>
      <c r="E171" s="57" t="s">
        <v>22</v>
      </c>
      <c r="F171" s="58">
        <v>0.82</v>
      </c>
      <c r="G171" s="59"/>
      <c r="H171" s="9"/>
      <c r="J171" s="59"/>
      <c r="K171" s="58">
        <v>0.25</v>
      </c>
    </row>
    <row r="172" spans="1:11">
      <c r="A172" s="35">
        <v>42</v>
      </c>
      <c r="B172" s="70" t="s">
        <v>153</v>
      </c>
      <c r="C172" s="56">
        <v>1.3169999999999999</v>
      </c>
      <c r="D172" s="57" t="s">
        <v>21</v>
      </c>
      <c r="E172" s="57" t="s">
        <v>22</v>
      </c>
      <c r="F172" s="58">
        <v>1.3169999999999999</v>
      </c>
      <c r="G172" s="59"/>
      <c r="H172" s="9"/>
      <c r="J172" s="59"/>
      <c r="K172" s="58">
        <v>0.15</v>
      </c>
    </row>
    <row r="173" spans="1:11">
      <c r="A173" s="35">
        <v>43</v>
      </c>
      <c r="B173" s="70" t="s">
        <v>154</v>
      </c>
      <c r="C173" s="56">
        <v>0.12</v>
      </c>
      <c r="D173" s="57" t="s">
        <v>21</v>
      </c>
      <c r="E173" s="57" t="s">
        <v>22</v>
      </c>
      <c r="F173" s="59"/>
      <c r="G173" s="58">
        <v>0.12</v>
      </c>
      <c r="H173" s="9"/>
      <c r="J173" s="59"/>
      <c r="K173" s="58">
        <v>0.46200000000000002</v>
      </c>
    </row>
    <row r="174" spans="1:11">
      <c r="A174" s="35">
        <v>44</v>
      </c>
      <c r="B174" s="70" t="s">
        <v>155</v>
      </c>
      <c r="C174" s="56">
        <v>0.25</v>
      </c>
      <c r="D174" s="57" t="s">
        <v>21</v>
      </c>
      <c r="E174" s="57" t="s">
        <v>22</v>
      </c>
      <c r="F174" s="59"/>
      <c r="G174" s="58">
        <v>0.25</v>
      </c>
      <c r="H174" s="9"/>
      <c r="J174" s="825">
        <f>SUM(J138:J173)</f>
        <v>18.901999999999997</v>
      </c>
      <c r="K174" s="825">
        <f>SUM(K138:K173)</f>
        <v>4.5620000000000003</v>
      </c>
    </row>
    <row r="175" spans="1:11">
      <c r="A175" s="35">
        <v>45</v>
      </c>
      <c r="B175" s="70" t="s">
        <v>156</v>
      </c>
      <c r="C175" s="56">
        <v>0.15</v>
      </c>
      <c r="D175" s="57" t="s">
        <v>21</v>
      </c>
      <c r="E175" s="57" t="s">
        <v>22</v>
      </c>
      <c r="F175" s="59"/>
      <c r="G175" s="58">
        <v>0.15</v>
      </c>
      <c r="H175" s="9"/>
    </row>
    <row r="176" spans="1:11">
      <c r="A176" s="35">
        <v>46</v>
      </c>
      <c r="B176" s="70" t="s">
        <v>157</v>
      </c>
      <c r="C176" s="56">
        <v>0.46200000000000002</v>
      </c>
      <c r="D176" s="57" t="s">
        <v>21</v>
      </c>
      <c r="E176" s="57" t="s">
        <v>22</v>
      </c>
      <c r="F176" s="59"/>
      <c r="G176" s="58">
        <v>0.46200000000000002</v>
      </c>
      <c r="H176" s="9"/>
    </row>
    <row r="177" spans="1:8">
      <c r="A177" s="4"/>
      <c r="B177" s="71" t="s">
        <v>18</v>
      </c>
      <c r="C177" s="21">
        <f>SUM(C131:C176)</f>
        <v>26.938999999999997</v>
      </c>
      <c r="D177" s="4"/>
      <c r="E177" s="15"/>
      <c r="F177" s="53">
        <f>SUM(F69:F176)</f>
        <v>44.619999999999983</v>
      </c>
      <c r="G177" s="53">
        <f>SUM(G69:G176)</f>
        <v>6.8570000000000002</v>
      </c>
      <c r="H177" s="4"/>
    </row>
    <row r="178" spans="1:8">
      <c r="A178" s="4"/>
      <c r="B178" s="14" t="s">
        <v>158</v>
      </c>
      <c r="C178" s="72">
        <f>C177+C129+C84</f>
        <v>51.497</v>
      </c>
      <c r="D178" s="7"/>
      <c r="E178" s="7"/>
      <c r="F178" s="53">
        <f>F177+F129+F84</f>
        <v>44.619999999999983</v>
      </c>
      <c r="G178" s="53">
        <f>G177+G129+G84</f>
        <v>6.8570000000000002</v>
      </c>
      <c r="H178" s="7"/>
    </row>
    <row r="179" spans="1:8" ht="20.25">
      <c r="A179" s="886" t="s">
        <v>159</v>
      </c>
      <c r="B179" s="886"/>
      <c r="C179" s="886"/>
      <c r="D179" s="886"/>
      <c r="E179" s="886"/>
      <c r="F179" s="73" t="s">
        <v>160</v>
      </c>
      <c r="G179" s="73"/>
      <c r="H179" s="73"/>
    </row>
    <row r="180" spans="1:8" ht="42.75">
      <c r="A180" s="2" t="s">
        <v>1</v>
      </c>
      <c r="B180" s="2" t="s">
        <v>161</v>
      </c>
      <c r="C180" s="74" t="s">
        <v>162</v>
      </c>
      <c r="D180" s="74" t="s">
        <v>7</v>
      </c>
      <c r="E180" s="74" t="s">
        <v>8</v>
      </c>
      <c r="F180" s="887"/>
      <c r="G180" s="888"/>
      <c r="H180" s="75"/>
    </row>
    <row r="181" spans="1:8">
      <c r="A181" s="3">
        <v>1</v>
      </c>
      <c r="B181" s="3">
        <v>2</v>
      </c>
      <c r="C181" s="3">
        <v>3</v>
      </c>
      <c r="D181" s="3">
        <v>4</v>
      </c>
      <c r="E181" s="3">
        <v>5</v>
      </c>
      <c r="F181" s="889"/>
      <c r="G181" s="890"/>
      <c r="H181" s="76"/>
    </row>
    <row r="182" spans="1:8">
      <c r="A182" s="9">
        <v>1</v>
      </c>
      <c r="B182" s="77" t="s">
        <v>163</v>
      </c>
      <c r="C182" s="78"/>
      <c r="D182" s="79"/>
      <c r="E182" s="79"/>
      <c r="F182" s="891"/>
      <c r="G182" s="892"/>
      <c r="H182" s="80"/>
    </row>
    <row r="183" spans="1:8">
      <c r="A183" s="9">
        <v>2</v>
      </c>
      <c r="B183" s="77" t="s">
        <v>164</v>
      </c>
      <c r="C183" s="5"/>
      <c r="D183" s="79"/>
      <c r="E183" s="79"/>
      <c r="F183" s="871"/>
      <c r="G183" s="872"/>
      <c r="H183" s="80"/>
    </row>
    <row r="184" spans="1:8">
      <c r="A184" s="9">
        <v>3</v>
      </c>
      <c r="B184" s="77" t="s">
        <v>165</v>
      </c>
      <c r="C184" s="81">
        <f>C25</f>
        <v>52.03</v>
      </c>
      <c r="D184" s="81">
        <f>F25</f>
        <v>52.03</v>
      </c>
      <c r="E184" s="81">
        <f>G25</f>
        <v>0</v>
      </c>
      <c r="F184" s="871"/>
      <c r="G184" s="872"/>
      <c r="H184" s="80"/>
    </row>
    <row r="185" spans="1:8">
      <c r="A185" s="9">
        <v>4</v>
      </c>
      <c r="B185" s="77" t="s">
        <v>166</v>
      </c>
      <c r="C185" s="81">
        <f>C33</f>
        <v>66</v>
      </c>
      <c r="D185" s="81">
        <f>F33</f>
        <v>0</v>
      </c>
      <c r="E185" s="81">
        <f>G33</f>
        <v>66</v>
      </c>
      <c r="F185" s="871"/>
      <c r="G185" s="872"/>
      <c r="H185" s="80"/>
    </row>
    <row r="186" spans="1:8">
      <c r="A186" s="9">
        <v>5</v>
      </c>
      <c r="B186" s="77" t="s">
        <v>167</v>
      </c>
      <c r="C186" s="81">
        <f>C62</f>
        <v>233.87000000000003</v>
      </c>
      <c r="D186" s="81">
        <f>F62</f>
        <v>146.97000000000003</v>
      </c>
      <c r="E186" s="81">
        <f>G62</f>
        <v>86.9</v>
      </c>
      <c r="F186" s="871"/>
      <c r="G186" s="872"/>
      <c r="H186" s="80"/>
    </row>
    <row r="187" spans="1:8">
      <c r="A187" s="9">
        <v>6</v>
      </c>
      <c r="B187" s="77" t="s">
        <v>168</v>
      </c>
      <c r="C187" s="81"/>
      <c r="D187" s="81"/>
      <c r="E187" s="81"/>
      <c r="F187" s="871"/>
      <c r="G187" s="872"/>
      <c r="H187" s="80"/>
    </row>
    <row r="188" spans="1:8">
      <c r="A188" s="9">
        <v>7</v>
      </c>
      <c r="B188" s="77" t="s">
        <v>169</v>
      </c>
      <c r="C188" s="22">
        <f>C178</f>
        <v>51.497</v>
      </c>
      <c r="D188" s="22">
        <f>F178</f>
        <v>44.619999999999983</v>
      </c>
      <c r="E188" s="22">
        <f>G178</f>
        <v>6.8570000000000002</v>
      </c>
      <c r="F188" s="871"/>
      <c r="G188" s="872"/>
      <c r="H188" s="80"/>
    </row>
    <row r="189" spans="1:8" ht="15.75">
      <c r="A189" s="4"/>
      <c r="B189" s="82" t="s">
        <v>170</v>
      </c>
      <c r="C189" s="83">
        <f>SUM(C182:C188)</f>
        <v>403.39700000000005</v>
      </c>
      <c r="D189" s="84">
        <f>SUM(D182:D188)</f>
        <v>243.62</v>
      </c>
      <c r="E189" s="84">
        <f>SUM(E182:E188)</f>
        <v>159.75700000000001</v>
      </c>
      <c r="F189" s="873"/>
      <c r="G189" s="874"/>
    </row>
    <row r="193" spans="3:20">
      <c r="F193" s="870" t="s">
        <v>171</v>
      </c>
      <c r="G193" s="870"/>
      <c r="H193" s="870"/>
    </row>
    <row r="194" spans="3:20">
      <c r="F194" s="870" t="s">
        <v>172</v>
      </c>
      <c r="G194" s="870"/>
      <c r="H194" s="870"/>
    </row>
    <row r="197" spans="3:20">
      <c r="C197" s="893" t="s">
        <v>2126</v>
      </c>
      <c r="D197" s="893"/>
      <c r="E197" s="893"/>
      <c r="F197" s="893" t="s">
        <v>2127</v>
      </c>
      <c r="G197" s="893"/>
      <c r="H197" s="893"/>
      <c r="I197" s="893" t="s">
        <v>3111</v>
      </c>
      <c r="J197" s="893"/>
      <c r="K197" s="893"/>
      <c r="L197" s="893" t="s">
        <v>2130</v>
      </c>
      <c r="M197" s="893"/>
      <c r="N197" s="893"/>
      <c r="O197" s="893" t="s">
        <v>3502</v>
      </c>
      <c r="P197" s="893"/>
      <c r="Q197" s="893"/>
      <c r="R197" s="893" t="s">
        <v>2131</v>
      </c>
      <c r="S197" s="893"/>
      <c r="T197" s="893"/>
    </row>
  </sheetData>
  <mergeCells count="84">
    <mergeCell ref="W1:Y1"/>
    <mergeCell ref="Z1:AB1"/>
    <mergeCell ref="R197:T197"/>
    <mergeCell ref="K1:M1"/>
    <mergeCell ref="N1:P1"/>
    <mergeCell ref="Q1:S1"/>
    <mergeCell ref="T1:V1"/>
    <mergeCell ref="J137:K137"/>
    <mergeCell ref="M68:N68"/>
    <mergeCell ref="M96:N96"/>
    <mergeCell ref="C197:E197"/>
    <mergeCell ref="F197:H197"/>
    <mergeCell ref="I197:K197"/>
    <mergeCell ref="L197:N197"/>
    <mergeCell ref="O197:Q197"/>
    <mergeCell ref="A1:H1"/>
    <mergeCell ref="A2:A3"/>
    <mergeCell ref="B2:C3"/>
    <mergeCell ref="D2:D3"/>
    <mergeCell ref="E2:E3"/>
    <mergeCell ref="F2:G2"/>
    <mergeCell ref="H2:H3"/>
    <mergeCell ref="B4:C4"/>
    <mergeCell ref="A7:H7"/>
    <mergeCell ref="A8:A9"/>
    <mergeCell ref="B8:C9"/>
    <mergeCell ref="D8:D9"/>
    <mergeCell ref="E8:E9"/>
    <mergeCell ref="F8:G8"/>
    <mergeCell ref="H8:H9"/>
    <mergeCell ref="B10:C10"/>
    <mergeCell ref="A13:H13"/>
    <mergeCell ref="A14:A15"/>
    <mergeCell ref="B14:C15"/>
    <mergeCell ref="D14:D15"/>
    <mergeCell ref="E14:E15"/>
    <mergeCell ref="F14:G14"/>
    <mergeCell ref="H14:H15"/>
    <mergeCell ref="B16:C16"/>
    <mergeCell ref="A19:H19"/>
    <mergeCell ref="A20:A21"/>
    <mergeCell ref="B20:C21"/>
    <mergeCell ref="D20:D21"/>
    <mergeCell ref="E20:E21"/>
    <mergeCell ref="F20:G20"/>
    <mergeCell ref="H20:H21"/>
    <mergeCell ref="B22:C22"/>
    <mergeCell ref="A27:H27"/>
    <mergeCell ref="A28:A29"/>
    <mergeCell ref="B28:C29"/>
    <mergeCell ref="D28:D29"/>
    <mergeCell ref="E28:E29"/>
    <mergeCell ref="F28:G28"/>
    <mergeCell ref="H28:H29"/>
    <mergeCell ref="B30:C30"/>
    <mergeCell ref="A35:H35"/>
    <mergeCell ref="A36:A37"/>
    <mergeCell ref="B36:C37"/>
    <mergeCell ref="D36:D37"/>
    <mergeCell ref="E36:E37"/>
    <mergeCell ref="F36:G36"/>
    <mergeCell ref="H36:H37"/>
    <mergeCell ref="F183:G183"/>
    <mergeCell ref="B38:C38"/>
    <mergeCell ref="A64:H64"/>
    <mergeCell ref="A65:A66"/>
    <mergeCell ref="B65:C66"/>
    <mergeCell ref="D65:D66"/>
    <mergeCell ref="E65:E66"/>
    <mergeCell ref="F65:G65"/>
    <mergeCell ref="H65:H66"/>
    <mergeCell ref="B67:C67"/>
    <mergeCell ref="A179:E179"/>
    <mergeCell ref="F180:G180"/>
    <mergeCell ref="F181:G181"/>
    <mergeCell ref="F182:G182"/>
    <mergeCell ref="F193:H193"/>
    <mergeCell ref="F194:H194"/>
    <mergeCell ref="F184:G184"/>
    <mergeCell ref="F185:G185"/>
    <mergeCell ref="F186:G186"/>
    <mergeCell ref="F187:G187"/>
    <mergeCell ref="F188:G188"/>
    <mergeCell ref="F189:G18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9"/>
  <sheetViews>
    <sheetView workbookViewId="0">
      <selection activeCell="O27" sqref="O27"/>
    </sheetView>
  </sheetViews>
  <sheetFormatPr defaultRowHeight="15"/>
  <cols>
    <col min="1" max="1" width="7.7109375" customWidth="1"/>
    <col min="2" max="2" width="41.28515625" customWidth="1"/>
    <col min="3" max="3" width="11.85546875" customWidth="1"/>
    <col min="4" max="4" width="13.85546875" customWidth="1"/>
    <col min="9" max="26" width="7.42578125" customWidth="1"/>
  </cols>
  <sheetData>
    <row r="1" spans="1:26" ht="15.75">
      <c r="A1" s="981" t="s">
        <v>1482</v>
      </c>
      <c r="B1" s="981"/>
      <c r="C1" s="981"/>
      <c r="D1" s="981"/>
      <c r="E1" s="981"/>
      <c r="F1" s="981"/>
      <c r="G1" s="981"/>
    </row>
    <row r="2" spans="1:26" ht="15.75">
      <c r="A2" s="282"/>
      <c r="B2" s="282"/>
      <c r="C2" s="282"/>
      <c r="D2" s="282"/>
      <c r="E2" s="282"/>
      <c r="F2" s="282"/>
      <c r="G2" s="282"/>
    </row>
    <row r="3" spans="1:26" ht="15.75">
      <c r="A3" s="282"/>
      <c r="B3" s="282"/>
      <c r="C3" s="282"/>
      <c r="D3" s="284" t="s">
        <v>1483</v>
      </c>
      <c r="E3" s="284"/>
      <c r="F3" s="284"/>
      <c r="G3" s="284"/>
    </row>
    <row r="4" spans="1:26">
      <c r="A4" s="8"/>
      <c r="B4" s="8"/>
      <c r="C4" s="8"/>
      <c r="D4" s="8"/>
      <c r="E4" s="8"/>
      <c r="F4" s="8"/>
      <c r="G4" s="8"/>
    </row>
    <row r="5" spans="1:26">
      <c r="A5" s="879" t="s">
        <v>300</v>
      </c>
      <c r="B5" s="879" t="s">
        <v>2</v>
      </c>
      <c r="C5" s="884" t="s">
        <v>3</v>
      </c>
      <c r="D5" s="884" t="s">
        <v>4</v>
      </c>
      <c r="E5" s="879" t="s">
        <v>1484</v>
      </c>
      <c r="F5" s="879"/>
      <c r="G5" s="884" t="s">
        <v>6</v>
      </c>
      <c r="I5" s="893" t="s">
        <v>2126</v>
      </c>
      <c r="J5" s="893"/>
      <c r="K5" s="893"/>
      <c r="L5" s="893" t="s">
        <v>2127</v>
      </c>
      <c r="M5" s="893"/>
      <c r="N5" s="893"/>
      <c r="O5" s="893" t="s">
        <v>3111</v>
      </c>
      <c r="P5" s="893"/>
      <c r="Q5" s="893"/>
      <c r="R5" s="893" t="s">
        <v>2130</v>
      </c>
      <c r="S5" s="893"/>
      <c r="T5" s="893"/>
      <c r="U5" s="893" t="s">
        <v>3502</v>
      </c>
      <c r="V5" s="893"/>
      <c r="W5" s="893"/>
      <c r="X5" s="893" t="s">
        <v>2131</v>
      </c>
      <c r="Y5" s="893"/>
      <c r="Z5" s="893"/>
    </row>
    <row r="6" spans="1:26" ht="28.5">
      <c r="A6" s="879"/>
      <c r="B6" s="879"/>
      <c r="C6" s="983"/>
      <c r="D6" s="983"/>
      <c r="E6" s="2" t="s">
        <v>7</v>
      </c>
      <c r="F6" s="2" t="s">
        <v>8</v>
      </c>
      <c r="G6" s="983"/>
      <c r="I6" s="783" t="s">
        <v>3503</v>
      </c>
      <c r="J6" s="783" t="s">
        <v>3504</v>
      </c>
      <c r="K6" s="783" t="s">
        <v>1716</v>
      </c>
      <c r="L6" s="783" t="s">
        <v>3503</v>
      </c>
      <c r="M6" s="783" t="s">
        <v>3504</v>
      </c>
      <c r="N6" s="783" t="s">
        <v>1716</v>
      </c>
      <c r="O6" s="783" t="s">
        <v>3503</v>
      </c>
      <c r="P6" s="783" t="s">
        <v>3504</v>
      </c>
      <c r="Q6" s="783" t="s">
        <v>1716</v>
      </c>
      <c r="R6" s="783" t="s">
        <v>3503</v>
      </c>
      <c r="S6" s="783" t="s">
        <v>3504</v>
      </c>
      <c r="T6" s="783" t="s">
        <v>1716</v>
      </c>
      <c r="U6" s="783" t="s">
        <v>3503</v>
      </c>
      <c r="V6" s="783" t="s">
        <v>3504</v>
      </c>
      <c r="W6" s="783" t="s">
        <v>1716</v>
      </c>
      <c r="X6" s="783" t="s">
        <v>3503</v>
      </c>
      <c r="Y6" s="783" t="s">
        <v>3504</v>
      </c>
      <c r="Z6" s="783" t="s">
        <v>1716</v>
      </c>
    </row>
    <row r="7" spans="1:26">
      <c r="A7" s="283">
        <v>1</v>
      </c>
      <c r="B7" s="283">
        <v>2</v>
      </c>
      <c r="C7" s="283">
        <v>3</v>
      </c>
      <c r="D7" s="283">
        <v>4</v>
      </c>
      <c r="E7" s="283">
        <v>5</v>
      </c>
      <c r="F7" s="283">
        <v>6</v>
      </c>
      <c r="G7" s="283">
        <v>7</v>
      </c>
      <c r="I7" s="128"/>
      <c r="J7" s="128"/>
      <c r="K7" s="128"/>
      <c r="L7" s="128"/>
      <c r="M7" s="128"/>
      <c r="N7" s="128"/>
      <c r="O7" s="128"/>
      <c r="P7" s="128"/>
      <c r="Q7" s="128"/>
      <c r="R7" s="128">
        <v>51.98</v>
      </c>
      <c r="S7" s="128">
        <v>0</v>
      </c>
      <c r="T7" s="128">
        <f>SUM(R7:S7)</f>
        <v>51.98</v>
      </c>
      <c r="U7" s="129">
        <v>49.099000000000011</v>
      </c>
      <c r="V7" s="129">
        <v>5.24</v>
      </c>
      <c r="W7" s="129">
        <f>SUM(U7:V7)</f>
        <v>54.339000000000013</v>
      </c>
      <c r="X7" s="128">
        <v>232.01999999999998</v>
      </c>
      <c r="Y7" s="128">
        <v>64.06</v>
      </c>
      <c r="Z7" s="128">
        <f>SUM(X7:Y7)</f>
        <v>296.08</v>
      </c>
    </row>
    <row r="8" spans="1:26" ht="39" customHeight="1">
      <c r="A8" s="119">
        <v>1</v>
      </c>
      <c r="B8" s="119" t="s">
        <v>1485</v>
      </c>
      <c r="C8" s="119" t="s">
        <v>21</v>
      </c>
      <c r="D8" s="119" t="s">
        <v>1486</v>
      </c>
      <c r="E8" s="263">
        <v>51.98</v>
      </c>
      <c r="F8" s="263">
        <v>0</v>
      </c>
      <c r="G8" s="263" t="s">
        <v>1487</v>
      </c>
    </row>
    <row r="9" spans="1:26">
      <c r="A9" s="7"/>
      <c r="B9" s="115" t="s">
        <v>1427</v>
      </c>
      <c r="C9" s="115"/>
      <c r="D9" s="115"/>
      <c r="E9" s="22">
        <f>SUM(E8:E8)</f>
        <v>51.98</v>
      </c>
      <c r="F9" s="22">
        <f>SUM(F8:F8)</f>
        <v>0</v>
      </c>
      <c r="G9" s="7"/>
    </row>
    <row r="11" spans="1:26" ht="15.75">
      <c r="A11" s="981" t="s">
        <v>1488</v>
      </c>
      <c r="B11" s="981"/>
      <c r="C11" s="981"/>
      <c r="D11" s="981"/>
      <c r="E11" s="981"/>
      <c r="F11" s="981"/>
      <c r="G11" s="981"/>
    </row>
    <row r="12" spans="1:26" ht="15.75">
      <c r="A12" s="282"/>
      <c r="B12" s="282"/>
      <c r="C12" s="282"/>
      <c r="D12" s="282"/>
      <c r="E12" s="282"/>
      <c r="F12" s="282"/>
      <c r="G12" s="282"/>
    </row>
    <row r="13" spans="1:26" ht="15.75">
      <c r="A13" s="282"/>
      <c r="B13" s="282"/>
      <c r="C13" s="984" t="s">
        <v>1483</v>
      </c>
      <c r="D13" s="984"/>
      <c r="E13" s="984"/>
      <c r="F13" s="984"/>
      <c r="G13" s="984"/>
    </row>
    <row r="14" spans="1:26">
      <c r="A14" s="8"/>
      <c r="B14" s="8"/>
      <c r="C14" s="8"/>
      <c r="D14" s="8"/>
      <c r="E14" s="8"/>
      <c r="F14" s="8"/>
      <c r="G14" s="8"/>
    </row>
    <row r="15" spans="1:26">
      <c r="A15" s="879" t="s">
        <v>300</v>
      </c>
      <c r="B15" s="879" t="s">
        <v>2</v>
      </c>
      <c r="C15" s="884" t="s">
        <v>3</v>
      </c>
      <c r="D15" s="884" t="s">
        <v>4</v>
      </c>
      <c r="E15" s="879" t="s">
        <v>1484</v>
      </c>
      <c r="F15" s="879"/>
      <c r="G15" s="985" t="s">
        <v>6</v>
      </c>
    </row>
    <row r="16" spans="1:26" ht="25.5">
      <c r="A16" s="879"/>
      <c r="B16" s="879"/>
      <c r="C16" s="983"/>
      <c r="D16" s="983"/>
      <c r="E16" s="117" t="s">
        <v>7</v>
      </c>
      <c r="F16" s="117" t="s">
        <v>8</v>
      </c>
      <c r="G16" s="986"/>
    </row>
    <row r="17" spans="1:17">
      <c r="A17" s="283">
        <v>1</v>
      </c>
      <c r="B17" s="283">
        <v>2</v>
      </c>
      <c r="C17" s="283">
        <v>3</v>
      </c>
      <c r="D17" s="283">
        <v>4</v>
      </c>
      <c r="E17" s="283">
        <v>5</v>
      </c>
      <c r="F17" s="283">
        <v>6</v>
      </c>
      <c r="G17" s="283">
        <v>7</v>
      </c>
    </row>
    <row r="18" spans="1:17">
      <c r="A18" s="119">
        <v>1</v>
      </c>
      <c r="B18" s="172" t="s">
        <v>1489</v>
      </c>
      <c r="C18" s="263" t="s">
        <v>14</v>
      </c>
      <c r="D18" s="263" t="s">
        <v>14</v>
      </c>
      <c r="E18" s="263">
        <v>21.59</v>
      </c>
      <c r="F18" s="263">
        <v>11.56</v>
      </c>
      <c r="G18" s="263" t="s">
        <v>1487</v>
      </c>
      <c r="I18" s="386"/>
      <c r="J18" s="386"/>
      <c r="K18" s="386"/>
      <c r="L18" s="386"/>
      <c r="M18" s="386"/>
      <c r="N18" s="386"/>
      <c r="O18" s="386"/>
      <c r="P18" s="386"/>
      <c r="Q18" s="386"/>
    </row>
    <row r="19" spans="1:17">
      <c r="A19" s="9">
        <v>2</v>
      </c>
      <c r="B19" s="172" t="s">
        <v>1490</v>
      </c>
      <c r="C19" s="263" t="s">
        <v>21</v>
      </c>
      <c r="D19" s="263" t="s">
        <v>21</v>
      </c>
      <c r="E19" s="263">
        <v>9</v>
      </c>
      <c r="F19" s="263">
        <v>0</v>
      </c>
      <c r="G19" s="263" t="s">
        <v>1487</v>
      </c>
      <c r="I19" s="838"/>
      <c r="J19" s="838"/>
      <c r="K19" s="386"/>
      <c r="L19" s="838"/>
      <c r="M19" s="838"/>
      <c r="N19" s="386"/>
      <c r="O19" s="839"/>
      <c r="P19" s="840"/>
      <c r="Q19" s="386"/>
    </row>
    <row r="20" spans="1:17">
      <c r="A20" s="119">
        <v>3</v>
      </c>
      <c r="B20" s="285" t="s">
        <v>1491</v>
      </c>
      <c r="C20" s="263" t="s">
        <v>21</v>
      </c>
      <c r="D20" s="263" t="s">
        <v>21</v>
      </c>
      <c r="E20" s="263">
        <v>0</v>
      </c>
      <c r="F20" s="277">
        <v>2.2000000000000002</v>
      </c>
      <c r="G20" s="119"/>
      <c r="I20" s="838"/>
      <c r="J20" s="841"/>
      <c r="K20" s="386"/>
      <c r="L20" s="839"/>
      <c r="M20" s="840"/>
      <c r="N20" s="386"/>
      <c r="O20" s="839"/>
      <c r="P20" s="840"/>
      <c r="Q20" s="386"/>
    </row>
    <row r="21" spans="1:17">
      <c r="A21" s="9">
        <v>4</v>
      </c>
      <c r="B21" s="285" t="s">
        <v>1492</v>
      </c>
      <c r="C21" s="263" t="s">
        <v>21</v>
      </c>
      <c r="D21" s="263" t="s">
        <v>21</v>
      </c>
      <c r="E21" s="263">
        <v>0</v>
      </c>
      <c r="F21" s="277">
        <v>6.9</v>
      </c>
      <c r="G21" s="119"/>
      <c r="I21" s="838"/>
      <c r="J21" s="841"/>
      <c r="K21" s="386"/>
      <c r="L21" s="839"/>
      <c r="M21" s="840"/>
      <c r="N21" s="386"/>
      <c r="O21" s="839"/>
      <c r="P21" s="840"/>
      <c r="Q21" s="386"/>
    </row>
    <row r="22" spans="1:17">
      <c r="A22" s="119">
        <v>5</v>
      </c>
      <c r="B22" s="286" t="s">
        <v>1493</v>
      </c>
      <c r="C22" s="263" t="s">
        <v>21</v>
      </c>
      <c r="D22" s="263" t="s">
        <v>1486</v>
      </c>
      <c r="E22" s="263">
        <v>0</v>
      </c>
      <c r="F22" s="263">
        <v>10.3</v>
      </c>
      <c r="G22" s="119"/>
      <c r="I22" s="839"/>
      <c r="J22" s="840"/>
      <c r="K22" s="386"/>
      <c r="L22" s="839"/>
      <c r="M22" s="840"/>
      <c r="N22" s="386"/>
      <c r="O22" s="839"/>
      <c r="P22" s="840"/>
      <c r="Q22" s="386"/>
    </row>
    <row r="23" spans="1:17" ht="28.5">
      <c r="A23" s="287">
        <v>6</v>
      </c>
      <c r="B23" s="288" t="s">
        <v>1494</v>
      </c>
      <c r="C23" s="289" t="s">
        <v>21</v>
      </c>
      <c r="D23" s="288" t="s">
        <v>21</v>
      </c>
      <c r="E23" s="290">
        <v>10.95</v>
      </c>
      <c r="F23" s="291"/>
      <c r="G23" s="287" t="s">
        <v>1487</v>
      </c>
      <c r="I23" s="839"/>
      <c r="J23" s="840"/>
      <c r="K23" s="386"/>
      <c r="L23" s="839"/>
      <c r="M23" s="840"/>
      <c r="N23" s="386"/>
      <c r="O23" s="839"/>
      <c r="P23" s="840"/>
      <c r="Q23" s="386"/>
    </row>
    <row r="24" spans="1:17" ht="28.5">
      <c r="A24" s="287">
        <v>7</v>
      </c>
      <c r="B24" s="288" t="s">
        <v>1495</v>
      </c>
      <c r="C24" s="289" t="s">
        <v>21</v>
      </c>
      <c r="D24" s="288" t="s">
        <v>21</v>
      </c>
      <c r="E24" s="290">
        <v>10.71</v>
      </c>
      <c r="F24" s="291"/>
      <c r="G24" s="287" t="s">
        <v>1487</v>
      </c>
      <c r="I24" s="839"/>
      <c r="J24" s="840"/>
      <c r="K24" s="386"/>
      <c r="L24" s="839"/>
      <c r="M24" s="840"/>
      <c r="N24" s="386"/>
      <c r="O24" s="839"/>
      <c r="P24" s="840"/>
      <c r="Q24" s="386"/>
    </row>
    <row r="25" spans="1:17" ht="28.5">
      <c r="A25" s="287">
        <v>8</v>
      </c>
      <c r="B25" s="288" t="s">
        <v>1496</v>
      </c>
      <c r="C25" s="289" t="s">
        <v>21</v>
      </c>
      <c r="D25" s="288" t="s">
        <v>22</v>
      </c>
      <c r="E25" s="290">
        <v>1.56</v>
      </c>
      <c r="F25" s="291"/>
      <c r="G25" s="287" t="s">
        <v>1497</v>
      </c>
      <c r="I25" s="839"/>
      <c r="J25" s="840"/>
      <c r="K25" s="386"/>
      <c r="L25" s="839"/>
      <c r="M25" s="840"/>
      <c r="N25" s="386"/>
      <c r="O25" s="839"/>
      <c r="P25" s="840"/>
      <c r="Q25" s="386"/>
    </row>
    <row r="26" spans="1:17" ht="28.5">
      <c r="A26" s="287">
        <v>9</v>
      </c>
      <c r="B26" s="288" t="s">
        <v>1498</v>
      </c>
      <c r="C26" s="289" t="s">
        <v>21</v>
      </c>
      <c r="D26" s="288" t="s">
        <v>22</v>
      </c>
      <c r="E26" s="290">
        <v>13.5</v>
      </c>
      <c r="F26" s="291"/>
      <c r="G26" s="287" t="s">
        <v>1497</v>
      </c>
      <c r="I26" s="842"/>
      <c r="J26" s="840"/>
      <c r="K26" s="386"/>
      <c r="L26" s="839"/>
      <c r="M26" s="840"/>
      <c r="N26" s="386"/>
      <c r="O26" s="839"/>
      <c r="P26" s="840"/>
      <c r="Q26" s="386"/>
    </row>
    <row r="27" spans="1:17">
      <c r="A27" s="287">
        <v>10</v>
      </c>
      <c r="B27" s="288" t="s">
        <v>1499</v>
      </c>
      <c r="C27" s="289" t="s">
        <v>21</v>
      </c>
      <c r="D27" s="288" t="s">
        <v>21</v>
      </c>
      <c r="E27" s="290">
        <v>4.57</v>
      </c>
      <c r="F27" s="291"/>
      <c r="G27" s="287" t="s">
        <v>1497</v>
      </c>
      <c r="I27" s="839"/>
      <c r="J27" s="840"/>
      <c r="K27" s="386"/>
      <c r="L27" s="842"/>
      <c r="M27" s="840"/>
      <c r="N27" s="386"/>
      <c r="O27" s="787"/>
      <c r="P27" s="787"/>
      <c r="Q27" s="386"/>
    </row>
    <row r="28" spans="1:17" ht="28.5">
      <c r="A28" s="287">
        <v>11</v>
      </c>
      <c r="B28" s="288" t="s">
        <v>1500</v>
      </c>
      <c r="C28" s="289" t="s">
        <v>21</v>
      </c>
      <c r="D28" s="292" t="s">
        <v>1501</v>
      </c>
      <c r="E28" s="290">
        <v>1.72</v>
      </c>
      <c r="F28" s="291"/>
      <c r="G28" s="287" t="s">
        <v>1497</v>
      </c>
      <c r="I28" s="787"/>
      <c r="J28" s="787"/>
      <c r="K28" s="386"/>
      <c r="L28" s="839"/>
      <c r="M28" s="840"/>
      <c r="N28" s="386"/>
      <c r="O28" s="386"/>
      <c r="P28" s="386"/>
      <c r="Q28" s="386"/>
    </row>
    <row r="29" spans="1:17" ht="28.5">
      <c r="A29" s="287">
        <v>12</v>
      </c>
      <c r="B29" s="288" t="s">
        <v>1502</v>
      </c>
      <c r="C29" s="289" t="s">
        <v>21</v>
      </c>
      <c r="D29" s="292" t="s">
        <v>1501</v>
      </c>
      <c r="E29" s="290">
        <v>7.97</v>
      </c>
      <c r="F29" s="291"/>
      <c r="G29" s="287" t="s">
        <v>1497</v>
      </c>
      <c r="I29" s="386"/>
      <c r="J29" s="386"/>
      <c r="K29" s="386"/>
      <c r="L29" s="787"/>
      <c r="M29" s="787"/>
      <c r="N29" s="386"/>
      <c r="O29" s="386"/>
      <c r="P29" s="386"/>
      <c r="Q29" s="386"/>
    </row>
    <row r="30" spans="1:17" ht="28.5">
      <c r="A30" s="287">
        <v>13</v>
      </c>
      <c r="B30" s="288" t="s">
        <v>1503</v>
      </c>
      <c r="C30" s="289" t="s">
        <v>21</v>
      </c>
      <c r="D30" s="293" t="s">
        <v>22</v>
      </c>
      <c r="E30" s="290">
        <v>3.8</v>
      </c>
      <c r="F30" s="291"/>
      <c r="G30" s="287" t="s">
        <v>1497</v>
      </c>
    </row>
    <row r="31" spans="1:17">
      <c r="A31" s="287">
        <v>14</v>
      </c>
      <c r="B31" s="288" t="s">
        <v>1504</v>
      </c>
      <c r="C31" s="289" t="s">
        <v>21</v>
      </c>
      <c r="D31" s="292" t="s">
        <v>1501</v>
      </c>
      <c r="E31" s="290"/>
      <c r="F31" s="291">
        <v>12.65</v>
      </c>
      <c r="G31" s="287" t="s">
        <v>1505</v>
      </c>
    </row>
    <row r="32" spans="1:17" ht="28.5">
      <c r="A32" s="287">
        <v>15</v>
      </c>
      <c r="B32" s="288" t="s">
        <v>1506</v>
      </c>
      <c r="C32" s="289" t="s">
        <v>21</v>
      </c>
      <c r="D32" s="292" t="s">
        <v>1501</v>
      </c>
      <c r="E32" s="290"/>
      <c r="F32" s="291">
        <v>8.65</v>
      </c>
      <c r="G32" s="287" t="s">
        <v>1505</v>
      </c>
    </row>
    <row r="33" spans="1:7">
      <c r="A33" s="287">
        <v>16</v>
      </c>
      <c r="B33" s="288" t="s">
        <v>1507</v>
      </c>
      <c r="C33" s="289" t="s">
        <v>21</v>
      </c>
      <c r="D33" s="292" t="s">
        <v>1501</v>
      </c>
      <c r="E33" s="290"/>
      <c r="F33" s="291">
        <v>3</v>
      </c>
      <c r="G33" s="287" t="s">
        <v>1505</v>
      </c>
    </row>
    <row r="34" spans="1:7">
      <c r="A34" s="287">
        <v>17</v>
      </c>
      <c r="B34" s="288" t="s">
        <v>1508</v>
      </c>
      <c r="C34" s="289" t="s">
        <v>21</v>
      </c>
      <c r="D34" s="293" t="s">
        <v>22</v>
      </c>
      <c r="E34" s="290">
        <v>10.3</v>
      </c>
      <c r="F34" s="291"/>
      <c r="G34" s="287" t="s">
        <v>1497</v>
      </c>
    </row>
    <row r="35" spans="1:7" ht="28.5">
      <c r="A35" s="287">
        <v>18</v>
      </c>
      <c r="B35" s="288" t="s">
        <v>1509</v>
      </c>
      <c r="C35" s="289" t="s">
        <v>21</v>
      </c>
      <c r="D35" s="292" t="s">
        <v>1501</v>
      </c>
      <c r="E35" s="290">
        <v>20</v>
      </c>
      <c r="F35" s="291"/>
      <c r="G35" s="287" t="s">
        <v>1497</v>
      </c>
    </row>
    <row r="36" spans="1:7" ht="28.5">
      <c r="A36" s="287">
        <v>19</v>
      </c>
      <c r="B36" s="288" t="s">
        <v>1510</v>
      </c>
      <c r="C36" s="289" t="s">
        <v>21</v>
      </c>
      <c r="D36" s="293" t="s">
        <v>22</v>
      </c>
      <c r="E36" s="290">
        <v>4.12</v>
      </c>
      <c r="F36" s="291"/>
      <c r="G36" s="287" t="s">
        <v>1497</v>
      </c>
    </row>
    <row r="37" spans="1:7" ht="28.5">
      <c r="A37" s="287">
        <v>20</v>
      </c>
      <c r="B37" s="288" t="s">
        <v>1511</v>
      </c>
      <c r="C37" s="289" t="s">
        <v>21</v>
      </c>
      <c r="D37" s="293" t="s">
        <v>22</v>
      </c>
      <c r="E37" s="290">
        <v>9.56</v>
      </c>
      <c r="F37" s="291"/>
      <c r="G37" s="287" t="s">
        <v>1497</v>
      </c>
    </row>
    <row r="38" spans="1:7" ht="28.5">
      <c r="A38" s="287">
        <v>21</v>
      </c>
      <c r="B38" s="288" t="s">
        <v>1512</v>
      </c>
      <c r="C38" s="289" t="s">
        <v>21</v>
      </c>
      <c r="D38" s="294" t="s">
        <v>1501</v>
      </c>
      <c r="E38" s="290">
        <v>3.8</v>
      </c>
      <c r="F38" s="291"/>
      <c r="G38" s="287" t="s">
        <v>1497</v>
      </c>
    </row>
    <row r="39" spans="1:7" ht="28.5">
      <c r="A39" s="287">
        <v>22</v>
      </c>
      <c r="B39" s="288" t="s">
        <v>1513</v>
      </c>
      <c r="C39" s="289" t="s">
        <v>21</v>
      </c>
      <c r="D39" s="294" t="s">
        <v>1501</v>
      </c>
      <c r="E39" s="290">
        <v>29.72</v>
      </c>
      <c r="F39" s="291"/>
      <c r="G39" s="287" t="s">
        <v>1497</v>
      </c>
    </row>
    <row r="40" spans="1:7">
      <c r="A40" s="287">
        <v>23</v>
      </c>
      <c r="B40" s="288" t="s">
        <v>1514</v>
      </c>
      <c r="C40" s="289" t="s">
        <v>21</v>
      </c>
      <c r="D40" s="289" t="s">
        <v>21</v>
      </c>
      <c r="E40" s="290">
        <v>13.7</v>
      </c>
      <c r="F40" s="291"/>
      <c r="G40" s="287" t="s">
        <v>1497</v>
      </c>
    </row>
    <row r="41" spans="1:7" ht="28.5">
      <c r="A41" s="287">
        <v>24</v>
      </c>
      <c r="B41" s="288" t="s">
        <v>1515</v>
      </c>
      <c r="C41" s="289" t="s">
        <v>21</v>
      </c>
      <c r="D41" s="294" t="s">
        <v>1501</v>
      </c>
      <c r="E41" s="295">
        <v>7.44</v>
      </c>
      <c r="F41" s="291"/>
      <c r="G41" s="287" t="s">
        <v>1497</v>
      </c>
    </row>
    <row r="42" spans="1:7">
      <c r="A42" s="287">
        <v>25</v>
      </c>
      <c r="B42" s="288" t="s">
        <v>1516</v>
      </c>
      <c r="C42" s="289" t="s">
        <v>21</v>
      </c>
      <c r="D42" s="289" t="s">
        <v>21</v>
      </c>
      <c r="E42" s="295">
        <v>0.76</v>
      </c>
      <c r="F42" s="291"/>
      <c r="G42" s="287" t="s">
        <v>1497</v>
      </c>
    </row>
    <row r="43" spans="1:7">
      <c r="A43" s="287">
        <v>26</v>
      </c>
      <c r="B43" s="288" t="s">
        <v>1517</v>
      </c>
      <c r="C43" s="289" t="s">
        <v>21</v>
      </c>
      <c r="D43" s="289" t="s">
        <v>22</v>
      </c>
      <c r="E43" s="290"/>
      <c r="F43" s="291">
        <v>8.8000000000000007</v>
      </c>
      <c r="G43" s="287" t="s">
        <v>1505</v>
      </c>
    </row>
    <row r="44" spans="1:7">
      <c r="A44" s="287">
        <v>27</v>
      </c>
      <c r="B44" s="288" t="s">
        <v>1518</v>
      </c>
      <c r="C44" s="289" t="s">
        <v>21</v>
      </c>
      <c r="D44" s="294" t="s">
        <v>1501</v>
      </c>
      <c r="E44" s="290">
        <v>9.6</v>
      </c>
      <c r="F44" s="291"/>
      <c r="G44" s="287" t="s">
        <v>1497</v>
      </c>
    </row>
    <row r="45" spans="1:7">
      <c r="A45" s="287">
        <v>28</v>
      </c>
      <c r="B45" s="288" t="s">
        <v>1519</v>
      </c>
      <c r="C45" s="289" t="s">
        <v>21</v>
      </c>
      <c r="D45" s="289" t="s">
        <v>21</v>
      </c>
      <c r="E45" s="290">
        <v>12.1</v>
      </c>
      <c r="F45" s="291"/>
      <c r="G45" s="287" t="s">
        <v>1497</v>
      </c>
    </row>
    <row r="46" spans="1:7">
      <c r="A46" s="287">
        <v>29</v>
      </c>
      <c r="B46" s="288" t="s">
        <v>1520</v>
      </c>
      <c r="C46" s="289" t="s">
        <v>21</v>
      </c>
      <c r="D46" s="289" t="s">
        <v>22</v>
      </c>
      <c r="E46" s="290">
        <v>25.55</v>
      </c>
      <c r="F46" s="291"/>
      <c r="G46" s="287" t="s">
        <v>1497</v>
      </c>
    </row>
    <row r="47" spans="1:7">
      <c r="A47" s="7"/>
      <c r="B47" s="115" t="s">
        <v>1427</v>
      </c>
      <c r="C47" s="115"/>
      <c r="D47" s="115"/>
      <c r="E47" s="22">
        <f>SUM(E18:E46)</f>
        <v>232.01999999999998</v>
      </c>
      <c r="F47" s="22">
        <f>SUM(F18:F46)</f>
        <v>64.06</v>
      </c>
      <c r="G47" s="7"/>
    </row>
    <row r="49" spans="1:7" ht="15.75">
      <c r="A49" s="981" t="s">
        <v>1521</v>
      </c>
      <c r="B49" s="981"/>
      <c r="C49" s="981"/>
      <c r="D49" s="981"/>
      <c r="E49" s="981"/>
      <c r="F49" s="981"/>
      <c r="G49" s="981"/>
    </row>
    <row r="50" spans="1:7" ht="15.75">
      <c r="A50" s="282"/>
      <c r="B50" s="282"/>
      <c r="C50" s="282"/>
      <c r="D50" s="282"/>
      <c r="E50" s="282"/>
      <c r="F50" s="282"/>
      <c r="G50" s="282"/>
    </row>
    <row r="51" spans="1:7" ht="15.75">
      <c r="A51" s="282"/>
      <c r="B51" s="282"/>
      <c r="C51" s="282"/>
      <c r="D51" s="982" t="s">
        <v>1483</v>
      </c>
      <c r="E51" s="982"/>
      <c r="F51" s="982"/>
      <c r="G51" s="982"/>
    </row>
    <row r="52" spans="1:7">
      <c r="A52" s="8"/>
      <c r="B52" s="8"/>
      <c r="C52" s="8"/>
      <c r="D52" s="8"/>
      <c r="E52" s="8"/>
      <c r="F52" s="8"/>
      <c r="G52" s="8"/>
    </row>
    <row r="53" spans="1:7">
      <c r="A53" s="879" t="s">
        <v>300</v>
      </c>
      <c r="B53" s="879" t="s">
        <v>2</v>
      </c>
      <c r="C53" s="884" t="s">
        <v>3</v>
      </c>
      <c r="D53" s="884" t="s">
        <v>4</v>
      </c>
      <c r="E53" s="879" t="s">
        <v>1484</v>
      </c>
      <c r="F53" s="879"/>
      <c r="G53" s="884" t="s">
        <v>6</v>
      </c>
    </row>
    <row r="54" spans="1:7" ht="28.5">
      <c r="A54" s="879"/>
      <c r="B54" s="879"/>
      <c r="C54" s="983"/>
      <c r="D54" s="983"/>
      <c r="E54" s="2" t="s">
        <v>7</v>
      </c>
      <c r="F54" s="2" t="s">
        <v>8</v>
      </c>
      <c r="G54" s="983"/>
    </row>
    <row r="55" spans="1:7">
      <c r="A55" s="283">
        <v>1</v>
      </c>
      <c r="B55" s="283">
        <v>2</v>
      </c>
      <c r="C55" s="283">
        <v>3</v>
      </c>
      <c r="D55" s="283">
        <v>4</v>
      </c>
      <c r="E55" s="283">
        <v>5</v>
      </c>
      <c r="F55" s="283">
        <v>6</v>
      </c>
      <c r="G55" s="283">
        <v>7</v>
      </c>
    </row>
    <row r="56" spans="1:7" ht="30">
      <c r="A56" s="119">
        <v>1</v>
      </c>
      <c r="B56" s="262" t="s">
        <v>1522</v>
      </c>
      <c r="C56" s="263" t="s">
        <v>21</v>
      </c>
      <c r="D56" s="263" t="s">
        <v>14</v>
      </c>
      <c r="E56" s="277">
        <v>0.75</v>
      </c>
      <c r="F56" s="263">
        <v>0</v>
      </c>
      <c r="G56" s="119" t="s">
        <v>1487</v>
      </c>
    </row>
    <row r="57" spans="1:7" ht="51">
      <c r="A57" s="9">
        <v>2</v>
      </c>
      <c r="B57" s="262" t="s">
        <v>1523</v>
      </c>
      <c r="C57" s="263" t="s">
        <v>21</v>
      </c>
      <c r="D57" s="263" t="s">
        <v>21</v>
      </c>
      <c r="E57" s="257">
        <v>2.46</v>
      </c>
      <c r="F57" s="263">
        <v>0</v>
      </c>
      <c r="G57" s="296" t="s">
        <v>1524</v>
      </c>
    </row>
    <row r="58" spans="1:7" ht="30">
      <c r="A58" s="119">
        <v>3</v>
      </c>
      <c r="B58" s="262" t="s">
        <v>1525</v>
      </c>
      <c r="C58" s="263" t="s">
        <v>21</v>
      </c>
      <c r="D58" s="263" t="s">
        <v>21</v>
      </c>
      <c r="E58" s="277">
        <v>0.56999999999999995</v>
      </c>
      <c r="F58" s="263">
        <v>0</v>
      </c>
      <c r="G58" s="119" t="s">
        <v>1487</v>
      </c>
    </row>
    <row r="59" spans="1:7">
      <c r="A59" s="9">
        <v>4</v>
      </c>
      <c r="B59" s="262" t="s">
        <v>1526</v>
      </c>
      <c r="C59" s="263" t="s">
        <v>21</v>
      </c>
      <c r="D59" s="263" t="s">
        <v>21</v>
      </c>
      <c r="E59" s="277">
        <v>1.0900000000000001</v>
      </c>
      <c r="F59" s="263">
        <v>0</v>
      </c>
      <c r="G59" s="119" t="s">
        <v>1487</v>
      </c>
    </row>
    <row r="60" spans="1:7">
      <c r="A60" s="119">
        <v>5</v>
      </c>
      <c r="B60" s="262" t="s">
        <v>1527</v>
      </c>
      <c r="C60" s="263" t="s">
        <v>21</v>
      </c>
      <c r="D60" s="263" t="s">
        <v>21</v>
      </c>
      <c r="E60" s="277">
        <v>1.56</v>
      </c>
      <c r="F60" s="263">
        <v>0</v>
      </c>
      <c r="G60" s="119" t="s">
        <v>1487</v>
      </c>
    </row>
    <row r="61" spans="1:7">
      <c r="A61" s="9">
        <v>6</v>
      </c>
      <c r="B61" s="262" t="s">
        <v>1528</v>
      </c>
      <c r="C61" s="263" t="s">
        <v>21</v>
      </c>
      <c r="D61" s="263" t="s">
        <v>21</v>
      </c>
      <c r="E61" s="277">
        <v>0.25</v>
      </c>
      <c r="F61" s="263">
        <v>0</v>
      </c>
      <c r="G61" s="119" t="s">
        <v>1487</v>
      </c>
    </row>
    <row r="62" spans="1:7">
      <c r="A62" s="119">
        <v>7</v>
      </c>
      <c r="B62" s="262" t="s">
        <v>1529</v>
      </c>
      <c r="C62" s="263" t="s">
        <v>21</v>
      </c>
      <c r="D62" s="263" t="s">
        <v>21</v>
      </c>
      <c r="E62" s="277">
        <v>1.41</v>
      </c>
      <c r="F62" s="263">
        <v>0</v>
      </c>
      <c r="G62" s="119" t="s">
        <v>1487</v>
      </c>
    </row>
    <row r="63" spans="1:7">
      <c r="A63" s="9">
        <v>8</v>
      </c>
      <c r="B63" s="262" t="s">
        <v>1530</v>
      </c>
      <c r="C63" s="263" t="s">
        <v>21</v>
      </c>
      <c r="D63" s="263" t="s">
        <v>21</v>
      </c>
      <c r="E63" s="277">
        <v>0.37</v>
      </c>
      <c r="F63" s="263">
        <v>0</v>
      </c>
      <c r="G63" s="119" t="s">
        <v>1487</v>
      </c>
    </row>
    <row r="64" spans="1:7">
      <c r="A64" s="119">
        <v>9</v>
      </c>
      <c r="B64" s="262" t="s">
        <v>1531</v>
      </c>
      <c r="C64" s="263" t="s">
        <v>21</v>
      </c>
      <c r="D64" s="263" t="s">
        <v>21</v>
      </c>
      <c r="E64" s="277">
        <v>0.45</v>
      </c>
      <c r="F64" s="263">
        <v>0</v>
      </c>
      <c r="G64" s="119" t="s">
        <v>1487</v>
      </c>
    </row>
    <row r="65" spans="1:7">
      <c r="A65" s="9">
        <v>10</v>
      </c>
      <c r="B65" s="262" t="s">
        <v>1532</v>
      </c>
      <c r="C65" s="263" t="s">
        <v>21</v>
      </c>
      <c r="D65" s="263" t="s">
        <v>21</v>
      </c>
      <c r="E65" s="277">
        <v>0.46</v>
      </c>
      <c r="F65" s="263">
        <v>0</v>
      </c>
      <c r="G65" s="119" t="s">
        <v>1487</v>
      </c>
    </row>
    <row r="66" spans="1:7">
      <c r="A66" s="119">
        <v>11</v>
      </c>
      <c r="B66" s="256" t="s">
        <v>1533</v>
      </c>
      <c r="C66" s="263" t="s">
        <v>21</v>
      </c>
      <c r="D66" s="263" t="s">
        <v>21</v>
      </c>
      <c r="E66" s="277">
        <v>0.36</v>
      </c>
      <c r="F66" s="263">
        <v>0</v>
      </c>
      <c r="G66" s="119" t="s">
        <v>1487</v>
      </c>
    </row>
    <row r="67" spans="1:7">
      <c r="A67" s="9">
        <v>12</v>
      </c>
      <c r="B67" s="256" t="s">
        <v>1534</v>
      </c>
      <c r="C67" s="263" t="s">
        <v>21</v>
      </c>
      <c r="D67" s="263" t="s">
        <v>21</v>
      </c>
      <c r="E67" s="277">
        <v>0.63</v>
      </c>
      <c r="F67" s="263">
        <v>0</v>
      </c>
      <c r="G67" s="119" t="s">
        <v>1487</v>
      </c>
    </row>
    <row r="68" spans="1:7">
      <c r="A68" s="119">
        <v>13</v>
      </c>
      <c r="B68" s="256" t="s">
        <v>1535</v>
      </c>
      <c r="C68" s="263" t="s">
        <v>21</v>
      </c>
      <c r="D68" s="263" t="s">
        <v>21</v>
      </c>
      <c r="E68" s="277">
        <v>0.24</v>
      </c>
      <c r="F68" s="263">
        <v>0</v>
      </c>
      <c r="G68" s="119" t="s">
        <v>1487</v>
      </c>
    </row>
    <row r="69" spans="1:7">
      <c r="A69" s="9">
        <v>14</v>
      </c>
      <c r="B69" s="256" t="s">
        <v>1536</v>
      </c>
      <c r="C69" s="263" t="s">
        <v>21</v>
      </c>
      <c r="D69" s="263" t="s">
        <v>21</v>
      </c>
      <c r="E69" s="277">
        <v>2.17</v>
      </c>
      <c r="F69" s="263">
        <v>0</v>
      </c>
      <c r="G69" s="119" t="s">
        <v>1487</v>
      </c>
    </row>
    <row r="70" spans="1:7" ht="30">
      <c r="A70" s="119">
        <v>15</v>
      </c>
      <c r="B70" s="256" t="s">
        <v>1537</v>
      </c>
      <c r="C70" s="263" t="s">
        <v>21</v>
      </c>
      <c r="D70" s="263" t="s">
        <v>21</v>
      </c>
      <c r="E70" s="277">
        <v>0.44</v>
      </c>
      <c r="F70" s="263">
        <v>0</v>
      </c>
      <c r="G70" s="119" t="s">
        <v>1487</v>
      </c>
    </row>
    <row r="71" spans="1:7">
      <c r="A71" s="9">
        <v>16</v>
      </c>
      <c r="B71" s="256" t="s">
        <v>1538</v>
      </c>
      <c r="C71" s="263" t="s">
        <v>21</v>
      </c>
      <c r="D71" s="263" t="s">
        <v>21</v>
      </c>
      <c r="E71" s="277">
        <v>0.32</v>
      </c>
      <c r="F71" s="263">
        <v>0</v>
      </c>
      <c r="G71" s="119" t="s">
        <v>1487</v>
      </c>
    </row>
    <row r="72" spans="1:7" ht="30">
      <c r="A72" s="119">
        <v>17</v>
      </c>
      <c r="B72" s="256" t="s">
        <v>1539</v>
      </c>
      <c r="C72" s="263" t="s">
        <v>21</v>
      </c>
      <c r="D72" s="263" t="s">
        <v>21</v>
      </c>
      <c r="E72" s="277">
        <v>0.25</v>
      </c>
      <c r="F72" s="263">
        <v>0</v>
      </c>
      <c r="G72" s="119" t="s">
        <v>1487</v>
      </c>
    </row>
    <row r="73" spans="1:7" ht="30">
      <c r="A73" s="9">
        <v>18</v>
      </c>
      <c r="B73" s="256" t="s">
        <v>1540</v>
      </c>
      <c r="C73" s="263" t="s">
        <v>21</v>
      </c>
      <c r="D73" s="263" t="s">
        <v>21</v>
      </c>
      <c r="E73" s="277">
        <v>0.55000000000000004</v>
      </c>
      <c r="F73" s="263">
        <v>0</v>
      </c>
      <c r="G73" s="119" t="s">
        <v>1487</v>
      </c>
    </row>
    <row r="74" spans="1:7" ht="30">
      <c r="A74" s="119">
        <v>19</v>
      </c>
      <c r="B74" s="256" t="s">
        <v>1541</v>
      </c>
      <c r="C74" s="263" t="s">
        <v>21</v>
      </c>
      <c r="D74" s="263" t="s">
        <v>21</v>
      </c>
      <c r="E74" s="277">
        <v>0.28000000000000003</v>
      </c>
      <c r="F74" s="263">
        <v>0</v>
      </c>
      <c r="G74" s="119" t="s">
        <v>1487</v>
      </c>
    </row>
    <row r="75" spans="1:7">
      <c r="A75" s="9">
        <v>20</v>
      </c>
      <c r="B75" s="256" t="s">
        <v>1542</v>
      </c>
      <c r="C75" s="263" t="s">
        <v>21</v>
      </c>
      <c r="D75" s="263" t="s">
        <v>21</v>
      </c>
      <c r="E75" s="277">
        <v>3.27</v>
      </c>
      <c r="F75" s="263">
        <v>0</v>
      </c>
      <c r="G75" s="119" t="s">
        <v>1487</v>
      </c>
    </row>
    <row r="76" spans="1:7">
      <c r="A76" s="119">
        <v>21</v>
      </c>
      <c r="B76" s="256" t="s">
        <v>1543</v>
      </c>
      <c r="C76" s="263" t="s">
        <v>21</v>
      </c>
      <c r="D76" s="263" t="s">
        <v>21</v>
      </c>
      <c r="E76" s="277">
        <v>0.76</v>
      </c>
      <c r="F76" s="263">
        <v>0</v>
      </c>
      <c r="G76" s="119" t="s">
        <v>1487</v>
      </c>
    </row>
    <row r="77" spans="1:7" ht="30">
      <c r="A77" s="9">
        <v>22</v>
      </c>
      <c r="B77" s="256" t="s">
        <v>1544</v>
      </c>
      <c r="C77" s="263" t="s">
        <v>21</v>
      </c>
      <c r="D77" s="263" t="s">
        <v>21</v>
      </c>
      <c r="E77" s="277">
        <v>0.27</v>
      </c>
      <c r="F77" s="263">
        <v>0</v>
      </c>
      <c r="G77" s="119" t="s">
        <v>1487</v>
      </c>
    </row>
    <row r="78" spans="1:7">
      <c r="A78" s="119">
        <v>23</v>
      </c>
      <c r="B78" s="256" t="s">
        <v>1545</v>
      </c>
      <c r="C78" s="263" t="s">
        <v>21</v>
      </c>
      <c r="D78" s="263" t="s">
        <v>21</v>
      </c>
      <c r="E78" s="277">
        <v>0.16</v>
      </c>
      <c r="F78" s="263">
        <v>0</v>
      </c>
      <c r="G78" s="119" t="s">
        <v>1487</v>
      </c>
    </row>
    <row r="79" spans="1:7">
      <c r="A79" s="9">
        <v>24</v>
      </c>
      <c r="B79" s="256" t="s">
        <v>1546</v>
      </c>
      <c r="C79" s="263" t="s">
        <v>21</v>
      </c>
      <c r="D79" s="263" t="s">
        <v>21</v>
      </c>
      <c r="E79" s="277">
        <v>1.08</v>
      </c>
      <c r="F79" s="263">
        <v>0</v>
      </c>
      <c r="G79" s="119" t="s">
        <v>1487</v>
      </c>
    </row>
    <row r="80" spans="1:7" ht="30">
      <c r="A80" s="119">
        <v>25</v>
      </c>
      <c r="B80" s="256" t="s">
        <v>1547</v>
      </c>
      <c r="C80" s="263" t="s">
        <v>21</v>
      </c>
      <c r="D80" s="263" t="s">
        <v>21</v>
      </c>
      <c r="E80" s="277">
        <v>0.27</v>
      </c>
      <c r="F80" s="263">
        <v>0</v>
      </c>
      <c r="G80" s="119" t="s">
        <v>1487</v>
      </c>
    </row>
    <row r="81" spans="1:7">
      <c r="A81" s="9">
        <v>26</v>
      </c>
      <c r="B81" s="256" t="s">
        <v>1548</v>
      </c>
      <c r="C81" s="263" t="s">
        <v>21</v>
      </c>
      <c r="D81" s="263" t="s">
        <v>21</v>
      </c>
      <c r="E81" s="277">
        <v>1.1299999999999999</v>
      </c>
      <c r="F81" s="263">
        <v>0</v>
      </c>
      <c r="G81" s="119" t="s">
        <v>1487</v>
      </c>
    </row>
    <row r="82" spans="1:7">
      <c r="A82" s="119">
        <v>27</v>
      </c>
      <c r="B82" s="256" t="s">
        <v>1549</v>
      </c>
      <c r="C82" s="263" t="s">
        <v>21</v>
      </c>
      <c r="D82" s="263" t="s">
        <v>21</v>
      </c>
      <c r="E82" s="277">
        <v>0.14000000000000001</v>
      </c>
      <c r="F82" s="263">
        <v>0</v>
      </c>
      <c r="G82" s="119" t="s">
        <v>1487</v>
      </c>
    </row>
    <row r="83" spans="1:7">
      <c r="A83" s="9">
        <v>28</v>
      </c>
      <c r="B83" s="256" t="s">
        <v>1550</v>
      </c>
      <c r="C83" s="263" t="s">
        <v>21</v>
      </c>
      <c r="D83" s="263" t="s">
        <v>21</v>
      </c>
      <c r="E83" s="277">
        <v>0.4</v>
      </c>
      <c r="F83" s="263">
        <v>0</v>
      </c>
      <c r="G83" s="119" t="s">
        <v>1487</v>
      </c>
    </row>
    <row r="84" spans="1:7" ht="30">
      <c r="A84" s="119">
        <v>29</v>
      </c>
      <c r="B84" s="256" t="s">
        <v>1551</v>
      </c>
      <c r="C84" s="263" t="s">
        <v>21</v>
      </c>
      <c r="D84" s="263" t="s">
        <v>21</v>
      </c>
      <c r="E84" s="277">
        <v>0.08</v>
      </c>
      <c r="F84" s="263">
        <v>0</v>
      </c>
      <c r="G84" s="119" t="s">
        <v>1487</v>
      </c>
    </row>
    <row r="85" spans="1:7" ht="30">
      <c r="A85" s="9">
        <v>30</v>
      </c>
      <c r="B85" s="256" t="s">
        <v>1552</v>
      </c>
      <c r="C85" s="263" t="s">
        <v>21</v>
      </c>
      <c r="D85" s="263" t="s">
        <v>21</v>
      </c>
      <c r="E85" s="277">
        <v>0.22</v>
      </c>
      <c r="F85" s="263">
        <v>0</v>
      </c>
      <c r="G85" s="119" t="s">
        <v>1487</v>
      </c>
    </row>
    <row r="86" spans="1:7" ht="30">
      <c r="A86" s="119">
        <v>31</v>
      </c>
      <c r="B86" s="256" t="s">
        <v>1553</v>
      </c>
      <c r="C86" s="263" t="s">
        <v>21</v>
      </c>
      <c r="D86" s="263" t="s">
        <v>21</v>
      </c>
      <c r="E86" s="277">
        <v>0.12</v>
      </c>
      <c r="F86" s="263">
        <v>0</v>
      </c>
      <c r="G86" s="119" t="s">
        <v>1487</v>
      </c>
    </row>
    <row r="87" spans="1:7" ht="30">
      <c r="A87" s="9">
        <v>32</v>
      </c>
      <c r="B87" s="256" t="s">
        <v>1554</v>
      </c>
      <c r="C87" s="263" t="s">
        <v>21</v>
      </c>
      <c r="D87" s="263" t="s">
        <v>21</v>
      </c>
      <c r="E87" s="277">
        <v>0.19</v>
      </c>
      <c r="F87" s="263">
        <v>0</v>
      </c>
      <c r="G87" s="119" t="s">
        <v>1487</v>
      </c>
    </row>
    <row r="88" spans="1:7" ht="30">
      <c r="A88" s="119">
        <v>33</v>
      </c>
      <c r="B88" s="256" t="s">
        <v>1555</v>
      </c>
      <c r="C88" s="263" t="s">
        <v>21</v>
      </c>
      <c r="D88" s="263" t="s">
        <v>21</v>
      </c>
      <c r="E88" s="277">
        <v>0.11</v>
      </c>
      <c r="F88" s="263">
        <v>0</v>
      </c>
      <c r="G88" s="119" t="s">
        <v>1487</v>
      </c>
    </row>
    <row r="89" spans="1:7">
      <c r="A89" s="9">
        <v>34</v>
      </c>
      <c r="B89" s="256" t="s">
        <v>1556</v>
      </c>
      <c r="C89" s="263" t="s">
        <v>21</v>
      </c>
      <c r="D89" s="263" t="s">
        <v>21</v>
      </c>
      <c r="E89" s="277">
        <v>0.25</v>
      </c>
      <c r="F89" s="263">
        <v>0</v>
      </c>
      <c r="G89" s="119" t="s">
        <v>1497</v>
      </c>
    </row>
    <row r="90" spans="1:7" ht="30">
      <c r="A90" s="119">
        <v>35</v>
      </c>
      <c r="B90" s="256" t="s">
        <v>1557</v>
      </c>
      <c r="C90" s="263" t="s">
        <v>21</v>
      </c>
      <c r="D90" s="263" t="s">
        <v>21</v>
      </c>
      <c r="E90" s="277">
        <v>0.14000000000000001</v>
      </c>
      <c r="F90" s="263">
        <v>0</v>
      </c>
      <c r="G90" s="119" t="s">
        <v>1487</v>
      </c>
    </row>
    <row r="91" spans="1:7" ht="30">
      <c r="A91" s="9">
        <v>36</v>
      </c>
      <c r="B91" s="256" t="s">
        <v>1558</v>
      </c>
      <c r="C91" s="263" t="s">
        <v>21</v>
      </c>
      <c r="D91" s="263" t="s">
        <v>21</v>
      </c>
      <c r="E91" s="277">
        <v>0.18</v>
      </c>
      <c r="F91" s="263">
        <v>0</v>
      </c>
      <c r="G91" s="119" t="s">
        <v>1487</v>
      </c>
    </row>
    <row r="92" spans="1:7" ht="30">
      <c r="A92" s="119">
        <v>37</v>
      </c>
      <c r="B92" s="256" t="s">
        <v>1559</v>
      </c>
      <c r="C92" s="263" t="s">
        <v>21</v>
      </c>
      <c r="D92" s="263" t="s">
        <v>21</v>
      </c>
      <c r="E92" s="277">
        <v>0.12</v>
      </c>
      <c r="F92" s="263">
        <v>0</v>
      </c>
      <c r="G92" s="119" t="s">
        <v>1487</v>
      </c>
    </row>
    <row r="93" spans="1:7">
      <c r="A93" s="9">
        <v>38</v>
      </c>
      <c r="B93" s="256" t="s">
        <v>1560</v>
      </c>
      <c r="C93" s="263" t="s">
        <v>21</v>
      </c>
      <c r="D93" s="263" t="s">
        <v>21</v>
      </c>
      <c r="E93" s="277">
        <v>0.98</v>
      </c>
      <c r="F93" s="263">
        <v>0</v>
      </c>
      <c r="G93" s="119" t="s">
        <v>1487</v>
      </c>
    </row>
    <row r="94" spans="1:7" ht="30">
      <c r="A94" s="119">
        <v>39</v>
      </c>
      <c r="B94" s="256" t="s">
        <v>1561</v>
      </c>
      <c r="C94" s="263" t="s">
        <v>21</v>
      </c>
      <c r="D94" s="263" t="s">
        <v>21</v>
      </c>
      <c r="E94" s="277">
        <v>0.06</v>
      </c>
      <c r="F94" s="263">
        <v>0</v>
      </c>
      <c r="G94" s="119" t="s">
        <v>1487</v>
      </c>
    </row>
    <row r="95" spans="1:7" ht="30">
      <c r="A95" s="9">
        <v>40</v>
      </c>
      <c r="B95" s="256" t="s">
        <v>1562</v>
      </c>
      <c r="C95" s="263" t="s">
        <v>21</v>
      </c>
      <c r="D95" s="263" t="s">
        <v>21</v>
      </c>
      <c r="E95" s="277">
        <v>0.12</v>
      </c>
      <c r="F95" s="263">
        <v>0</v>
      </c>
      <c r="G95" s="119" t="s">
        <v>1487</v>
      </c>
    </row>
    <row r="96" spans="1:7" ht="30">
      <c r="A96" s="119">
        <v>41</v>
      </c>
      <c r="B96" s="256" t="s">
        <v>1563</v>
      </c>
      <c r="C96" s="263" t="s">
        <v>21</v>
      </c>
      <c r="D96" s="263" t="s">
        <v>21</v>
      </c>
      <c r="E96" s="277">
        <v>0.21</v>
      </c>
      <c r="F96" s="263">
        <v>0</v>
      </c>
      <c r="G96" s="119" t="s">
        <v>1487</v>
      </c>
    </row>
    <row r="97" spans="1:7" ht="30">
      <c r="A97" s="9">
        <v>42</v>
      </c>
      <c r="B97" s="256" t="s">
        <v>1564</v>
      </c>
      <c r="C97" s="263" t="s">
        <v>21</v>
      </c>
      <c r="D97" s="263" t="s">
        <v>21</v>
      </c>
      <c r="E97" s="277">
        <v>0.09</v>
      </c>
      <c r="F97" s="263">
        <v>0</v>
      </c>
      <c r="G97" s="119" t="s">
        <v>1487</v>
      </c>
    </row>
    <row r="98" spans="1:7" ht="30">
      <c r="A98" s="119">
        <v>43</v>
      </c>
      <c r="B98" s="256" t="s">
        <v>1565</v>
      </c>
      <c r="C98" s="263" t="s">
        <v>21</v>
      </c>
      <c r="D98" s="263" t="s">
        <v>21</v>
      </c>
      <c r="E98" s="277">
        <v>0.3</v>
      </c>
      <c r="F98" s="263">
        <v>0</v>
      </c>
      <c r="G98" s="119" t="s">
        <v>1487</v>
      </c>
    </row>
    <row r="99" spans="1:7" ht="30">
      <c r="A99" s="9">
        <v>44</v>
      </c>
      <c r="B99" s="256" t="s">
        <v>1566</v>
      </c>
      <c r="C99" s="263" t="s">
        <v>21</v>
      </c>
      <c r="D99" s="263" t="s">
        <v>21</v>
      </c>
      <c r="E99" s="277">
        <v>0.21</v>
      </c>
      <c r="F99" s="263">
        <v>0</v>
      </c>
      <c r="G99" s="119" t="s">
        <v>1487</v>
      </c>
    </row>
    <row r="100" spans="1:7" ht="30">
      <c r="A100" s="119">
        <v>45</v>
      </c>
      <c r="B100" s="256" t="s">
        <v>1567</v>
      </c>
      <c r="C100" s="263" t="s">
        <v>21</v>
      </c>
      <c r="D100" s="263" t="s">
        <v>21</v>
      </c>
      <c r="E100" s="277">
        <v>1.1000000000000001</v>
      </c>
      <c r="F100" s="263">
        <v>0.8</v>
      </c>
      <c r="G100" s="119" t="s">
        <v>1487</v>
      </c>
    </row>
    <row r="101" spans="1:7">
      <c r="A101" s="9">
        <v>46</v>
      </c>
      <c r="B101" s="256" t="s">
        <v>1568</v>
      </c>
      <c r="C101" s="263" t="s">
        <v>21</v>
      </c>
      <c r="D101" s="263" t="s">
        <v>21</v>
      </c>
      <c r="E101" s="277">
        <v>0.57999999999999996</v>
      </c>
      <c r="F101" s="263">
        <v>0</v>
      </c>
      <c r="G101" s="119" t="s">
        <v>1487</v>
      </c>
    </row>
    <row r="102" spans="1:7">
      <c r="A102" s="119">
        <v>47</v>
      </c>
      <c r="B102" s="256" t="s">
        <v>1569</v>
      </c>
      <c r="C102" s="263" t="s">
        <v>21</v>
      </c>
      <c r="D102" s="263" t="s">
        <v>21</v>
      </c>
      <c r="E102" s="277">
        <v>0.68</v>
      </c>
      <c r="F102" s="263">
        <v>0</v>
      </c>
      <c r="G102" s="119" t="s">
        <v>1487</v>
      </c>
    </row>
    <row r="103" spans="1:7">
      <c r="A103" s="9">
        <v>48</v>
      </c>
      <c r="B103" s="256" t="s">
        <v>1570</v>
      </c>
      <c r="C103" s="263" t="s">
        <v>21</v>
      </c>
      <c r="D103" s="263" t="s">
        <v>21</v>
      </c>
      <c r="E103" s="277">
        <v>0</v>
      </c>
      <c r="F103" s="263">
        <v>0.49</v>
      </c>
      <c r="G103" s="119"/>
    </row>
    <row r="104" spans="1:7" ht="30">
      <c r="A104" s="119">
        <v>49</v>
      </c>
      <c r="B104" s="256" t="s">
        <v>1571</v>
      </c>
      <c r="C104" s="263" t="s">
        <v>21</v>
      </c>
      <c r="D104" s="263" t="s">
        <v>21</v>
      </c>
      <c r="E104" s="277">
        <v>1.5249999999999999</v>
      </c>
      <c r="F104" s="277">
        <v>0</v>
      </c>
      <c r="G104" s="119" t="s">
        <v>1487</v>
      </c>
    </row>
    <row r="105" spans="1:7">
      <c r="A105" s="9">
        <v>50</v>
      </c>
      <c r="B105" s="256" t="s">
        <v>1572</v>
      </c>
      <c r="C105" s="263" t="s">
        <v>21</v>
      </c>
      <c r="D105" s="263" t="s">
        <v>21</v>
      </c>
      <c r="E105" s="277">
        <v>0.37</v>
      </c>
      <c r="F105" s="263">
        <v>0</v>
      </c>
      <c r="G105" s="119" t="s">
        <v>1487</v>
      </c>
    </row>
    <row r="106" spans="1:7">
      <c r="A106" s="119">
        <v>51</v>
      </c>
      <c r="B106" s="256" t="s">
        <v>1573</v>
      </c>
      <c r="C106" s="263" t="s">
        <v>21</v>
      </c>
      <c r="D106" s="263" t="s">
        <v>21</v>
      </c>
      <c r="E106" s="277">
        <v>0.19</v>
      </c>
      <c r="F106" s="263">
        <v>0</v>
      </c>
      <c r="G106" s="119" t="s">
        <v>1487</v>
      </c>
    </row>
    <row r="107" spans="1:7">
      <c r="A107" s="9">
        <v>52</v>
      </c>
      <c r="B107" s="256" t="s">
        <v>1574</v>
      </c>
      <c r="C107" s="263" t="s">
        <v>21</v>
      </c>
      <c r="D107" s="263" t="s">
        <v>21</v>
      </c>
      <c r="E107" s="277">
        <v>0.46</v>
      </c>
      <c r="F107" s="263">
        <v>0</v>
      </c>
      <c r="G107" s="119" t="s">
        <v>1487</v>
      </c>
    </row>
    <row r="108" spans="1:7" ht="30">
      <c r="A108" s="119">
        <v>53</v>
      </c>
      <c r="B108" s="256" t="s">
        <v>1575</v>
      </c>
      <c r="C108" s="263" t="s">
        <v>21</v>
      </c>
      <c r="D108" s="263" t="s">
        <v>21</v>
      </c>
      <c r="E108" s="277">
        <v>1.01</v>
      </c>
      <c r="F108" s="263">
        <v>0</v>
      </c>
      <c r="G108" s="119" t="s">
        <v>1487</v>
      </c>
    </row>
    <row r="109" spans="1:7" ht="30">
      <c r="A109" s="9">
        <v>54</v>
      </c>
      <c r="B109" s="256" t="s">
        <v>1576</v>
      </c>
      <c r="C109" s="263" t="s">
        <v>21</v>
      </c>
      <c r="D109" s="263" t="s">
        <v>21</v>
      </c>
      <c r="E109" s="277">
        <v>0.54</v>
      </c>
      <c r="F109" s="263">
        <v>0</v>
      </c>
      <c r="G109" s="119" t="s">
        <v>1487</v>
      </c>
    </row>
    <row r="110" spans="1:7">
      <c r="A110" s="119">
        <v>55</v>
      </c>
      <c r="B110" s="256" t="s">
        <v>1577</v>
      </c>
      <c r="C110" s="263" t="s">
        <v>21</v>
      </c>
      <c r="D110" s="263" t="s">
        <v>21</v>
      </c>
      <c r="E110" s="277">
        <v>0.14000000000000001</v>
      </c>
      <c r="F110" s="263">
        <v>0</v>
      </c>
      <c r="G110" s="119" t="s">
        <v>1487</v>
      </c>
    </row>
    <row r="111" spans="1:7" ht="30">
      <c r="A111" s="9">
        <v>56</v>
      </c>
      <c r="B111" s="256" t="s">
        <v>1578</v>
      </c>
      <c r="C111" s="263" t="s">
        <v>21</v>
      </c>
      <c r="D111" s="263" t="s">
        <v>21</v>
      </c>
      <c r="E111" s="277">
        <v>0.24</v>
      </c>
      <c r="F111" s="263">
        <v>0</v>
      </c>
      <c r="G111" s="119" t="s">
        <v>1487</v>
      </c>
    </row>
    <row r="112" spans="1:7">
      <c r="A112" s="119">
        <v>57</v>
      </c>
      <c r="B112" s="256" t="s">
        <v>1579</v>
      </c>
      <c r="C112" s="263" t="s">
        <v>21</v>
      </c>
      <c r="D112" s="263" t="s">
        <v>21</v>
      </c>
      <c r="E112" s="277">
        <v>1.35</v>
      </c>
      <c r="F112" s="263">
        <v>0</v>
      </c>
      <c r="G112" s="119" t="s">
        <v>1487</v>
      </c>
    </row>
    <row r="113" spans="1:7" ht="30">
      <c r="A113" s="9">
        <v>58</v>
      </c>
      <c r="B113" s="256" t="s">
        <v>1580</v>
      </c>
      <c r="C113" s="263" t="s">
        <v>21</v>
      </c>
      <c r="D113" s="263" t="s">
        <v>21</v>
      </c>
      <c r="E113" s="277">
        <v>0.18</v>
      </c>
      <c r="F113" s="263">
        <v>0</v>
      </c>
      <c r="G113" s="119" t="s">
        <v>1487</v>
      </c>
    </row>
    <row r="114" spans="1:7" ht="30">
      <c r="A114" s="119">
        <v>59</v>
      </c>
      <c r="B114" s="256" t="s">
        <v>1581</v>
      </c>
      <c r="C114" s="263" t="s">
        <v>21</v>
      </c>
      <c r="D114" s="263" t="s">
        <v>21</v>
      </c>
      <c r="E114" s="277">
        <v>0.4</v>
      </c>
      <c r="F114" s="263">
        <v>0</v>
      </c>
      <c r="G114" s="119" t="s">
        <v>1487</v>
      </c>
    </row>
    <row r="115" spans="1:7" ht="30">
      <c r="A115" s="9">
        <v>60</v>
      </c>
      <c r="B115" s="256" t="s">
        <v>1582</v>
      </c>
      <c r="C115" s="263" t="s">
        <v>21</v>
      </c>
      <c r="D115" s="263" t="s">
        <v>21</v>
      </c>
      <c r="E115" s="277">
        <v>0.37</v>
      </c>
      <c r="F115" s="263">
        <v>0</v>
      </c>
      <c r="G115" s="119" t="s">
        <v>1487</v>
      </c>
    </row>
    <row r="116" spans="1:7" ht="30">
      <c r="A116" s="119">
        <v>61</v>
      </c>
      <c r="B116" s="256" t="s">
        <v>1583</v>
      </c>
      <c r="C116" s="263" t="s">
        <v>21</v>
      </c>
      <c r="D116" s="263" t="s">
        <v>21</v>
      </c>
      <c r="E116" s="277">
        <v>0.64</v>
      </c>
      <c r="F116" s="263">
        <v>0</v>
      </c>
      <c r="G116" s="119" t="s">
        <v>1487</v>
      </c>
    </row>
    <row r="117" spans="1:7" ht="30">
      <c r="A117" s="9">
        <v>62</v>
      </c>
      <c r="B117" s="256" t="s">
        <v>1584</v>
      </c>
      <c r="C117" s="263" t="s">
        <v>21</v>
      </c>
      <c r="D117" s="263" t="s">
        <v>21</v>
      </c>
      <c r="E117" s="277">
        <v>0.17</v>
      </c>
      <c r="F117" s="263">
        <v>0</v>
      </c>
      <c r="G117" s="119" t="s">
        <v>1487</v>
      </c>
    </row>
    <row r="118" spans="1:7" ht="30">
      <c r="A118" s="119">
        <v>63</v>
      </c>
      <c r="B118" s="256" t="s">
        <v>1585</v>
      </c>
      <c r="C118" s="263" t="s">
        <v>21</v>
      </c>
      <c r="D118" s="263" t="s">
        <v>21</v>
      </c>
      <c r="E118" s="277">
        <v>0.18</v>
      </c>
      <c r="F118" s="263">
        <v>0</v>
      </c>
      <c r="G118" s="119" t="s">
        <v>1487</v>
      </c>
    </row>
    <row r="119" spans="1:7" ht="30">
      <c r="A119" s="9">
        <v>64</v>
      </c>
      <c r="B119" s="256" t="s">
        <v>1586</v>
      </c>
      <c r="C119" s="263" t="s">
        <v>21</v>
      </c>
      <c r="D119" s="263" t="s">
        <v>21</v>
      </c>
      <c r="E119" s="277">
        <v>0.15</v>
      </c>
      <c r="F119" s="263">
        <v>0</v>
      </c>
      <c r="G119" s="119" t="s">
        <v>1487</v>
      </c>
    </row>
    <row r="120" spans="1:7" ht="30">
      <c r="A120" s="119">
        <v>65</v>
      </c>
      <c r="B120" s="256" t="s">
        <v>1587</v>
      </c>
      <c r="C120" s="263" t="s">
        <v>21</v>
      </c>
      <c r="D120" s="263" t="s">
        <v>21</v>
      </c>
      <c r="E120" s="277">
        <v>0.13</v>
      </c>
      <c r="F120" s="263">
        <v>0</v>
      </c>
      <c r="G120" s="119" t="s">
        <v>1487</v>
      </c>
    </row>
    <row r="121" spans="1:7" ht="30">
      <c r="A121" s="9">
        <v>66</v>
      </c>
      <c r="B121" s="256" t="s">
        <v>1588</v>
      </c>
      <c r="C121" s="263" t="s">
        <v>21</v>
      </c>
      <c r="D121" s="263" t="s">
        <v>21</v>
      </c>
      <c r="E121" s="277">
        <v>0.31</v>
      </c>
      <c r="F121" s="263">
        <v>0</v>
      </c>
      <c r="G121" s="119" t="s">
        <v>1487</v>
      </c>
    </row>
    <row r="122" spans="1:7" ht="30">
      <c r="A122" s="119">
        <v>67</v>
      </c>
      <c r="B122" s="256" t="s">
        <v>1589</v>
      </c>
      <c r="C122" s="263" t="s">
        <v>21</v>
      </c>
      <c r="D122" s="263" t="s">
        <v>21</v>
      </c>
      <c r="E122" s="277">
        <v>0.73</v>
      </c>
      <c r="F122" s="263">
        <v>0</v>
      </c>
      <c r="G122" s="119" t="s">
        <v>1487</v>
      </c>
    </row>
    <row r="123" spans="1:7" ht="30">
      <c r="A123" s="9">
        <v>68</v>
      </c>
      <c r="B123" s="256" t="s">
        <v>1590</v>
      </c>
      <c r="C123" s="263" t="s">
        <v>21</v>
      </c>
      <c r="D123" s="263" t="s">
        <v>21</v>
      </c>
      <c r="E123" s="277">
        <v>0.32</v>
      </c>
      <c r="F123" s="263">
        <v>0</v>
      </c>
      <c r="G123" s="119" t="s">
        <v>1487</v>
      </c>
    </row>
    <row r="124" spans="1:7">
      <c r="A124" s="119">
        <v>69</v>
      </c>
      <c r="B124" s="256" t="s">
        <v>1591</v>
      </c>
      <c r="C124" s="263" t="s">
        <v>21</v>
      </c>
      <c r="D124" s="263" t="s">
        <v>21</v>
      </c>
      <c r="E124" s="277">
        <v>0.33</v>
      </c>
      <c r="F124" s="263">
        <v>0</v>
      </c>
      <c r="G124" s="119" t="s">
        <v>1487</v>
      </c>
    </row>
    <row r="125" spans="1:7" ht="30">
      <c r="A125" s="9">
        <v>70</v>
      </c>
      <c r="B125" s="256" t="s">
        <v>1592</v>
      </c>
      <c r="C125" s="263" t="s">
        <v>21</v>
      </c>
      <c r="D125" s="263" t="s">
        <v>21</v>
      </c>
      <c r="E125" s="277">
        <v>0.39</v>
      </c>
      <c r="F125" s="263">
        <v>0</v>
      </c>
      <c r="G125" s="119" t="s">
        <v>1487</v>
      </c>
    </row>
    <row r="126" spans="1:7">
      <c r="A126" s="119">
        <v>71</v>
      </c>
      <c r="B126" s="256" t="s">
        <v>1593</v>
      </c>
      <c r="C126" s="263" t="s">
        <v>21</v>
      </c>
      <c r="D126" s="263" t="s">
        <v>21</v>
      </c>
      <c r="E126" s="277">
        <v>0.13</v>
      </c>
      <c r="F126" s="263">
        <v>0</v>
      </c>
      <c r="G126" s="119" t="s">
        <v>1487</v>
      </c>
    </row>
    <row r="127" spans="1:7">
      <c r="A127" s="9">
        <v>72</v>
      </c>
      <c r="B127" s="256" t="s">
        <v>1594</v>
      </c>
      <c r="C127" s="263" t="s">
        <v>21</v>
      </c>
      <c r="D127" s="263" t="s">
        <v>21</v>
      </c>
      <c r="E127" s="277">
        <v>0.5</v>
      </c>
      <c r="F127" s="263">
        <v>0</v>
      </c>
      <c r="G127" s="119" t="s">
        <v>1497</v>
      </c>
    </row>
    <row r="128" spans="1:7">
      <c r="A128" s="119">
        <v>73</v>
      </c>
      <c r="B128" s="256" t="s">
        <v>1595</v>
      </c>
      <c r="C128" s="263" t="s">
        <v>21</v>
      </c>
      <c r="D128" s="263" t="s">
        <v>21</v>
      </c>
      <c r="E128" s="277">
        <v>0.28999999999999998</v>
      </c>
      <c r="F128" s="263">
        <v>0</v>
      </c>
      <c r="G128" s="119" t="s">
        <v>1487</v>
      </c>
    </row>
    <row r="129" spans="1:7">
      <c r="A129" s="9">
        <v>74</v>
      </c>
      <c r="B129" s="262" t="s">
        <v>1596</v>
      </c>
      <c r="C129" s="263" t="s">
        <v>21</v>
      </c>
      <c r="D129" s="263" t="s">
        <v>21</v>
      </c>
      <c r="E129" s="277">
        <v>0</v>
      </c>
      <c r="F129" s="263">
        <v>0.5</v>
      </c>
      <c r="G129" s="119"/>
    </row>
    <row r="130" spans="1:7" ht="30">
      <c r="A130" s="119">
        <v>75</v>
      </c>
      <c r="B130" s="262" t="s">
        <v>1597</v>
      </c>
      <c r="C130" s="263" t="s">
        <v>21</v>
      </c>
      <c r="D130" s="263" t="s">
        <v>21</v>
      </c>
      <c r="E130" s="277">
        <v>0</v>
      </c>
      <c r="F130" s="263">
        <v>1.5</v>
      </c>
      <c r="G130" s="119"/>
    </row>
    <row r="131" spans="1:7" ht="30">
      <c r="A131" s="9">
        <v>76</v>
      </c>
      <c r="B131" s="262" t="s">
        <v>1598</v>
      </c>
      <c r="C131" s="263" t="s">
        <v>21</v>
      </c>
      <c r="D131" s="263" t="s">
        <v>21</v>
      </c>
      <c r="E131" s="277">
        <v>0.21</v>
      </c>
      <c r="F131" s="263">
        <v>0</v>
      </c>
      <c r="G131" s="119" t="s">
        <v>1487</v>
      </c>
    </row>
    <row r="132" spans="1:7">
      <c r="A132" s="119">
        <v>77</v>
      </c>
      <c r="B132" s="262" t="s">
        <v>1599</v>
      </c>
      <c r="C132" s="263" t="s">
        <v>21</v>
      </c>
      <c r="D132" s="263" t="s">
        <v>21</v>
      </c>
      <c r="E132" s="277">
        <v>0.255</v>
      </c>
      <c r="F132" s="263">
        <v>0</v>
      </c>
      <c r="G132" s="119" t="s">
        <v>1497</v>
      </c>
    </row>
    <row r="133" spans="1:7" ht="30">
      <c r="A133" s="9">
        <v>78</v>
      </c>
      <c r="B133" s="262" t="s">
        <v>1600</v>
      </c>
      <c r="C133" s="263" t="s">
        <v>21</v>
      </c>
      <c r="D133" s="263" t="s">
        <v>21</v>
      </c>
      <c r="E133" s="277">
        <v>0.7</v>
      </c>
      <c r="F133" s="263">
        <v>0</v>
      </c>
      <c r="G133" s="119" t="s">
        <v>1487</v>
      </c>
    </row>
    <row r="134" spans="1:7">
      <c r="A134" s="119">
        <v>79</v>
      </c>
      <c r="B134" s="262" t="s">
        <v>1601</v>
      </c>
      <c r="C134" s="263" t="s">
        <v>21</v>
      </c>
      <c r="D134" s="263" t="s">
        <v>21</v>
      </c>
      <c r="E134" s="277">
        <v>0.3</v>
      </c>
      <c r="F134" s="263">
        <v>0</v>
      </c>
      <c r="G134" s="119" t="s">
        <v>1487</v>
      </c>
    </row>
    <row r="135" spans="1:7">
      <c r="A135" s="9">
        <v>80</v>
      </c>
      <c r="B135" s="262" t="s">
        <v>1602</v>
      </c>
      <c r="C135" s="263" t="s">
        <v>21</v>
      </c>
      <c r="D135" s="263" t="s">
        <v>21</v>
      </c>
      <c r="E135" s="277">
        <v>0</v>
      </c>
      <c r="F135" s="263">
        <v>0.6</v>
      </c>
      <c r="G135" s="119" t="s">
        <v>1487</v>
      </c>
    </row>
    <row r="136" spans="1:7">
      <c r="A136" s="119">
        <v>81</v>
      </c>
      <c r="B136" s="262" t="s">
        <v>1603</v>
      </c>
      <c r="C136" s="263" t="s">
        <v>21</v>
      </c>
      <c r="D136" s="263" t="s">
        <v>21</v>
      </c>
      <c r="E136" s="277">
        <v>0.4</v>
      </c>
      <c r="F136" s="263">
        <v>0</v>
      </c>
      <c r="G136" s="119" t="s">
        <v>1487</v>
      </c>
    </row>
    <row r="137" spans="1:7" ht="30">
      <c r="A137" s="9">
        <v>82</v>
      </c>
      <c r="B137" s="262" t="s">
        <v>1604</v>
      </c>
      <c r="C137" s="263" t="s">
        <v>21</v>
      </c>
      <c r="D137" s="263" t="s">
        <v>21</v>
      </c>
      <c r="E137" s="277">
        <v>0.2</v>
      </c>
      <c r="F137" s="263">
        <v>0</v>
      </c>
      <c r="G137" s="119" t="s">
        <v>1487</v>
      </c>
    </row>
    <row r="138" spans="1:7" ht="30">
      <c r="A138" s="119">
        <v>83</v>
      </c>
      <c r="B138" s="262" t="s">
        <v>1605</v>
      </c>
      <c r="C138" s="263" t="s">
        <v>21</v>
      </c>
      <c r="D138" s="263" t="s">
        <v>21</v>
      </c>
      <c r="E138" s="277">
        <v>0.96</v>
      </c>
      <c r="F138" s="263">
        <v>0</v>
      </c>
      <c r="G138" s="119" t="s">
        <v>1487</v>
      </c>
    </row>
    <row r="139" spans="1:7">
      <c r="A139" s="9">
        <v>84</v>
      </c>
      <c r="B139" s="262" t="s">
        <v>1606</v>
      </c>
      <c r="C139" s="263" t="s">
        <v>21</v>
      </c>
      <c r="D139" s="263" t="s">
        <v>21</v>
      </c>
      <c r="E139" s="277">
        <v>1</v>
      </c>
      <c r="F139" s="263">
        <v>0</v>
      </c>
      <c r="G139" s="119" t="s">
        <v>1487</v>
      </c>
    </row>
    <row r="140" spans="1:7">
      <c r="A140" s="119">
        <v>85</v>
      </c>
      <c r="B140" s="262" t="s">
        <v>1607</v>
      </c>
      <c r="C140" s="263" t="s">
        <v>21</v>
      </c>
      <c r="D140" s="263" t="s">
        <v>21</v>
      </c>
      <c r="E140" s="277">
        <v>0</v>
      </c>
      <c r="F140" s="263">
        <v>0.7</v>
      </c>
      <c r="G140" s="119"/>
    </row>
    <row r="141" spans="1:7">
      <c r="A141" s="9">
        <v>86</v>
      </c>
      <c r="B141" s="262" t="s">
        <v>1608</v>
      </c>
      <c r="C141" s="263" t="s">
        <v>21</v>
      </c>
      <c r="D141" s="263" t="s">
        <v>21</v>
      </c>
      <c r="E141" s="277">
        <v>0.18</v>
      </c>
      <c r="F141" s="263">
        <v>0.12</v>
      </c>
      <c r="G141" s="119" t="s">
        <v>1487</v>
      </c>
    </row>
    <row r="142" spans="1:7">
      <c r="A142" s="119">
        <v>87</v>
      </c>
      <c r="B142" s="262" t="s">
        <v>1609</v>
      </c>
      <c r="C142" s="263" t="s">
        <v>21</v>
      </c>
      <c r="D142" s="263" t="s">
        <v>21</v>
      </c>
      <c r="E142" s="277">
        <v>0.23</v>
      </c>
      <c r="F142" s="263">
        <v>0</v>
      </c>
      <c r="G142" s="119" t="s">
        <v>1487</v>
      </c>
    </row>
    <row r="143" spans="1:7" ht="30">
      <c r="A143" s="9">
        <v>88</v>
      </c>
      <c r="B143" s="297" t="s">
        <v>1610</v>
      </c>
      <c r="C143" s="263" t="s">
        <v>21</v>
      </c>
      <c r="D143" s="263" t="s">
        <v>21</v>
      </c>
      <c r="E143" s="277">
        <v>0.18</v>
      </c>
      <c r="F143" s="263">
        <v>0</v>
      </c>
      <c r="G143" s="119" t="s">
        <v>1487</v>
      </c>
    </row>
    <row r="144" spans="1:7" ht="30">
      <c r="A144" s="119">
        <v>89</v>
      </c>
      <c r="B144" s="262" t="s">
        <v>1611</v>
      </c>
      <c r="C144" s="263" t="s">
        <v>21</v>
      </c>
      <c r="D144" s="263" t="s">
        <v>21</v>
      </c>
      <c r="E144" s="196">
        <v>0.74</v>
      </c>
      <c r="F144" s="263">
        <v>0</v>
      </c>
      <c r="G144" s="119" t="s">
        <v>1497</v>
      </c>
    </row>
    <row r="145" spans="1:7" ht="30">
      <c r="A145" s="9">
        <v>90</v>
      </c>
      <c r="B145" s="256" t="s">
        <v>1612</v>
      </c>
      <c r="C145" s="263" t="s">
        <v>21</v>
      </c>
      <c r="D145" s="263" t="s">
        <v>21</v>
      </c>
      <c r="E145" s="196">
        <v>0.28000000000000003</v>
      </c>
      <c r="F145" s="263">
        <v>0</v>
      </c>
      <c r="G145" s="119" t="s">
        <v>1497</v>
      </c>
    </row>
    <row r="146" spans="1:7">
      <c r="A146" s="119">
        <v>91</v>
      </c>
      <c r="B146" s="256" t="s">
        <v>1613</v>
      </c>
      <c r="C146" s="263" t="s">
        <v>14</v>
      </c>
      <c r="D146" s="263" t="s">
        <v>14</v>
      </c>
      <c r="E146" s="277">
        <v>0.51</v>
      </c>
      <c r="F146" s="263">
        <v>0</v>
      </c>
      <c r="G146" s="119" t="s">
        <v>1487</v>
      </c>
    </row>
    <row r="147" spans="1:7" ht="30">
      <c r="A147" s="9">
        <v>92</v>
      </c>
      <c r="B147" s="256" t="s">
        <v>1614</v>
      </c>
      <c r="C147" s="263" t="s">
        <v>14</v>
      </c>
      <c r="D147" s="263" t="s">
        <v>14</v>
      </c>
      <c r="E147" s="277">
        <v>0.14000000000000001</v>
      </c>
      <c r="F147" s="263">
        <v>0</v>
      </c>
      <c r="G147" s="119" t="s">
        <v>1487</v>
      </c>
    </row>
    <row r="148" spans="1:7">
      <c r="A148" s="119">
        <v>93</v>
      </c>
      <c r="B148" s="256" t="s">
        <v>1615</v>
      </c>
      <c r="C148" s="263" t="s">
        <v>14</v>
      </c>
      <c r="D148" s="263" t="s">
        <v>14</v>
      </c>
      <c r="E148" s="277">
        <v>0.3</v>
      </c>
      <c r="F148" s="263">
        <v>0</v>
      </c>
      <c r="G148" s="119" t="s">
        <v>1487</v>
      </c>
    </row>
    <row r="149" spans="1:7">
      <c r="A149" s="9">
        <v>94</v>
      </c>
      <c r="B149" s="256" t="s">
        <v>1616</v>
      </c>
      <c r="C149" s="263" t="s">
        <v>14</v>
      </c>
      <c r="D149" s="263" t="s">
        <v>14</v>
      </c>
      <c r="E149" s="277">
        <v>0.35</v>
      </c>
      <c r="F149" s="263">
        <v>0</v>
      </c>
      <c r="G149" s="119" t="s">
        <v>1487</v>
      </c>
    </row>
    <row r="150" spans="1:7" ht="30">
      <c r="A150" s="287">
        <v>95</v>
      </c>
      <c r="B150" s="256" t="s">
        <v>1617</v>
      </c>
      <c r="C150" s="263" t="s">
        <v>21</v>
      </c>
      <c r="D150" s="262" t="s">
        <v>1618</v>
      </c>
      <c r="E150" s="267">
        <v>0.1</v>
      </c>
      <c r="F150" s="4"/>
      <c r="G150" s="9" t="s">
        <v>1487</v>
      </c>
    </row>
    <row r="151" spans="1:7" ht="30">
      <c r="A151" s="287">
        <v>96</v>
      </c>
      <c r="B151" s="256" t="s">
        <v>1619</v>
      </c>
      <c r="C151" s="263" t="s">
        <v>21</v>
      </c>
      <c r="D151" s="262" t="s">
        <v>1618</v>
      </c>
      <c r="E151" s="267">
        <v>0.57999999999999996</v>
      </c>
      <c r="F151" s="4"/>
      <c r="G151" s="9" t="s">
        <v>1487</v>
      </c>
    </row>
    <row r="152" spans="1:7" ht="30">
      <c r="A152" s="287">
        <v>97</v>
      </c>
      <c r="B152" s="256" t="s">
        <v>1620</v>
      </c>
      <c r="C152" s="263" t="s">
        <v>21</v>
      </c>
      <c r="D152" s="262" t="s">
        <v>1618</v>
      </c>
      <c r="E152" s="267">
        <v>0.52</v>
      </c>
      <c r="F152" s="4"/>
      <c r="G152" s="9" t="s">
        <v>1487</v>
      </c>
    </row>
    <row r="153" spans="1:7" ht="30">
      <c r="A153" s="287">
        <v>98</v>
      </c>
      <c r="B153" s="256" t="s">
        <v>1621</v>
      </c>
      <c r="C153" s="263" t="s">
        <v>21</v>
      </c>
      <c r="D153" s="262" t="s">
        <v>1618</v>
      </c>
      <c r="E153" s="267">
        <v>0.45</v>
      </c>
      <c r="F153" s="4"/>
      <c r="G153" s="9" t="s">
        <v>1487</v>
      </c>
    </row>
    <row r="154" spans="1:7" ht="30">
      <c r="A154" s="287">
        <v>99</v>
      </c>
      <c r="B154" s="256" t="s">
        <v>1622</v>
      </c>
      <c r="C154" s="263" t="s">
        <v>21</v>
      </c>
      <c r="D154" s="262" t="s">
        <v>1618</v>
      </c>
      <c r="E154" s="267">
        <v>0.32</v>
      </c>
      <c r="F154" s="4"/>
      <c r="G154" s="9" t="s">
        <v>1487</v>
      </c>
    </row>
    <row r="155" spans="1:7" ht="30">
      <c r="A155" s="287">
        <v>100</v>
      </c>
      <c r="B155" s="256" t="s">
        <v>1623</v>
      </c>
      <c r="C155" s="263" t="s">
        <v>21</v>
      </c>
      <c r="D155" s="262" t="s">
        <v>1618</v>
      </c>
      <c r="E155" s="267">
        <v>5.3999999999999999E-2</v>
      </c>
      <c r="F155" s="4"/>
      <c r="G155" s="9" t="s">
        <v>1487</v>
      </c>
    </row>
    <row r="156" spans="1:7" ht="30">
      <c r="A156" s="287">
        <v>101</v>
      </c>
      <c r="B156" s="256" t="s">
        <v>1624</v>
      </c>
      <c r="C156" s="263" t="s">
        <v>21</v>
      </c>
      <c r="D156" s="262" t="s">
        <v>1618</v>
      </c>
      <c r="E156" s="267">
        <v>0.16</v>
      </c>
      <c r="F156" s="4"/>
      <c r="G156" s="9" t="s">
        <v>1497</v>
      </c>
    </row>
    <row r="157" spans="1:7" ht="30">
      <c r="A157" s="287">
        <v>102</v>
      </c>
      <c r="B157" s="256" t="s">
        <v>1625</v>
      </c>
      <c r="C157" s="263" t="s">
        <v>21</v>
      </c>
      <c r="D157" s="298" t="s">
        <v>1618</v>
      </c>
      <c r="E157" s="4"/>
      <c r="F157" s="267">
        <v>0.19</v>
      </c>
      <c r="G157" s="9" t="s">
        <v>1505</v>
      </c>
    </row>
    <row r="158" spans="1:7" ht="30">
      <c r="A158" s="287">
        <v>103</v>
      </c>
      <c r="B158" s="256" t="s">
        <v>1626</v>
      </c>
      <c r="C158" s="263" t="s">
        <v>21</v>
      </c>
      <c r="D158" s="263" t="s">
        <v>21</v>
      </c>
      <c r="E158" s="267">
        <v>0.12</v>
      </c>
      <c r="F158" s="4"/>
      <c r="G158" s="9" t="s">
        <v>1487</v>
      </c>
    </row>
    <row r="159" spans="1:7" ht="45">
      <c r="A159" s="287">
        <v>104</v>
      </c>
      <c r="B159" s="256" t="s">
        <v>1627</v>
      </c>
      <c r="C159" s="263" t="s">
        <v>21</v>
      </c>
      <c r="D159" s="263" t="s">
        <v>21</v>
      </c>
      <c r="E159" s="267">
        <v>0.45</v>
      </c>
      <c r="F159" s="4"/>
      <c r="G159" s="9" t="s">
        <v>1487</v>
      </c>
    </row>
    <row r="160" spans="1:7" ht="30">
      <c r="A160" s="287">
        <v>105</v>
      </c>
      <c r="B160" s="256" t="s">
        <v>1628</v>
      </c>
      <c r="C160" s="263" t="s">
        <v>21</v>
      </c>
      <c r="D160" s="263" t="s">
        <v>21</v>
      </c>
      <c r="E160" s="267">
        <v>8.5000000000000006E-2</v>
      </c>
      <c r="F160" s="4"/>
      <c r="G160" s="9" t="s">
        <v>1497</v>
      </c>
    </row>
    <row r="161" spans="1:7">
      <c r="A161" s="287"/>
      <c r="B161" s="879" t="s">
        <v>1629</v>
      </c>
      <c r="C161" s="879"/>
      <c r="D161" s="299"/>
      <c r="E161" s="271"/>
      <c r="F161" s="271"/>
      <c r="G161" s="9"/>
    </row>
    <row r="162" spans="1:7">
      <c r="A162" s="287">
        <v>106</v>
      </c>
      <c r="B162" s="297" t="s">
        <v>1630</v>
      </c>
      <c r="C162" s="263" t="s">
        <v>21</v>
      </c>
      <c r="D162" s="298" t="s">
        <v>21</v>
      </c>
      <c r="E162" s="4"/>
      <c r="F162" s="267">
        <v>0.34</v>
      </c>
      <c r="G162" s="9" t="s">
        <v>1505</v>
      </c>
    </row>
    <row r="163" spans="1:7">
      <c r="A163" s="287">
        <v>107</v>
      </c>
      <c r="B163" s="262" t="s">
        <v>1631</v>
      </c>
      <c r="C163" s="263" t="s">
        <v>21</v>
      </c>
      <c r="D163" s="262" t="s">
        <v>1618</v>
      </c>
      <c r="E163" s="267">
        <v>0.45</v>
      </c>
      <c r="F163" s="4"/>
      <c r="G163" s="9" t="s">
        <v>1505</v>
      </c>
    </row>
    <row r="164" spans="1:7">
      <c r="A164" s="7"/>
      <c r="B164" s="115" t="s">
        <v>1427</v>
      </c>
      <c r="C164" s="115"/>
      <c r="D164" s="115"/>
      <c r="E164" s="22">
        <f>SUM(E56:E163)</f>
        <v>49.099000000000011</v>
      </c>
      <c r="F164" s="22">
        <f>SUM(F56:F163)</f>
        <v>5.24</v>
      </c>
      <c r="G164" s="7"/>
    </row>
    <row r="165" spans="1:7">
      <c r="A165" s="300"/>
      <c r="B165" s="300"/>
      <c r="C165" s="300"/>
      <c r="D165" s="300"/>
      <c r="E165" s="300"/>
    </row>
    <row r="166" spans="1:7">
      <c r="A166" s="300"/>
      <c r="B166" s="300"/>
      <c r="C166" s="300"/>
      <c r="D166" s="300"/>
      <c r="E166" s="300"/>
    </row>
    <row r="167" spans="1:7">
      <c r="A167" s="300"/>
      <c r="B167" s="300"/>
      <c r="C167" s="300"/>
      <c r="D167" s="300"/>
      <c r="E167" s="300"/>
    </row>
    <row r="168" spans="1:7">
      <c r="A168" s="300"/>
      <c r="B168" s="300"/>
      <c r="C168" s="300"/>
      <c r="D168" s="300"/>
      <c r="E168" s="979" t="s">
        <v>1632</v>
      </c>
      <c r="F168" s="980"/>
      <c r="G168" s="980"/>
    </row>
    <row r="169" spans="1:7">
      <c r="A169" s="300"/>
      <c r="B169" s="300"/>
      <c r="C169" s="300"/>
      <c r="D169" s="300"/>
      <c r="E169" s="980"/>
      <c r="F169" s="980"/>
      <c r="G169" s="980"/>
    </row>
  </sheetData>
  <mergeCells count="31">
    <mergeCell ref="D15:D16"/>
    <mergeCell ref="E15:F15"/>
    <mergeCell ref="G15:G16"/>
    <mergeCell ref="A1:G1"/>
    <mergeCell ref="A5:A6"/>
    <mergeCell ref="B5:B6"/>
    <mergeCell ref="C5:C6"/>
    <mergeCell ref="D5:D6"/>
    <mergeCell ref="E5:F5"/>
    <mergeCell ref="G5:G6"/>
    <mergeCell ref="X5:Z5"/>
    <mergeCell ref="B161:C161"/>
    <mergeCell ref="E168:G169"/>
    <mergeCell ref="A49:G49"/>
    <mergeCell ref="D51:G51"/>
    <mergeCell ref="A53:A54"/>
    <mergeCell ref="B53:B54"/>
    <mergeCell ref="C53:C54"/>
    <mergeCell ref="D53:D54"/>
    <mergeCell ref="E53:F53"/>
    <mergeCell ref="G53:G54"/>
    <mergeCell ref="A11:G11"/>
    <mergeCell ref="C13:G13"/>
    <mergeCell ref="A15:A16"/>
    <mergeCell ref="B15:B16"/>
    <mergeCell ref="C15:C16"/>
    <mergeCell ref="I5:K5"/>
    <mergeCell ref="L5:N5"/>
    <mergeCell ref="O5:Q5"/>
    <mergeCell ref="R5:T5"/>
    <mergeCell ref="U5:W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7"/>
  <sheetViews>
    <sheetView topLeftCell="A124" workbookViewId="0">
      <selection activeCell="B231" sqref="B231"/>
    </sheetView>
  </sheetViews>
  <sheetFormatPr defaultRowHeight="15"/>
  <cols>
    <col min="1" max="1" width="4.5703125" style="111" customWidth="1"/>
    <col min="2" max="2" width="39.7109375" style="111" customWidth="1"/>
    <col min="3" max="3" width="8.85546875" style="111" customWidth="1"/>
    <col min="4" max="4" width="10.85546875" style="111" customWidth="1"/>
    <col min="5" max="5" width="9.140625" style="111" customWidth="1"/>
    <col min="6" max="6" width="8.140625" style="111" customWidth="1"/>
    <col min="7" max="7" width="11" style="8" customWidth="1"/>
    <col min="9" max="26" width="7.28515625" customWidth="1"/>
  </cols>
  <sheetData>
    <row r="1" spans="1:26" ht="18.75">
      <c r="A1" s="119"/>
      <c r="B1" s="987" t="s">
        <v>1633</v>
      </c>
      <c r="C1" s="988"/>
      <c r="D1" s="988"/>
      <c r="E1" s="988"/>
      <c r="F1" s="988"/>
      <c r="G1" s="989"/>
    </row>
    <row r="2" spans="1:26" ht="15.75">
      <c r="A2" s="119"/>
      <c r="B2" s="990" t="s">
        <v>1634</v>
      </c>
      <c r="C2" s="991"/>
      <c r="D2" s="991"/>
      <c r="E2" s="991"/>
      <c r="F2" s="991"/>
      <c r="G2" s="992"/>
    </row>
    <row r="3" spans="1:26">
      <c r="A3" s="879" t="s">
        <v>300</v>
      </c>
      <c r="B3" s="879" t="s">
        <v>1635</v>
      </c>
      <c r="C3" s="879" t="s">
        <v>3</v>
      </c>
      <c r="D3" s="943" t="s">
        <v>4</v>
      </c>
      <c r="E3" s="879" t="s">
        <v>1636</v>
      </c>
      <c r="F3" s="879"/>
      <c r="G3" s="879" t="s">
        <v>6</v>
      </c>
      <c r="I3" s="893" t="s">
        <v>2126</v>
      </c>
      <c r="J3" s="893"/>
      <c r="K3" s="893"/>
      <c r="L3" s="893" t="s">
        <v>2127</v>
      </c>
      <c r="M3" s="893"/>
      <c r="N3" s="893"/>
      <c r="O3" s="893" t="s">
        <v>3111</v>
      </c>
      <c r="P3" s="893"/>
      <c r="Q3" s="893"/>
      <c r="R3" s="893" t="s">
        <v>2130</v>
      </c>
      <c r="S3" s="893"/>
      <c r="T3" s="893"/>
      <c r="U3" s="893" t="s">
        <v>3502</v>
      </c>
      <c r="V3" s="893"/>
      <c r="W3" s="893"/>
      <c r="X3" s="893" t="s">
        <v>2131</v>
      </c>
      <c r="Y3" s="893"/>
      <c r="Z3" s="893"/>
    </row>
    <row r="4" spans="1:26" ht="29.25" customHeight="1">
      <c r="A4" s="879"/>
      <c r="B4" s="879"/>
      <c r="C4" s="879"/>
      <c r="D4" s="943"/>
      <c r="E4" s="2" t="s">
        <v>7</v>
      </c>
      <c r="F4" s="2" t="s">
        <v>8</v>
      </c>
      <c r="G4" s="879"/>
      <c r="I4" s="783" t="s">
        <v>3503</v>
      </c>
      <c r="J4" s="783" t="s">
        <v>3504</v>
      </c>
      <c r="K4" s="783" t="s">
        <v>1716</v>
      </c>
      <c r="L4" s="783" t="s">
        <v>3503</v>
      </c>
      <c r="M4" s="783" t="s">
        <v>3504</v>
      </c>
      <c r="N4" s="783" t="s">
        <v>1716</v>
      </c>
      <c r="O4" s="783" t="s">
        <v>3503</v>
      </c>
      <c r="P4" s="783" t="s">
        <v>3504</v>
      </c>
      <c r="Q4" s="783" t="s">
        <v>1716</v>
      </c>
      <c r="R4" s="783" t="s">
        <v>3503</v>
      </c>
      <c r="S4" s="783" t="s">
        <v>3504</v>
      </c>
      <c r="T4" s="783" t="s">
        <v>1716</v>
      </c>
      <c r="U4" s="783" t="s">
        <v>3503</v>
      </c>
      <c r="V4" s="783" t="s">
        <v>3504</v>
      </c>
      <c r="W4" s="783" t="s">
        <v>1716</v>
      </c>
      <c r="X4" s="783" t="s">
        <v>3503</v>
      </c>
      <c r="Y4" s="783" t="s">
        <v>3504</v>
      </c>
      <c r="Z4" s="783" t="s">
        <v>1716</v>
      </c>
    </row>
    <row r="5" spans="1:26">
      <c r="A5" s="301">
        <v>1</v>
      </c>
      <c r="B5" s="301">
        <v>2</v>
      </c>
      <c r="C5" s="301">
        <v>4</v>
      </c>
      <c r="D5" s="302">
        <v>5</v>
      </c>
      <c r="E5" s="301">
        <v>6</v>
      </c>
      <c r="F5" s="301">
        <v>7</v>
      </c>
      <c r="G5" s="301">
        <v>8</v>
      </c>
      <c r="I5" s="128"/>
      <c r="J5" s="128"/>
      <c r="K5" s="128"/>
      <c r="L5" s="128"/>
      <c r="M5" s="128"/>
      <c r="N5" s="128"/>
      <c r="O5" s="128">
        <v>47.82</v>
      </c>
      <c r="P5" s="128">
        <v>0</v>
      </c>
      <c r="Q5" s="128">
        <f>SUM(O5:P5)</f>
        <v>47.82</v>
      </c>
      <c r="R5" s="128">
        <v>63.44</v>
      </c>
      <c r="S5" s="128">
        <v>0</v>
      </c>
      <c r="T5" s="128">
        <f>SUM(R5:S5)</f>
        <v>63.44</v>
      </c>
      <c r="U5" s="129">
        <v>82.911999999999992</v>
      </c>
      <c r="V5" s="129">
        <v>41.286999999999999</v>
      </c>
      <c r="W5" s="129">
        <f>SUM(U5:V5)</f>
        <v>124.19899999999998</v>
      </c>
      <c r="X5" s="128">
        <v>136.86000000000001</v>
      </c>
      <c r="Y5" s="128">
        <v>21.34</v>
      </c>
      <c r="Z5" s="128">
        <f>SUM(X5:Y5)</f>
        <v>158.20000000000002</v>
      </c>
    </row>
    <row r="6" spans="1:26">
      <c r="A6" s="303"/>
      <c r="B6" s="304" t="s">
        <v>1637</v>
      </c>
      <c r="C6" s="303"/>
      <c r="D6" s="305"/>
      <c r="E6" s="303"/>
      <c r="F6" s="303"/>
      <c r="G6" s="303"/>
    </row>
    <row r="7" spans="1:26" ht="45">
      <c r="A7" s="306">
        <v>1</v>
      </c>
      <c r="B7" s="262" t="s">
        <v>1638</v>
      </c>
      <c r="C7" s="262" t="s">
        <v>1023</v>
      </c>
      <c r="D7" s="277" t="s">
        <v>1023</v>
      </c>
      <c r="E7" s="277">
        <v>3.74</v>
      </c>
      <c r="F7" s="119"/>
      <c r="G7" s="306"/>
    </row>
    <row r="8" spans="1:26" ht="45">
      <c r="A8" s="306">
        <v>2</v>
      </c>
      <c r="B8" s="262" t="s">
        <v>1639</v>
      </c>
      <c r="C8" s="262" t="s">
        <v>1023</v>
      </c>
      <c r="D8" s="277" t="s">
        <v>1023</v>
      </c>
      <c r="E8" s="277">
        <v>0.21</v>
      </c>
      <c r="F8" s="119"/>
      <c r="G8" s="306"/>
    </row>
    <row r="9" spans="1:26" ht="30">
      <c r="A9" s="306">
        <v>3</v>
      </c>
      <c r="B9" s="262" t="s">
        <v>1640</v>
      </c>
      <c r="C9" s="262" t="s">
        <v>1023</v>
      </c>
      <c r="D9" s="277" t="s">
        <v>1023</v>
      </c>
      <c r="E9" s="277">
        <v>0.7</v>
      </c>
      <c r="F9" s="119"/>
      <c r="G9" s="306"/>
    </row>
    <row r="10" spans="1:26">
      <c r="A10" s="306">
        <v>4</v>
      </c>
      <c r="B10" s="262" t="s">
        <v>1641</v>
      </c>
      <c r="C10" s="262" t="s">
        <v>1023</v>
      </c>
      <c r="D10" s="277" t="s">
        <v>1023</v>
      </c>
      <c r="E10" s="277">
        <v>3.07</v>
      </c>
      <c r="F10" s="119"/>
      <c r="G10" s="306"/>
    </row>
    <row r="11" spans="1:26" ht="30">
      <c r="A11" s="306">
        <v>5</v>
      </c>
      <c r="B11" s="262" t="s">
        <v>1642</v>
      </c>
      <c r="C11" s="262" t="s">
        <v>1023</v>
      </c>
      <c r="D11" s="277" t="s">
        <v>1023</v>
      </c>
      <c r="E11" s="277">
        <v>0.14000000000000001</v>
      </c>
      <c r="F11" s="119"/>
      <c r="G11" s="306"/>
    </row>
    <row r="12" spans="1:26">
      <c r="A12" s="306">
        <v>6</v>
      </c>
      <c r="B12" s="262" t="s">
        <v>1643</v>
      </c>
      <c r="C12" s="262" t="s">
        <v>1023</v>
      </c>
      <c r="D12" s="277" t="s">
        <v>1023</v>
      </c>
      <c r="E12" s="277">
        <v>0.48</v>
      </c>
      <c r="F12" s="119"/>
      <c r="G12" s="306"/>
    </row>
    <row r="13" spans="1:26">
      <c r="A13" s="306">
        <v>7</v>
      </c>
      <c r="B13" s="262" t="s">
        <v>1644</v>
      </c>
      <c r="C13" s="262" t="s">
        <v>1023</v>
      </c>
      <c r="D13" s="277" t="s">
        <v>1023</v>
      </c>
      <c r="E13" s="257">
        <v>1.21</v>
      </c>
      <c r="F13" s="119"/>
      <c r="G13" s="306"/>
    </row>
    <row r="14" spans="1:26" ht="45">
      <c r="A14" s="306">
        <v>8</v>
      </c>
      <c r="B14" s="262" t="s">
        <v>1645</v>
      </c>
      <c r="C14" s="262" t="s">
        <v>1023</v>
      </c>
      <c r="D14" s="277" t="s">
        <v>1023</v>
      </c>
      <c r="E14" s="277">
        <v>1.29</v>
      </c>
      <c r="F14" s="119"/>
      <c r="G14" s="306"/>
    </row>
    <row r="15" spans="1:26" ht="30">
      <c r="A15" s="306">
        <v>9</v>
      </c>
      <c r="B15" s="262" t="s">
        <v>1646</v>
      </c>
      <c r="C15" s="262" t="s">
        <v>1023</v>
      </c>
      <c r="D15" s="277" t="s">
        <v>1023</v>
      </c>
      <c r="E15" s="277">
        <v>0.6</v>
      </c>
      <c r="F15" s="119"/>
      <c r="G15" s="306"/>
    </row>
    <row r="16" spans="1:26">
      <c r="A16" s="306">
        <v>10</v>
      </c>
      <c r="B16" s="262" t="s">
        <v>1647</v>
      </c>
      <c r="C16" s="262" t="s">
        <v>1023</v>
      </c>
      <c r="D16" s="277" t="s">
        <v>1023</v>
      </c>
      <c r="E16" s="277">
        <v>0.19</v>
      </c>
      <c r="F16" s="119"/>
      <c r="G16" s="306"/>
    </row>
    <row r="17" spans="1:7">
      <c r="A17" s="306">
        <v>11</v>
      </c>
      <c r="B17" s="262" t="s">
        <v>1648</v>
      </c>
      <c r="C17" s="262" t="s">
        <v>1023</v>
      </c>
      <c r="D17" s="277" t="s">
        <v>1023</v>
      </c>
      <c r="E17" s="277">
        <v>0.06</v>
      </c>
      <c r="F17" s="119"/>
      <c r="G17" s="306"/>
    </row>
    <row r="18" spans="1:7" ht="30">
      <c r="A18" s="306">
        <v>12</v>
      </c>
      <c r="B18" s="262" t="s">
        <v>1649</v>
      </c>
      <c r="C18" s="262" t="s">
        <v>1023</v>
      </c>
      <c r="D18" s="277" t="s">
        <v>1023</v>
      </c>
      <c r="E18" s="277">
        <v>0.28999999999999998</v>
      </c>
      <c r="F18" s="119"/>
      <c r="G18" s="306"/>
    </row>
    <row r="19" spans="1:7" ht="30">
      <c r="A19" s="306">
        <v>13</v>
      </c>
      <c r="B19" s="262" t="s">
        <v>1650</v>
      </c>
      <c r="C19" s="262" t="s">
        <v>1023</v>
      </c>
      <c r="D19" s="277" t="s">
        <v>1023</v>
      </c>
      <c r="E19" s="277">
        <v>0.1</v>
      </c>
      <c r="F19" s="119"/>
      <c r="G19" s="306"/>
    </row>
    <row r="20" spans="1:7" ht="30">
      <c r="A20" s="306">
        <v>14</v>
      </c>
      <c r="B20" s="262" t="s">
        <v>1651</v>
      </c>
      <c r="C20" s="262" t="s">
        <v>1023</v>
      </c>
      <c r="D20" s="277" t="s">
        <v>1023</v>
      </c>
      <c r="E20" s="277">
        <v>0.1</v>
      </c>
      <c r="F20" s="119"/>
      <c r="G20" s="306"/>
    </row>
    <row r="21" spans="1:7" ht="30">
      <c r="A21" s="306">
        <v>15</v>
      </c>
      <c r="B21" s="262" t="s">
        <v>1652</v>
      </c>
      <c r="C21" s="262" t="s">
        <v>1023</v>
      </c>
      <c r="D21" s="277" t="s">
        <v>1023</v>
      </c>
      <c r="E21" s="277">
        <v>0.35</v>
      </c>
      <c r="F21" s="119"/>
      <c r="G21" s="306"/>
    </row>
    <row r="22" spans="1:7" ht="45">
      <c r="A22" s="306">
        <v>16</v>
      </c>
      <c r="B22" s="262" t="s">
        <v>1653</v>
      </c>
      <c r="C22" s="262" t="s">
        <v>1023</v>
      </c>
      <c r="D22" s="277" t="s">
        <v>1023</v>
      </c>
      <c r="E22" s="277">
        <v>0.28000000000000003</v>
      </c>
      <c r="F22" s="119"/>
      <c r="G22" s="306"/>
    </row>
    <row r="23" spans="1:7">
      <c r="A23" s="306">
        <v>17</v>
      </c>
      <c r="B23" s="262" t="s">
        <v>1654</v>
      </c>
      <c r="C23" s="262" t="s">
        <v>1023</v>
      </c>
      <c r="D23" s="277" t="s">
        <v>1023</v>
      </c>
      <c r="E23" s="277">
        <v>0.61</v>
      </c>
      <c r="F23" s="119"/>
      <c r="G23" s="306"/>
    </row>
    <row r="24" spans="1:7">
      <c r="A24" s="306">
        <v>18</v>
      </c>
      <c r="B24" s="262" t="s">
        <v>1655</v>
      </c>
      <c r="C24" s="262" t="s">
        <v>1023</v>
      </c>
      <c r="D24" s="277" t="s">
        <v>1023</v>
      </c>
      <c r="E24" s="277">
        <v>0.85</v>
      </c>
      <c r="F24" s="119"/>
      <c r="G24" s="306"/>
    </row>
    <row r="25" spans="1:7">
      <c r="A25" s="306">
        <v>19</v>
      </c>
      <c r="B25" s="262" t="s">
        <v>1656</v>
      </c>
      <c r="C25" s="262" t="s">
        <v>1023</v>
      </c>
      <c r="D25" s="277" t="s">
        <v>1023</v>
      </c>
      <c r="E25" s="277">
        <v>0.19</v>
      </c>
      <c r="F25" s="119"/>
      <c r="G25" s="306"/>
    </row>
    <row r="26" spans="1:7">
      <c r="A26" s="306">
        <v>20</v>
      </c>
      <c r="B26" s="262" t="s">
        <v>1657</v>
      </c>
      <c r="C26" s="262" t="s">
        <v>1023</v>
      </c>
      <c r="D26" s="277" t="s">
        <v>1023</v>
      </c>
      <c r="E26" s="257">
        <v>0.36</v>
      </c>
      <c r="F26" s="119"/>
      <c r="G26" s="306"/>
    </row>
    <row r="27" spans="1:7">
      <c r="A27" s="306">
        <v>21</v>
      </c>
      <c r="B27" s="262" t="s">
        <v>1658</v>
      </c>
      <c r="C27" s="262" t="s">
        <v>1023</v>
      </c>
      <c r="D27" s="277" t="s">
        <v>1023</v>
      </c>
      <c r="E27" s="277">
        <v>0.36</v>
      </c>
      <c r="F27" s="119"/>
      <c r="G27" s="306"/>
    </row>
    <row r="28" spans="1:7" ht="30">
      <c r="A28" s="306">
        <v>22</v>
      </c>
      <c r="B28" s="262" t="s">
        <v>1659</v>
      </c>
      <c r="C28" s="262" t="s">
        <v>1023</v>
      </c>
      <c r="D28" s="277" t="s">
        <v>1023</v>
      </c>
      <c r="E28" s="277">
        <v>0.8</v>
      </c>
      <c r="F28" s="119"/>
      <c r="G28" s="306"/>
    </row>
    <row r="29" spans="1:7">
      <c r="A29" s="306">
        <v>23</v>
      </c>
      <c r="B29" s="262" t="s">
        <v>1660</v>
      </c>
      <c r="C29" s="262" t="s">
        <v>1023</v>
      </c>
      <c r="D29" s="277" t="s">
        <v>1023</v>
      </c>
      <c r="E29" s="277">
        <v>1.3</v>
      </c>
      <c r="F29" s="119"/>
      <c r="G29" s="306"/>
    </row>
    <row r="30" spans="1:7">
      <c r="A30" s="306">
        <v>24</v>
      </c>
      <c r="B30" s="262" t="s">
        <v>1661</v>
      </c>
      <c r="C30" s="262" t="s">
        <v>1023</v>
      </c>
      <c r="D30" s="277" t="s">
        <v>1023</v>
      </c>
      <c r="E30" s="277">
        <v>0.15</v>
      </c>
      <c r="F30" s="119"/>
      <c r="G30" s="306"/>
    </row>
    <row r="31" spans="1:7" ht="30">
      <c r="A31" s="306">
        <v>25</v>
      </c>
      <c r="B31" s="262" t="s">
        <v>1662</v>
      </c>
      <c r="C31" s="262" t="s">
        <v>1023</v>
      </c>
      <c r="D31" s="277" t="s">
        <v>1023</v>
      </c>
      <c r="E31" s="277">
        <v>2.63</v>
      </c>
      <c r="F31" s="119"/>
      <c r="G31" s="306"/>
    </row>
    <row r="32" spans="1:7">
      <c r="A32" s="306">
        <v>26</v>
      </c>
      <c r="B32" s="262" t="s">
        <v>1663</v>
      </c>
      <c r="C32" s="262" t="s">
        <v>1023</v>
      </c>
      <c r="D32" s="277" t="s">
        <v>1023</v>
      </c>
      <c r="E32" s="277">
        <v>2.7</v>
      </c>
      <c r="F32" s="307">
        <v>0.5</v>
      </c>
      <c r="G32" s="306"/>
    </row>
    <row r="33" spans="1:7" ht="30">
      <c r="A33" s="306">
        <v>27</v>
      </c>
      <c r="B33" s="262" t="s">
        <v>1664</v>
      </c>
      <c r="C33" s="262" t="s">
        <v>1023</v>
      </c>
      <c r="D33" s="277" t="s">
        <v>1023</v>
      </c>
      <c r="E33" s="277">
        <v>1.8</v>
      </c>
      <c r="F33" s="119"/>
      <c r="G33" s="306"/>
    </row>
    <row r="34" spans="1:7" ht="45">
      <c r="A34" s="306">
        <v>28</v>
      </c>
      <c r="B34" s="262" t="s">
        <v>1665</v>
      </c>
      <c r="C34" s="262" t="s">
        <v>1023</v>
      </c>
      <c r="D34" s="277" t="s">
        <v>1023</v>
      </c>
      <c r="E34" s="277">
        <v>0.53</v>
      </c>
      <c r="F34" s="119"/>
      <c r="G34" s="306"/>
    </row>
    <row r="35" spans="1:7" ht="45">
      <c r="A35" s="306">
        <v>29</v>
      </c>
      <c r="B35" s="262" t="s">
        <v>1666</v>
      </c>
      <c r="C35" s="262" t="s">
        <v>1023</v>
      </c>
      <c r="D35" s="277" t="s">
        <v>1023</v>
      </c>
      <c r="E35" s="277">
        <v>0.38</v>
      </c>
      <c r="F35" s="119"/>
      <c r="G35" s="306"/>
    </row>
    <row r="36" spans="1:7" ht="30">
      <c r="A36" s="306">
        <v>30</v>
      </c>
      <c r="B36" s="262" t="s">
        <v>1667</v>
      </c>
      <c r="C36" s="262" t="s">
        <v>1023</v>
      </c>
      <c r="D36" s="277" t="s">
        <v>1023</v>
      </c>
      <c r="E36" s="277">
        <v>1.01</v>
      </c>
      <c r="F36" s="119"/>
      <c r="G36" s="306"/>
    </row>
    <row r="37" spans="1:7" ht="30">
      <c r="A37" s="306">
        <v>31</v>
      </c>
      <c r="B37" s="262" t="s">
        <v>1668</v>
      </c>
      <c r="C37" s="262" t="s">
        <v>1023</v>
      </c>
      <c r="D37" s="277" t="s">
        <v>1023</v>
      </c>
      <c r="E37" s="277">
        <v>0.27</v>
      </c>
      <c r="F37" s="119"/>
      <c r="G37" s="306"/>
    </row>
    <row r="38" spans="1:7" ht="30">
      <c r="A38" s="306">
        <v>32</v>
      </c>
      <c r="B38" s="262" t="s">
        <v>1669</v>
      </c>
      <c r="C38" s="262" t="s">
        <v>1023</v>
      </c>
      <c r="D38" s="277" t="s">
        <v>1023</v>
      </c>
      <c r="E38" s="277">
        <v>0.2</v>
      </c>
      <c r="F38" s="119"/>
      <c r="G38" s="306"/>
    </row>
    <row r="39" spans="1:7">
      <c r="A39" s="306">
        <v>33</v>
      </c>
      <c r="B39" s="262" t="s">
        <v>1670</v>
      </c>
      <c r="C39" s="262" t="s">
        <v>1023</v>
      </c>
      <c r="D39" s="277" t="s">
        <v>1023</v>
      </c>
      <c r="E39" s="277">
        <v>0.15</v>
      </c>
      <c r="F39" s="119"/>
      <c r="G39" s="306"/>
    </row>
    <row r="40" spans="1:7" ht="30">
      <c r="A40" s="306">
        <v>34</v>
      </c>
      <c r="B40" s="262" t="s">
        <v>1671</v>
      </c>
      <c r="C40" s="262" t="s">
        <v>1023</v>
      </c>
      <c r="D40" s="277" t="s">
        <v>1023</v>
      </c>
      <c r="E40" s="277">
        <v>0.1</v>
      </c>
      <c r="F40" s="119"/>
      <c r="G40" s="306"/>
    </row>
    <row r="41" spans="1:7" ht="30">
      <c r="A41" s="306">
        <v>35</v>
      </c>
      <c r="B41" s="262" t="s">
        <v>1672</v>
      </c>
      <c r="C41" s="262" t="s">
        <v>1023</v>
      </c>
      <c r="D41" s="277" t="s">
        <v>1023</v>
      </c>
      <c r="E41" s="277">
        <v>0.32</v>
      </c>
      <c r="F41" s="119"/>
      <c r="G41" s="306"/>
    </row>
    <row r="42" spans="1:7" ht="30">
      <c r="A42" s="306">
        <v>36</v>
      </c>
      <c r="B42" s="262" t="s">
        <v>1673</v>
      </c>
      <c r="C42" s="262" t="s">
        <v>1023</v>
      </c>
      <c r="D42" s="277" t="s">
        <v>1023</v>
      </c>
      <c r="E42" s="277">
        <v>0.19</v>
      </c>
      <c r="F42" s="119"/>
      <c r="G42" s="306"/>
    </row>
    <row r="43" spans="1:7" ht="30">
      <c r="A43" s="306">
        <v>37</v>
      </c>
      <c r="B43" s="262" t="s">
        <v>1674</v>
      </c>
      <c r="C43" s="262" t="s">
        <v>1023</v>
      </c>
      <c r="D43" s="277" t="s">
        <v>1023</v>
      </c>
      <c r="E43" s="277">
        <v>0.13</v>
      </c>
      <c r="F43" s="119"/>
      <c r="G43" s="306"/>
    </row>
    <row r="44" spans="1:7" ht="30">
      <c r="A44" s="306">
        <v>38</v>
      </c>
      <c r="B44" s="262" t="s">
        <v>1675</v>
      </c>
      <c r="C44" s="262" t="s">
        <v>1023</v>
      </c>
      <c r="D44" s="277" t="s">
        <v>1023</v>
      </c>
      <c r="E44" s="277">
        <v>0.14000000000000001</v>
      </c>
      <c r="F44" s="119"/>
      <c r="G44" s="306"/>
    </row>
    <row r="45" spans="1:7">
      <c r="A45" s="306">
        <v>39</v>
      </c>
      <c r="B45" s="262" t="s">
        <v>1676</v>
      </c>
      <c r="C45" s="262" t="s">
        <v>1023</v>
      </c>
      <c r="D45" s="277" t="s">
        <v>1023</v>
      </c>
      <c r="E45" s="277">
        <v>0.35</v>
      </c>
      <c r="F45" s="119"/>
      <c r="G45" s="306"/>
    </row>
    <row r="46" spans="1:7" ht="30">
      <c r="A46" s="306">
        <v>40</v>
      </c>
      <c r="B46" s="262" t="s">
        <v>1677</v>
      </c>
      <c r="C46" s="262" t="s">
        <v>1023</v>
      </c>
      <c r="D46" s="277" t="s">
        <v>1023</v>
      </c>
      <c r="E46" s="277">
        <v>0.1</v>
      </c>
      <c r="F46" s="119"/>
      <c r="G46" s="306"/>
    </row>
    <row r="47" spans="1:7" ht="30">
      <c r="A47" s="306">
        <v>41</v>
      </c>
      <c r="B47" s="262" t="s">
        <v>1678</v>
      </c>
      <c r="C47" s="262" t="s">
        <v>1023</v>
      </c>
      <c r="D47" s="277" t="s">
        <v>1023</v>
      </c>
      <c r="E47" s="277">
        <v>1.1200000000000001</v>
      </c>
      <c r="F47" s="119"/>
      <c r="G47" s="306"/>
    </row>
    <row r="48" spans="1:7" ht="30">
      <c r="A48" s="306">
        <v>42</v>
      </c>
      <c r="B48" s="308" t="s">
        <v>1679</v>
      </c>
      <c r="C48" s="262" t="s">
        <v>1023</v>
      </c>
      <c r="D48" s="277" t="s">
        <v>1023</v>
      </c>
      <c r="E48" s="277">
        <v>0.1</v>
      </c>
      <c r="F48" s="119"/>
      <c r="G48" s="306"/>
    </row>
    <row r="49" spans="1:7" ht="30">
      <c r="A49" s="306">
        <v>43</v>
      </c>
      <c r="B49" s="308" t="s">
        <v>1680</v>
      </c>
      <c r="C49" s="262" t="s">
        <v>1023</v>
      </c>
      <c r="D49" s="277" t="s">
        <v>1023</v>
      </c>
      <c r="E49" s="277">
        <v>0.72</v>
      </c>
      <c r="F49" s="119"/>
      <c r="G49" s="306"/>
    </row>
    <row r="50" spans="1:7" ht="30">
      <c r="A50" s="306">
        <v>44</v>
      </c>
      <c r="B50" s="308" t="s">
        <v>1681</v>
      </c>
      <c r="C50" s="262" t="s">
        <v>1023</v>
      </c>
      <c r="D50" s="277" t="s">
        <v>1023</v>
      </c>
      <c r="E50" s="277">
        <v>4.18</v>
      </c>
      <c r="F50" s="119"/>
      <c r="G50" s="306"/>
    </row>
    <row r="51" spans="1:7" ht="45">
      <c r="A51" s="306">
        <v>45</v>
      </c>
      <c r="B51" s="308" t="s">
        <v>1682</v>
      </c>
      <c r="C51" s="262" t="s">
        <v>1023</v>
      </c>
      <c r="D51" s="277" t="s">
        <v>1023</v>
      </c>
      <c r="E51" s="277">
        <v>1.03</v>
      </c>
      <c r="F51" s="119"/>
      <c r="G51" s="306"/>
    </row>
    <row r="52" spans="1:7" ht="45">
      <c r="A52" s="306">
        <v>46</v>
      </c>
      <c r="B52" s="308" t="s">
        <v>1683</v>
      </c>
      <c r="C52" s="262" t="s">
        <v>1023</v>
      </c>
      <c r="D52" s="277" t="s">
        <v>1023</v>
      </c>
      <c r="E52" s="277">
        <v>0.06</v>
      </c>
      <c r="F52" s="119"/>
      <c r="G52" s="306"/>
    </row>
    <row r="53" spans="1:7" ht="45">
      <c r="A53" s="306">
        <v>47</v>
      </c>
      <c r="B53" s="262" t="s">
        <v>1684</v>
      </c>
      <c r="C53" s="262" t="s">
        <v>1023</v>
      </c>
      <c r="D53" s="277" t="s">
        <v>1023</v>
      </c>
      <c r="E53" s="277">
        <v>0.44</v>
      </c>
      <c r="F53" s="119"/>
      <c r="G53" s="306"/>
    </row>
    <row r="54" spans="1:7" ht="30">
      <c r="A54" s="306">
        <v>48</v>
      </c>
      <c r="B54" s="262" t="s">
        <v>1685</v>
      </c>
      <c r="C54" s="262" t="s">
        <v>1023</v>
      </c>
      <c r="D54" s="277" t="s">
        <v>1023</v>
      </c>
      <c r="E54" s="277">
        <v>0.72</v>
      </c>
      <c r="F54" s="119"/>
      <c r="G54" s="306"/>
    </row>
    <row r="55" spans="1:7" ht="30">
      <c r="A55" s="306">
        <v>49</v>
      </c>
      <c r="B55" s="309" t="s">
        <v>1686</v>
      </c>
      <c r="C55" s="262" t="s">
        <v>1023</v>
      </c>
      <c r="D55" s="277" t="s">
        <v>1023</v>
      </c>
      <c r="E55" s="277">
        <v>0.36</v>
      </c>
      <c r="F55" s="119"/>
      <c r="G55" s="306"/>
    </row>
    <row r="56" spans="1:7">
      <c r="A56" s="306">
        <v>50</v>
      </c>
      <c r="B56" s="262" t="s">
        <v>1687</v>
      </c>
      <c r="C56" s="262" t="s">
        <v>1023</v>
      </c>
      <c r="D56" s="277" t="s">
        <v>1023</v>
      </c>
      <c r="E56" s="277">
        <v>0.44</v>
      </c>
      <c r="F56" s="119"/>
      <c r="G56" s="306"/>
    </row>
    <row r="57" spans="1:7" ht="45">
      <c r="A57" s="306">
        <v>51</v>
      </c>
      <c r="B57" s="262" t="s">
        <v>1688</v>
      </c>
      <c r="C57" s="262" t="s">
        <v>1023</v>
      </c>
      <c r="D57" s="277" t="s">
        <v>1023</v>
      </c>
      <c r="E57" s="277">
        <v>0.33</v>
      </c>
      <c r="F57" s="119"/>
      <c r="G57" s="306"/>
    </row>
    <row r="58" spans="1:7" ht="45">
      <c r="A58" s="306">
        <v>52</v>
      </c>
      <c r="B58" s="262" t="s">
        <v>1689</v>
      </c>
      <c r="C58" s="262" t="s">
        <v>1023</v>
      </c>
      <c r="D58" s="277" t="s">
        <v>1023</v>
      </c>
      <c r="E58" s="277">
        <v>0.16</v>
      </c>
      <c r="F58" s="119"/>
      <c r="G58" s="306"/>
    </row>
    <row r="59" spans="1:7" ht="30">
      <c r="A59" s="306">
        <v>53</v>
      </c>
      <c r="B59" s="262" t="s">
        <v>1690</v>
      </c>
      <c r="C59" s="262" t="s">
        <v>1023</v>
      </c>
      <c r="D59" s="277" t="s">
        <v>1023</v>
      </c>
      <c r="E59" s="277">
        <v>0.3</v>
      </c>
      <c r="F59" s="119"/>
      <c r="G59" s="306"/>
    </row>
    <row r="60" spans="1:7" ht="30">
      <c r="A60" s="306">
        <v>54</v>
      </c>
      <c r="B60" s="262" t="s">
        <v>1691</v>
      </c>
      <c r="C60" s="262" t="s">
        <v>1023</v>
      </c>
      <c r="D60" s="277" t="s">
        <v>1023</v>
      </c>
      <c r="E60" s="277">
        <v>0.35</v>
      </c>
      <c r="F60" s="119"/>
      <c r="G60" s="306"/>
    </row>
    <row r="61" spans="1:7">
      <c r="A61" s="306">
        <v>55</v>
      </c>
      <c r="B61" s="262" t="s">
        <v>1692</v>
      </c>
      <c r="C61" s="262" t="s">
        <v>1023</v>
      </c>
      <c r="D61" s="277" t="s">
        <v>1023</v>
      </c>
      <c r="E61" s="277">
        <v>0.45</v>
      </c>
      <c r="F61" s="119"/>
      <c r="G61" s="306"/>
    </row>
    <row r="62" spans="1:7" ht="45">
      <c r="A62" s="306">
        <v>56</v>
      </c>
      <c r="B62" s="262" t="s">
        <v>1693</v>
      </c>
      <c r="C62" s="262" t="s">
        <v>1023</v>
      </c>
      <c r="D62" s="277" t="s">
        <v>1023</v>
      </c>
      <c r="E62" s="277">
        <v>0.2</v>
      </c>
      <c r="F62" s="119"/>
      <c r="G62" s="306"/>
    </row>
    <row r="63" spans="1:7" ht="30">
      <c r="A63" s="306">
        <v>57</v>
      </c>
      <c r="B63" s="262" t="s">
        <v>1694</v>
      </c>
      <c r="C63" s="262" t="s">
        <v>1023</v>
      </c>
      <c r="D63" s="277" t="s">
        <v>1023</v>
      </c>
      <c r="E63" s="277">
        <v>0.08</v>
      </c>
      <c r="F63" s="119"/>
      <c r="G63" s="306"/>
    </row>
    <row r="64" spans="1:7" ht="30">
      <c r="A64" s="306">
        <v>58</v>
      </c>
      <c r="B64" s="262" t="s">
        <v>1695</v>
      </c>
      <c r="C64" s="262" t="s">
        <v>1023</v>
      </c>
      <c r="D64" s="277" t="s">
        <v>1023</v>
      </c>
      <c r="E64" s="277">
        <v>0.32</v>
      </c>
      <c r="F64" s="119"/>
      <c r="G64" s="306"/>
    </row>
    <row r="65" spans="1:7" ht="30">
      <c r="A65" s="306">
        <v>59</v>
      </c>
      <c r="B65" s="262" t="s">
        <v>1696</v>
      </c>
      <c r="C65" s="262" t="s">
        <v>1023</v>
      </c>
      <c r="D65" s="277" t="s">
        <v>1023</v>
      </c>
      <c r="E65" s="277">
        <v>0.11</v>
      </c>
      <c r="F65" s="119"/>
      <c r="G65" s="306"/>
    </row>
    <row r="66" spans="1:7" ht="30">
      <c r="A66" s="306">
        <v>60</v>
      </c>
      <c r="B66" s="262" t="s">
        <v>1697</v>
      </c>
      <c r="C66" s="262" t="s">
        <v>1023</v>
      </c>
      <c r="D66" s="277" t="s">
        <v>1023</v>
      </c>
      <c r="E66" s="277">
        <v>0.05</v>
      </c>
      <c r="F66" s="119"/>
      <c r="G66" s="306"/>
    </row>
    <row r="67" spans="1:7" ht="30">
      <c r="A67" s="306">
        <v>61</v>
      </c>
      <c r="B67" s="262" t="s">
        <v>1698</v>
      </c>
      <c r="C67" s="262" t="s">
        <v>1023</v>
      </c>
      <c r="D67" s="277" t="s">
        <v>1023</v>
      </c>
      <c r="E67" s="277">
        <v>0.08</v>
      </c>
      <c r="F67" s="119"/>
      <c r="G67" s="306"/>
    </row>
    <row r="68" spans="1:7" ht="30">
      <c r="A68" s="306">
        <v>62</v>
      </c>
      <c r="B68" s="262" t="s">
        <v>1699</v>
      </c>
      <c r="C68" s="262" t="s">
        <v>1023</v>
      </c>
      <c r="D68" s="277" t="s">
        <v>1023</v>
      </c>
      <c r="E68" s="119"/>
      <c r="F68" s="277">
        <v>0.15</v>
      </c>
      <c r="G68" s="306"/>
    </row>
    <row r="69" spans="1:7" ht="30">
      <c r="A69" s="306">
        <v>63</v>
      </c>
      <c r="B69" s="262" t="s">
        <v>1700</v>
      </c>
      <c r="C69" s="262" t="s">
        <v>1023</v>
      </c>
      <c r="D69" s="277" t="s">
        <v>1023</v>
      </c>
      <c r="E69" s="119"/>
      <c r="F69" s="277">
        <v>0.24</v>
      </c>
      <c r="G69" s="306"/>
    </row>
    <row r="70" spans="1:7">
      <c r="A70" s="306">
        <v>64</v>
      </c>
      <c r="B70" s="262" t="s">
        <v>1701</v>
      </c>
      <c r="C70" s="262" t="s">
        <v>1023</v>
      </c>
      <c r="D70" s="277" t="s">
        <v>1023</v>
      </c>
      <c r="E70" s="119"/>
      <c r="F70" s="277">
        <v>0.28799999999999998</v>
      </c>
      <c r="G70" s="306"/>
    </row>
    <row r="71" spans="1:7" ht="30">
      <c r="A71" s="306">
        <v>65</v>
      </c>
      <c r="B71" s="262" t="s">
        <v>1702</v>
      </c>
      <c r="C71" s="262" t="s">
        <v>1023</v>
      </c>
      <c r="D71" s="277" t="s">
        <v>1023</v>
      </c>
      <c r="E71" s="119"/>
      <c r="F71" s="277">
        <v>8.5999999999999993E-2</v>
      </c>
      <c r="G71" s="306"/>
    </row>
    <row r="72" spans="1:7" ht="30">
      <c r="A72" s="306">
        <v>66</v>
      </c>
      <c r="B72" s="262" t="s">
        <v>1703</v>
      </c>
      <c r="C72" s="262" t="s">
        <v>1023</v>
      </c>
      <c r="D72" s="277" t="s">
        <v>1023</v>
      </c>
      <c r="E72" s="119"/>
      <c r="F72" s="277">
        <v>0.14599999999999999</v>
      </c>
      <c r="G72" s="306"/>
    </row>
    <row r="73" spans="1:7">
      <c r="A73" s="306">
        <v>67</v>
      </c>
      <c r="B73" s="262" t="s">
        <v>1704</v>
      </c>
      <c r="C73" s="262" t="s">
        <v>1023</v>
      </c>
      <c r="D73" s="277" t="s">
        <v>1023</v>
      </c>
      <c r="E73" s="119"/>
      <c r="F73" s="277">
        <v>5.8999999999999997E-2</v>
      </c>
      <c r="G73" s="306"/>
    </row>
    <row r="74" spans="1:7" ht="45">
      <c r="A74" s="306">
        <v>68</v>
      </c>
      <c r="B74" s="262" t="s">
        <v>1705</v>
      </c>
      <c r="C74" s="262" t="s">
        <v>1023</v>
      </c>
      <c r="D74" s="277" t="s">
        <v>1023</v>
      </c>
      <c r="E74" s="119"/>
      <c r="F74" s="277">
        <v>0.5</v>
      </c>
      <c r="G74" s="306"/>
    </row>
    <row r="75" spans="1:7" ht="30">
      <c r="A75" s="306">
        <v>69</v>
      </c>
      <c r="B75" s="262" t="s">
        <v>1706</v>
      </c>
      <c r="C75" s="262" t="s">
        <v>1023</v>
      </c>
      <c r="D75" s="277" t="s">
        <v>1023</v>
      </c>
      <c r="E75" s="119"/>
      <c r="F75" s="277">
        <v>0.53</v>
      </c>
      <c r="G75" s="306"/>
    </row>
    <row r="76" spans="1:7" ht="30">
      <c r="A76" s="306">
        <v>70</v>
      </c>
      <c r="B76" s="262" t="s">
        <v>1707</v>
      </c>
      <c r="C76" s="262" t="s">
        <v>1023</v>
      </c>
      <c r="D76" s="277" t="s">
        <v>1023</v>
      </c>
      <c r="E76" s="119"/>
      <c r="F76" s="277">
        <v>0.23</v>
      </c>
      <c r="G76" s="306"/>
    </row>
    <row r="77" spans="1:7" ht="30">
      <c r="A77" s="306">
        <v>71</v>
      </c>
      <c r="B77" s="262" t="s">
        <v>1708</v>
      </c>
      <c r="C77" s="262" t="s">
        <v>1023</v>
      </c>
      <c r="D77" s="277" t="s">
        <v>1023</v>
      </c>
      <c r="E77" s="119"/>
      <c r="F77" s="277">
        <v>1.2</v>
      </c>
      <c r="G77" s="306"/>
    </row>
    <row r="78" spans="1:7" ht="30">
      <c r="A78" s="306">
        <v>72</v>
      </c>
      <c r="B78" s="262" t="s">
        <v>1709</v>
      </c>
      <c r="C78" s="262" t="s">
        <v>1023</v>
      </c>
      <c r="D78" s="277" t="s">
        <v>1023</v>
      </c>
      <c r="E78" s="119"/>
      <c r="F78" s="277">
        <v>0.5</v>
      </c>
      <c r="G78" s="306"/>
    </row>
    <row r="79" spans="1:7" ht="30">
      <c r="A79" s="306">
        <v>73</v>
      </c>
      <c r="B79" s="262" t="s">
        <v>1710</v>
      </c>
      <c r="C79" s="262" t="s">
        <v>1023</v>
      </c>
      <c r="D79" s="277" t="s">
        <v>1023</v>
      </c>
      <c r="E79" s="119"/>
      <c r="F79" s="277">
        <v>1</v>
      </c>
      <c r="G79" s="306"/>
    </row>
    <row r="80" spans="1:7">
      <c r="A80" s="306">
        <v>74</v>
      </c>
      <c r="B80" s="262" t="s">
        <v>1711</v>
      </c>
      <c r="C80" s="262" t="s">
        <v>1023</v>
      </c>
      <c r="D80" s="277" t="s">
        <v>1023</v>
      </c>
      <c r="E80" s="119"/>
      <c r="F80" s="277">
        <v>4.7</v>
      </c>
      <c r="G80" s="306"/>
    </row>
    <row r="81" spans="1:7" ht="30">
      <c r="A81" s="306">
        <v>75</v>
      </c>
      <c r="B81" s="262" t="s">
        <v>1712</v>
      </c>
      <c r="C81" s="262" t="s">
        <v>1023</v>
      </c>
      <c r="D81" s="277" t="s">
        <v>1023</v>
      </c>
      <c r="E81" s="119"/>
      <c r="F81" s="277">
        <v>0.63300000000000001</v>
      </c>
      <c r="G81" s="306"/>
    </row>
    <row r="82" spans="1:7" ht="30">
      <c r="A82" s="306">
        <v>76</v>
      </c>
      <c r="B82" s="262" t="s">
        <v>1713</v>
      </c>
      <c r="C82" s="262" t="s">
        <v>1023</v>
      </c>
      <c r="D82" s="277" t="s">
        <v>1023</v>
      </c>
      <c r="E82" s="119"/>
      <c r="F82" s="277">
        <v>1.2</v>
      </c>
      <c r="G82" s="306"/>
    </row>
    <row r="83" spans="1:7" ht="30">
      <c r="A83" s="306">
        <v>77</v>
      </c>
      <c r="B83" s="262" t="s">
        <v>1714</v>
      </c>
      <c r="C83" s="262" t="s">
        <v>1023</v>
      </c>
      <c r="D83" s="277" t="s">
        <v>1023</v>
      </c>
      <c r="E83" s="119"/>
      <c r="F83" s="277">
        <v>0.5</v>
      </c>
      <c r="G83" s="306"/>
    </row>
    <row r="84" spans="1:7">
      <c r="A84" s="306">
        <v>78</v>
      </c>
      <c r="B84" s="262" t="s">
        <v>1715</v>
      </c>
      <c r="C84" s="262" t="s">
        <v>1023</v>
      </c>
      <c r="D84" s="277" t="s">
        <v>1023</v>
      </c>
      <c r="E84" s="119"/>
      <c r="F84" s="277">
        <v>0.5</v>
      </c>
      <c r="G84" s="306"/>
    </row>
    <row r="85" spans="1:7">
      <c r="A85" s="306"/>
      <c r="B85" s="310" t="s">
        <v>1716</v>
      </c>
      <c r="C85" s="304"/>
      <c r="D85" s="311"/>
      <c r="E85" s="312"/>
      <c r="F85" s="312"/>
      <c r="G85" s="313"/>
    </row>
    <row r="86" spans="1:7">
      <c r="A86" s="314"/>
      <c r="B86" s="304" t="s">
        <v>1717</v>
      </c>
      <c r="C86" s="304"/>
      <c r="D86" s="277"/>
      <c r="E86" s="277"/>
      <c r="F86" s="314"/>
      <c r="G86" s="306"/>
    </row>
    <row r="87" spans="1:7">
      <c r="A87" s="306">
        <v>1</v>
      </c>
      <c r="B87" s="262" t="s">
        <v>1718</v>
      </c>
      <c r="C87" s="262" t="s">
        <v>1023</v>
      </c>
      <c r="D87" s="277" t="s">
        <v>1023</v>
      </c>
      <c r="E87" s="277">
        <v>1.41</v>
      </c>
      <c r="F87" s="119"/>
      <c r="G87" s="306"/>
    </row>
    <row r="88" spans="1:7">
      <c r="A88" s="306">
        <v>2</v>
      </c>
      <c r="B88" s="262" t="s">
        <v>1719</v>
      </c>
      <c r="C88" s="262" t="s">
        <v>1023</v>
      </c>
      <c r="D88" s="277" t="s">
        <v>1023</v>
      </c>
      <c r="E88" s="277">
        <v>0.34</v>
      </c>
      <c r="F88" s="119"/>
      <c r="G88" s="306"/>
    </row>
    <row r="89" spans="1:7">
      <c r="A89" s="306">
        <v>3</v>
      </c>
      <c r="B89" s="262" t="s">
        <v>1720</v>
      </c>
      <c r="C89" s="262" t="s">
        <v>1023</v>
      </c>
      <c r="D89" s="277" t="s">
        <v>1023</v>
      </c>
      <c r="E89" s="277">
        <v>0.37</v>
      </c>
      <c r="F89" s="119"/>
      <c r="G89" s="306"/>
    </row>
    <row r="90" spans="1:7">
      <c r="A90" s="306">
        <v>4</v>
      </c>
      <c r="B90" s="262" t="s">
        <v>1721</v>
      </c>
      <c r="C90" s="262" t="s">
        <v>1023</v>
      </c>
      <c r="D90" s="277" t="s">
        <v>1023</v>
      </c>
      <c r="E90" s="277">
        <v>1.24</v>
      </c>
      <c r="F90" s="119"/>
      <c r="G90" s="306"/>
    </row>
    <row r="91" spans="1:7" ht="30">
      <c r="A91" s="306">
        <v>5</v>
      </c>
      <c r="B91" s="262" t="s">
        <v>1722</v>
      </c>
      <c r="C91" s="262" t="s">
        <v>1023</v>
      </c>
      <c r="D91" s="277" t="s">
        <v>1023</v>
      </c>
      <c r="E91" s="277">
        <v>1.1599999999999999</v>
      </c>
      <c r="F91" s="119"/>
      <c r="G91" s="306"/>
    </row>
    <row r="92" spans="1:7">
      <c r="A92" s="306">
        <v>6</v>
      </c>
      <c r="B92" s="262" t="s">
        <v>1723</v>
      </c>
      <c r="C92" s="262" t="s">
        <v>1023</v>
      </c>
      <c r="D92" s="277" t="s">
        <v>1023</v>
      </c>
      <c r="E92" s="277">
        <v>0.48</v>
      </c>
      <c r="F92" s="119"/>
      <c r="G92" s="306"/>
    </row>
    <row r="93" spans="1:7">
      <c r="A93" s="306">
        <v>7</v>
      </c>
      <c r="B93" s="262" t="s">
        <v>1724</v>
      </c>
      <c r="C93" s="262" t="s">
        <v>1023</v>
      </c>
      <c r="D93" s="277" t="s">
        <v>1023</v>
      </c>
      <c r="E93" s="277">
        <v>0.22</v>
      </c>
      <c r="F93" s="119"/>
      <c r="G93" s="306"/>
    </row>
    <row r="94" spans="1:7">
      <c r="A94" s="306">
        <v>8</v>
      </c>
      <c r="B94" s="262" t="s">
        <v>1725</v>
      </c>
      <c r="C94" s="262" t="s">
        <v>1023</v>
      </c>
      <c r="D94" s="277" t="s">
        <v>1023</v>
      </c>
      <c r="E94" s="277">
        <v>0.09</v>
      </c>
      <c r="F94" s="119"/>
      <c r="G94" s="306"/>
    </row>
    <row r="95" spans="1:7" ht="30">
      <c r="A95" s="306">
        <v>9</v>
      </c>
      <c r="B95" s="262" t="s">
        <v>1726</v>
      </c>
      <c r="C95" s="262" t="s">
        <v>1023</v>
      </c>
      <c r="D95" s="277" t="s">
        <v>1023</v>
      </c>
      <c r="E95" s="315"/>
      <c r="F95" s="277">
        <v>0.75</v>
      </c>
      <c r="G95" s="306"/>
    </row>
    <row r="96" spans="1:7" ht="30">
      <c r="A96" s="306">
        <v>10</v>
      </c>
      <c r="B96" s="262" t="s">
        <v>1727</v>
      </c>
      <c r="C96" s="262" t="s">
        <v>1023</v>
      </c>
      <c r="D96" s="277" t="s">
        <v>1023</v>
      </c>
      <c r="E96" s="315"/>
      <c r="F96" s="277">
        <v>0.7</v>
      </c>
      <c r="G96" s="306"/>
    </row>
    <row r="97" spans="1:7">
      <c r="A97" s="306">
        <v>11</v>
      </c>
      <c r="B97" s="262" t="s">
        <v>1728</v>
      </c>
      <c r="C97" s="262" t="s">
        <v>1023</v>
      </c>
      <c r="D97" s="277" t="s">
        <v>1023</v>
      </c>
      <c r="E97" s="315"/>
      <c r="F97" s="277">
        <v>0.8</v>
      </c>
      <c r="G97" s="306"/>
    </row>
    <row r="98" spans="1:7" ht="30">
      <c r="A98" s="306">
        <v>12</v>
      </c>
      <c r="B98" s="262" t="s">
        <v>1729</v>
      </c>
      <c r="C98" s="262" t="s">
        <v>1023</v>
      </c>
      <c r="D98" s="277" t="s">
        <v>1023</v>
      </c>
      <c r="E98" s="315"/>
      <c r="F98" s="277">
        <v>0.3</v>
      </c>
      <c r="G98" s="306"/>
    </row>
    <row r="99" spans="1:7" ht="30">
      <c r="A99" s="306">
        <v>13</v>
      </c>
      <c r="B99" s="262" t="s">
        <v>1730</v>
      </c>
      <c r="C99" s="262" t="s">
        <v>1023</v>
      </c>
      <c r="D99" s="277" t="s">
        <v>1023</v>
      </c>
      <c r="E99" s="315"/>
      <c r="F99" s="277">
        <v>1</v>
      </c>
      <c r="G99" s="306"/>
    </row>
    <row r="100" spans="1:7">
      <c r="A100" s="306">
        <v>14</v>
      </c>
      <c r="B100" s="262" t="s">
        <v>1731</v>
      </c>
      <c r="C100" s="262" t="s">
        <v>1023</v>
      </c>
      <c r="D100" s="277" t="s">
        <v>1023</v>
      </c>
      <c r="E100" s="315"/>
      <c r="F100" s="277">
        <v>1.38</v>
      </c>
      <c r="G100" s="306"/>
    </row>
    <row r="101" spans="1:7">
      <c r="A101" s="314"/>
      <c r="B101" s="304" t="s">
        <v>1732</v>
      </c>
      <c r="C101" s="262" t="s">
        <v>1023</v>
      </c>
      <c r="D101" s="277" t="s">
        <v>1023</v>
      </c>
      <c r="E101" s="277">
        <v>1.82</v>
      </c>
      <c r="F101" s="277"/>
      <c r="G101" s="306"/>
    </row>
    <row r="102" spans="1:7">
      <c r="A102" s="314"/>
      <c r="B102" s="304" t="s">
        <v>1733</v>
      </c>
      <c r="C102" s="304"/>
      <c r="D102" s="277"/>
      <c r="E102" s="277"/>
      <c r="F102" s="277"/>
      <c r="G102" s="306"/>
    </row>
    <row r="103" spans="1:7">
      <c r="A103" s="306">
        <v>1</v>
      </c>
      <c r="B103" s="262" t="s">
        <v>1734</v>
      </c>
      <c r="C103" s="262" t="s">
        <v>1023</v>
      </c>
      <c r="D103" s="277" t="s">
        <v>1023</v>
      </c>
      <c r="E103" s="277">
        <v>2.02</v>
      </c>
      <c r="F103" s="277"/>
      <c r="G103" s="306"/>
    </row>
    <row r="104" spans="1:7" ht="30">
      <c r="A104" s="306">
        <v>2</v>
      </c>
      <c r="B104" s="262" t="s">
        <v>1735</v>
      </c>
      <c r="C104" s="262" t="s">
        <v>1023</v>
      </c>
      <c r="D104" s="277" t="s">
        <v>1023</v>
      </c>
      <c r="E104" s="316"/>
      <c r="F104" s="277">
        <v>0.4</v>
      </c>
      <c r="G104" s="306"/>
    </row>
    <row r="105" spans="1:7">
      <c r="A105" s="306">
        <v>3</v>
      </c>
      <c r="B105" s="262" t="s">
        <v>1736</v>
      </c>
      <c r="C105" s="262" t="s">
        <v>1023</v>
      </c>
      <c r="D105" s="277" t="s">
        <v>1023</v>
      </c>
      <c r="E105" s="277">
        <v>0.82</v>
      </c>
      <c r="F105" s="277"/>
      <c r="G105" s="306"/>
    </row>
    <row r="106" spans="1:7" ht="30">
      <c r="A106" s="306">
        <v>4</v>
      </c>
      <c r="B106" s="262" t="s">
        <v>1737</v>
      </c>
      <c r="C106" s="262" t="s">
        <v>1023</v>
      </c>
      <c r="D106" s="277" t="s">
        <v>1023</v>
      </c>
      <c r="E106" s="277">
        <v>0.06</v>
      </c>
      <c r="F106" s="277"/>
      <c r="G106" s="306"/>
    </row>
    <row r="107" spans="1:7">
      <c r="A107" s="314"/>
      <c r="B107" s="304" t="s">
        <v>1738</v>
      </c>
      <c r="C107" s="304"/>
      <c r="D107" s="277"/>
      <c r="E107" s="277"/>
      <c r="F107" s="277"/>
      <c r="G107" s="306"/>
    </row>
    <row r="108" spans="1:7">
      <c r="A108" s="306">
        <v>1</v>
      </c>
      <c r="B108" s="262" t="s">
        <v>1739</v>
      </c>
      <c r="C108" s="262" t="s">
        <v>1023</v>
      </c>
      <c r="D108" s="277" t="s">
        <v>1023</v>
      </c>
      <c r="E108" s="277">
        <v>0.19</v>
      </c>
      <c r="F108" s="277"/>
      <c r="G108" s="306"/>
    </row>
    <row r="109" spans="1:7">
      <c r="A109" s="306">
        <v>2</v>
      </c>
      <c r="B109" s="262" t="s">
        <v>1740</v>
      </c>
      <c r="C109" s="262" t="s">
        <v>1023</v>
      </c>
      <c r="D109" s="277" t="s">
        <v>1023</v>
      </c>
      <c r="E109" s="277">
        <v>0.24</v>
      </c>
      <c r="F109" s="277"/>
      <c r="G109" s="306"/>
    </row>
    <row r="110" spans="1:7" ht="30">
      <c r="A110" s="306">
        <v>3</v>
      </c>
      <c r="B110" s="262" t="s">
        <v>1741</v>
      </c>
      <c r="C110" s="262" t="s">
        <v>1023</v>
      </c>
      <c r="D110" s="277" t="s">
        <v>1023</v>
      </c>
      <c r="E110" s="277">
        <v>0.17</v>
      </c>
      <c r="F110" s="277"/>
      <c r="G110" s="306"/>
    </row>
    <row r="111" spans="1:7">
      <c r="A111" s="306">
        <v>4</v>
      </c>
      <c r="B111" s="262" t="s">
        <v>1742</v>
      </c>
      <c r="C111" s="262" t="s">
        <v>1023</v>
      </c>
      <c r="D111" s="277" t="s">
        <v>1023</v>
      </c>
      <c r="E111" s="277">
        <v>0.22</v>
      </c>
      <c r="F111" s="277"/>
      <c r="G111" s="306"/>
    </row>
    <row r="112" spans="1:7">
      <c r="A112" s="314"/>
      <c r="B112" s="304" t="s">
        <v>1743</v>
      </c>
      <c r="C112" s="304"/>
      <c r="D112" s="277"/>
      <c r="E112" s="311"/>
      <c r="F112" s="277"/>
      <c r="G112" s="306"/>
    </row>
    <row r="113" spans="1:7">
      <c r="A113" s="306">
        <v>1</v>
      </c>
      <c r="B113" s="262" t="s">
        <v>1744</v>
      </c>
      <c r="C113" s="262" t="s">
        <v>1745</v>
      </c>
      <c r="D113" s="277" t="s">
        <v>569</v>
      </c>
      <c r="E113" s="277">
        <v>0.7</v>
      </c>
      <c r="F113" s="277"/>
      <c r="G113" s="306"/>
    </row>
    <row r="114" spans="1:7" ht="30">
      <c r="A114" s="306">
        <v>2</v>
      </c>
      <c r="B114" s="262" t="s">
        <v>1746</v>
      </c>
      <c r="C114" s="262" t="s">
        <v>1745</v>
      </c>
      <c r="D114" s="277" t="s">
        <v>569</v>
      </c>
      <c r="E114" s="277">
        <v>0.3</v>
      </c>
      <c r="F114" s="277"/>
      <c r="G114" s="306"/>
    </row>
    <row r="115" spans="1:7" ht="30">
      <c r="A115" s="306">
        <v>3</v>
      </c>
      <c r="B115" s="262" t="s">
        <v>1747</v>
      </c>
      <c r="C115" s="262" t="s">
        <v>1745</v>
      </c>
      <c r="D115" s="277" t="s">
        <v>569</v>
      </c>
      <c r="E115" s="277">
        <v>0.26</v>
      </c>
      <c r="F115" s="277"/>
      <c r="G115" s="306"/>
    </row>
    <row r="116" spans="1:7">
      <c r="A116" s="306">
        <v>4</v>
      </c>
      <c r="B116" s="262" t="s">
        <v>1748</v>
      </c>
      <c r="C116" s="262" t="s">
        <v>1745</v>
      </c>
      <c r="D116" s="277" t="s">
        <v>569</v>
      </c>
      <c r="E116" s="277">
        <v>0.11</v>
      </c>
      <c r="F116" s="277"/>
      <c r="G116" s="306"/>
    </row>
    <row r="117" spans="1:7">
      <c r="A117" s="306">
        <v>5</v>
      </c>
      <c r="B117" s="262" t="s">
        <v>1749</v>
      </c>
      <c r="C117" s="262" t="s">
        <v>1745</v>
      </c>
      <c r="D117" s="277" t="s">
        <v>569</v>
      </c>
      <c r="E117" s="277">
        <v>0.82</v>
      </c>
      <c r="F117" s="277"/>
      <c r="G117" s="306"/>
    </row>
    <row r="118" spans="1:7" ht="30">
      <c r="A118" s="306">
        <v>6</v>
      </c>
      <c r="B118" s="262" t="s">
        <v>1750</v>
      </c>
      <c r="C118" s="262" t="s">
        <v>1745</v>
      </c>
      <c r="D118" s="277" t="s">
        <v>569</v>
      </c>
      <c r="E118" s="277">
        <v>0.78</v>
      </c>
      <c r="F118" s="277"/>
      <c r="G118" s="306"/>
    </row>
    <row r="119" spans="1:7" ht="30">
      <c r="A119" s="306">
        <v>7</v>
      </c>
      <c r="B119" s="262" t="s">
        <v>1751</v>
      </c>
      <c r="C119" s="262" t="s">
        <v>1745</v>
      </c>
      <c r="D119" s="277" t="s">
        <v>569</v>
      </c>
      <c r="E119" s="277">
        <v>1.1399999999999999</v>
      </c>
      <c r="F119" s="277"/>
      <c r="G119" s="306"/>
    </row>
    <row r="120" spans="1:7">
      <c r="A120" s="306">
        <v>8</v>
      </c>
      <c r="B120" s="262" t="s">
        <v>1752</v>
      </c>
      <c r="C120" s="262" t="s">
        <v>1745</v>
      </c>
      <c r="D120" s="277" t="s">
        <v>569</v>
      </c>
      <c r="E120" s="277">
        <v>0.56999999999999995</v>
      </c>
      <c r="F120" s="277"/>
      <c r="G120" s="306"/>
    </row>
    <row r="121" spans="1:7">
      <c r="A121" s="314"/>
      <c r="B121" s="317" t="s">
        <v>1753</v>
      </c>
      <c r="C121" s="262"/>
      <c r="D121" s="277"/>
      <c r="E121" s="311"/>
      <c r="F121" s="277"/>
      <c r="G121" s="306"/>
    </row>
    <row r="122" spans="1:7">
      <c r="A122" s="306">
        <v>1</v>
      </c>
      <c r="B122" s="318" t="s">
        <v>1754</v>
      </c>
      <c r="C122" s="262" t="s">
        <v>1023</v>
      </c>
      <c r="D122" s="277" t="s">
        <v>1023</v>
      </c>
      <c r="E122" s="277">
        <v>1.5</v>
      </c>
      <c r="F122" s="277"/>
      <c r="G122" s="306"/>
    </row>
    <row r="123" spans="1:7">
      <c r="A123" s="306">
        <v>2</v>
      </c>
      <c r="B123" s="318" t="s">
        <v>1755</v>
      </c>
      <c r="C123" s="262" t="s">
        <v>1023</v>
      </c>
      <c r="D123" s="277" t="s">
        <v>1023</v>
      </c>
      <c r="E123" s="277">
        <v>1.3</v>
      </c>
      <c r="F123" s="277"/>
      <c r="G123" s="306"/>
    </row>
    <row r="124" spans="1:7">
      <c r="A124" s="306">
        <v>3</v>
      </c>
      <c r="B124" s="318" t="s">
        <v>1756</v>
      </c>
      <c r="C124" s="262" t="s">
        <v>1023</v>
      </c>
      <c r="D124" s="277" t="s">
        <v>1023</v>
      </c>
      <c r="E124" s="277">
        <v>1.7</v>
      </c>
      <c r="F124" s="277"/>
      <c r="G124" s="306"/>
    </row>
    <row r="125" spans="1:7">
      <c r="A125" s="314"/>
      <c r="B125" s="317" t="s">
        <v>1757</v>
      </c>
      <c r="C125" s="317"/>
      <c r="D125" s="277"/>
      <c r="E125" s="311"/>
      <c r="F125" s="277"/>
      <c r="G125" s="306"/>
    </row>
    <row r="126" spans="1:7" ht="15.75">
      <c r="A126" s="306">
        <v>1</v>
      </c>
      <c r="B126" s="319" t="s">
        <v>1758</v>
      </c>
      <c r="C126" s="262" t="s">
        <v>1023</v>
      </c>
      <c r="D126" s="277" t="s">
        <v>1759</v>
      </c>
      <c r="E126" s="320">
        <v>0.97</v>
      </c>
      <c r="F126" s="277"/>
      <c r="G126" s="306"/>
    </row>
    <row r="127" spans="1:7" ht="15.75">
      <c r="A127" s="306">
        <v>2</v>
      </c>
      <c r="B127" s="319" t="s">
        <v>1760</v>
      </c>
      <c r="C127" s="262" t="s">
        <v>1023</v>
      </c>
      <c r="D127" s="277" t="s">
        <v>1759</v>
      </c>
      <c r="E127" s="320">
        <v>0.84</v>
      </c>
      <c r="F127" s="277"/>
      <c r="G127" s="306"/>
    </row>
    <row r="128" spans="1:7" ht="31.5">
      <c r="A128" s="306">
        <v>3</v>
      </c>
      <c r="B128" s="159" t="s">
        <v>1761</v>
      </c>
      <c r="C128" s="262" t="s">
        <v>1023</v>
      </c>
      <c r="D128" s="277" t="s">
        <v>1759</v>
      </c>
      <c r="E128" s="320">
        <v>0.56699999999999995</v>
      </c>
      <c r="F128" s="277"/>
      <c r="G128" s="306"/>
    </row>
    <row r="129" spans="1:7" ht="15.75">
      <c r="A129" s="306">
        <v>4</v>
      </c>
      <c r="B129" s="159" t="s">
        <v>1762</v>
      </c>
      <c r="C129" s="262" t="s">
        <v>1023</v>
      </c>
      <c r="D129" s="277" t="s">
        <v>1759</v>
      </c>
      <c r="E129" s="320">
        <v>0.62</v>
      </c>
      <c r="F129" s="277"/>
      <c r="G129" s="306"/>
    </row>
    <row r="130" spans="1:7" ht="30">
      <c r="A130" s="306">
        <v>5</v>
      </c>
      <c r="B130" s="159" t="s">
        <v>1763</v>
      </c>
      <c r="C130" s="262" t="s">
        <v>1023</v>
      </c>
      <c r="D130" s="277" t="s">
        <v>1759</v>
      </c>
      <c r="E130" s="277"/>
      <c r="F130" s="320">
        <v>0.6</v>
      </c>
      <c r="G130" s="306" t="s">
        <v>1764</v>
      </c>
    </row>
    <row r="131" spans="1:7" ht="30">
      <c r="A131" s="306">
        <v>6</v>
      </c>
      <c r="B131" s="159" t="s">
        <v>1765</v>
      </c>
      <c r="C131" s="262" t="s">
        <v>1023</v>
      </c>
      <c r="D131" s="277" t="s">
        <v>1759</v>
      </c>
      <c r="E131" s="277"/>
      <c r="F131" s="320">
        <v>0.6</v>
      </c>
      <c r="G131" s="306" t="s">
        <v>1764</v>
      </c>
    </row>
    <row r="132" spans="1:7" ht="30">
      <c r="A132" s="306">
        <v>1</v>
      </c>
      <c r="B132" s="321" t="s">
        <v>1766</v>
      </c>
      <c r="C132" s="262" t="s">
        <v>1023</v>
      </c>
      <c r="D132" s="277" t="s">
        <v>1759</v>
      </c>
      <c r="E132" s="277"/>
      <c r="F132" s="277">
        <v>0.35</v>
      </c>
      <c r="G132" s="306" t="s">
        <v>1764</v>
      </c>
    </row>
    <row r="133" spans="1:7" ht="15.75">
      <c r="A133" s="314"/>
      <c r="B133" s="321" t="s">
        <v>1767</v>
      </c>
      <c r="C133" s="321"/>
      <c r="D133" s="320"/>
      <c r="E133" s="320"/>
      <c r="F133" s="277"/>
      <c r="G133" s="306"/>
    </row>
    <row r="134" spans="1:7" ht="15.75">
      <c r="A134" s="306">
        <v>1</v>
      </c>
      <c r="B134" s="159" t="s">
        <v>1768</v>
      </c>
      <c r="C134" s="262" t="s">
        <v>1023</v>
      </c>
      <c r="D134" s="277" t="s">
        <v>1759</v>
      </c>
      <c r="E134" s="320">
        <v>0.57999999999999996</v>
      </c>
      <c r="F134" s="277"/>
      <c r="G134" s="306"/>
    </row>
    <row r="135" spans="1:7" ht="15.75">
      <c r="A135" s="306">
        <v>2</v>
      </c>
      <c r="B135" s="159" t="s">
        <v>1769</v>
      </c>
      <c r="C135" s="262" t="s">
        <v>1023</v>
      </c>
      <c r="D135" s="277" t="s">
        <v>1759</v>
      </c>
      <c r="E135" s="320">
        <v>1.0900000000000001</v>
      </c>
      <c r="F135" s="277"/>
      <c r="G135" s="306"/>
    </row>
    <row r="136" spans="1:7" ht="31.5">
      <c r="A136" s="306">
        <v>3</v>
      </c>
      <c r="B136" s="159" t="s">
        <v>1770</v>
      </c>
      <c r="C136" s="262" t="s">
        <v>1023</v>
      </c>
      <c r="D136" s="277" t="s">
        <v>1759</v>
      </c>
      <c r="E136" s="320">
        <v>0.52</v>
      </c>
      <c r="F136" s="277"/>
      <c r="G136" s="306"/>
    </row>
    <row r="137" spans="1:7" ht="15.75">
      <c r="A137" s="306">
        <v>4</v>
      </c>
      <c r="B137" s="318" t="s">
        <v>1771</v>
      </c>
      <c r="C137" s="262" t="s">
        <v>1023</v>
      </c>
      <c r="D137" s="277" t="s">
        <v>1759</v>
      </c>
      <c r="E137" s="320">
        <v>0.77</v>
      </c>
      <c r="F137" s="277"/>
      <c r="G137" s="306"/>
    </row>
    <row r="138" spans="1:7" ht="31.5">
      <c r="A138" s="306">
        <v>5</v>
      </c>
      <c r="B138" s="159" t="s">
        <v>1772</v>
      </c>
      <c r="C138" s="262" t="s">
        <v>1023</v>
      </c>
      <c r="D138" s="277" t="s">
        <v>1759</v>
      </c>
      <c r="E138" s="320">
        <v>0.86</v>
      </c>
      <c r="F138" s="277"/>
      <c r="G138" s="306"/>
    </row>
    <row r="139" spans="1:7" ht="15.75">
      <c r="A139" s="306">
        <v>6</v>
      </c>
      <c r="B139" s="159" t="s">
        <v>1773</v>
      </c>
      <c r="C139" s="262" t="s">
        <v>1023</v>
      </c>
      <c r="D139" s="277" t="s">
        <v>1759</v>
      </c>
      <c r="E139" s="320">
        <v>0.45</v>
      </c>
      <c r="F139" s="277"/>
      <c r="G139" s="306"/>
    </row>
    <row r="140" spans="1:7" ht="15.75">
      <c r="A140" s="306">
        <v>7</v>
      </c>
      <c r="B140" s="159" t="s">
        <v>1774</v>
      </c>
      <c r="C140" s="262" t="s">
        <v>1023</v>
      </c>
      <c r="D140" s="277" t="s">
        <v>1759</v>
      </c>
      <c r="E140" s="320">
        <v>0.21</v>
      </c>
      <c r="F140" s="277"/>
      <c r="G140" s="306"/>
    </row>
    <row r="141" spans="1:7" ht="15.75">
      <c r="A141" s="306">
        <v>8</v>
      </c>
      <c r="B141" s="159" t="s">
        <v>1775</v>
      </c>
      <c r="C141" s="262" t="s">
        <v>1023</v>
      </c>
      <c r="D141" s="277" t="s">
        <v>1759</v>
      </c>
      <c r="E141" s="320">
        <v>0.14000000000000001</v>
      </c>
      <c r="F141" s="277"/>
      <c r="G141" s="306"/>
    </row>
    <row r="142" spans="1:7" ht="15.75">
      <c r="A142" s="306">
        <v>9</v>
      </c>
      <c r="B142" s="159" t="s">
        <v>1776</v>
      </c>
      <c r="C142" s="262" t="s">
        <v>1023</v>
      </c>
      <c r="D142" s="277" t="s">
        <v>1759</v>
      </c>
      <c r="E142" s="320">
        <v>0.94</v>
      </c>
      <c r="F142" s="277"/>
      <c r="G142" s="306"/>
    </row>
    <row r="143" spans="1:7" ht="15.75">
      <c r="A143" s="306">
        <v>10</v>
      </c>
      <c r="B143" s="159" t="s">
        <v>1777</v>
      </c>
      <c r="C143" s="262" t="s">
        <v>1023</v>
      </c>
      <c r="D143" s="277" t="s">
        <v>1759</v>
      </c>
      <c r="E143" s="320">
        <v>0.28999999999999998</v>
      </c>
      <c r="F143" s="277"/>
      <c r="G143" s="306"/>
    </row>
    <row r="144" spans="1:7" ht="31.5">
      <c r="A144" s="306">
        <v>11</v>
      </c>
      <c r="B144" s="159" t="s">
        <v>1778</v>
      </c>
      <c r="C144" s="262" t="s">
        <v>1023</v>
      </c>
      <c r="D144" s="277" t="s">
        <v>1759</v>
      </c>
      <c r="E144" s="320">
        <v>0.24</v>
      </c>
      <c r="F144" s="277"/>
      <c r="G144" s="306"/>
    </row>
    <row r="145" spans="1:7" ht="31.5">
      <c r="A145" s="306">
        <v>12</v>
      </c>
      <c r="B145" s="159" t="s">
        <v>1779</v>
      </c>
      <c r="C145" s="262" t="s">
        <v>1023</v>
      </c>
      <c r="D145" s="277" t="s">
        <v>1759</v>
      </c>
      <c r="E145" s="320">
        <v>0.34</v>
      </c>
      <c r="F145" s="277"/>
      <c r="G145" s="306"/>
    </row>
    <row r="146" spans="1:7" ht="15.75">
      <c r="A146" s="306">
        <v>13</v>
      </c>
      <c r="B146" s="159" t="s">
        <v>1780</v>
      </c>
      <c r="C146" s="262" t="s">
        <v>1023</v>
      </c>
      <c r="D146" s="277" t="s">
        <v>1759</v>
      </c>
      <c r="E146" s="320">
        <v>0.03</v>
      </c>
      <c r="F146" s="277"/>
      <c r="G146" s="306"/>
    </row>
    <row r="147" spans="1:7" ht="31.5">
      <c r="A147" s="306">
        <v>14</v>
      </c>
      <c r="B147" s="159" t="s">
        <v>1781</v>
      </c>
      <c r="C147" s="262" t="s">
        <v>1023</v>
      </c>
      <c r="D147" s="277" t="s">
        <v>1759</v>
      </c>
      <c r="E147" s="320">
        <v>0.18</v>
      </c>
      <c r="F147" s="277"/>
      <c r="G147" s="306"/>
    </row>
    <row r="148" spans="1:7" ht="31.5">
      <c r="A148" s="306">
        <v>15</v>
      </c>
      <c r="B148" s="159" t="s">
        <v>1782</v>
      </c>
      <c r="C148" s="262" t="s">
        <v>1023</v>
      </c>
      <c r="D148" s="277" t="s">
        <v>1759</v>
      </c>
      <c r="E148" s="320">
        <v>0.06</v>
      </c>
      <c r="F148" s="277"/>
      <c r="G148" s="306"/>
    </row>
    <row r="149" spans="1:7" ht="15.75">
      <c r="A149" s="306">
        <v>16</v>
      </c>
      <c r="B149" s="159" t="s">
        <v>1783</v>
      </c>
      <c r="C149" s="262" t="s">
        <v>1023</v>
      </c>
      <c r="D149" s="277" t="s">
        <v>1759</v>
      </c>
      <c r="E149" s="320">
        <v>0.31</v>
      </c>
      <c r="F149" s="277"/>
      <c r="G149" s="306"/>
    </row>
    <row r="150" spans="1:7" ht="15.75">
      <c r="A150" s="306">
        <v>17</v>
      </c>
      <c r="B150" s="159" t="s">
        <v>1784</v>
      </c>
      <c r="C150" s="262" t="s">
        <v>1023</v>
      </c>
      <c r="D150" s="277" t="s">
        <v>1759</v>
      </c>
      <c r="E150" s="320">
        <v>0.28000000000000003</v>
      </c>
      <c r="F150" s="277"/>
      <c r="G150" s="306"/>
    </row>
    <row r="151" spans="1:7" ht="15.75">
      <c r="A151" s="306">
        <v>18</v>
      </c>
      <c r="B151" s="159" t="s">
        <v>1785</v>
      </c>
      <c r="C151" s="262" t="s">
        <v>1023</v>
      </c>
      <c r="D151" s="277" t="s">
        <v>1759</v>
      </c>
      <c r="E151" s="320">
        <v>0.21</v>
      </c>
      <c r="F151" s="277"/>
      <c r="G151" s="306"/>
    </row>
    <row r="152" spans="1:7" ht="15.75">
      <c r="A152" s="306">
        <v>19</v>
      </c>
      <c r="B152" s="159" t="s">
        <v>1786</v>
      </c>
      <c r="C152" s="262" t="s">
        <v>1023</v>
      </c>
      <c r="D152" s="277" t="s">
        <v>1759</v>
      </c>
      <c r="E152" s="320">
        <v>0.19</v>
      </c>
      <c r="F152" s="277"/>
      <c r="G152" s="306"/>
    </row>
    <row r="153" spans="1:7" ht="15.75">
      <c r="A153" s="306">
        <v>20</v>
      </c>
      <c r="B153" s="159" t="s">
        <v>1787</v>
      </c>
      <c r="C153" s="262" t="s">
        <v>1023</v>
      </c>
      <c r="D153" s="277" t="s">
        <v>1759</v>
      </c>
      <c r="E153" s="320">
        <v>0.12</v>
      </c>
      <c r="F153" s="277"/>
      <c r="G153" s="306"/>
    </row>
    <row r="154" spans="1:7" ht="15.75">
      <c r="A154" s="306">
        <v>21</v>
      </c>
      <c r="B154" s="159" t="s">
        <v>1788</v>
      </c>
      <c r="C154" s="262" t="s">
        <v>1023</v>
      </c>
      <c r="D154" s="277" t="s">
        <v>1759</v>
      </c>
      <c r="E154" s="320">
        <v>0.38</v>
      </c>
      <c r="F154" s="277"/>
      <c r="G154" s="306"/>
    </row>
    <row r="155" spans="1:7" ht="15.75">
      <c r="A155" s="306">
        <v>22</v>
      </c>
      <c r="B155" s="159" t="s">
        <v>1789</v>
      </c>
      <c r="C155" s="262" t="s">
        <v>1023</v>
      </c>
      <c r="D155" s="277" t="s">
        <v>1759</v>
      </c>
      <c r="E155" s="320">
        <v>0.36</v>
      </c>
      <c r="F155" s="277"/>
      <c r="G155" s="306"/>
    </row>
    <row r="156" spans="1:7" ht="15.75">
      <c r="A156" s="306">
        <v>23</v>
      </c>
      <c r="B156" s="159" t="s">
        <v>1790</v>
      </c>
      <c r="C156" s="262" t="s">
        <v>1023</v>
      </c>
      <c r="D156" s="277" t="s">
        <v>1759</v>
      </c>
      <c r="E156" s="320">
        <v>0.45</v>
      </c>
      <c r="F156" s="277"/>
      <c r="G156" s="306"/>
    </row>
    <row r="157" spans="1:7" ht="15.75">
      <c r="A157" s="306">
        <v>24</v>
      </c>
      <c r="B157" s="159" t="s">
        <v>1791</v>
      </c>
      <c r="C157" s="262" t="s">
        <v>1023</v>
      </c>
      <c r="D157" s="277" t="s">
        <v>1759</v>
      </c>
      <c r="E157" s="320">
        <v>0.08</v>
      </c>
      <c r="F157" s="277"/>
      <c r="G157" s="306"/>
    </row>
    <row r="158" spans="1:7" ht="15.75">
      <c r="A158" s="306">
        <v>25</v>
      </c>
      <c r="B158" s="159" t="s">
        <v>1792</v>
      </c>
      <c r="C158" s="262" t="s">
        <v>1023</v>
      </c>
      <c r="D158" s="277" t="s">
        <v>1759</v>
      </c>
      <c r="E158" s="320">
        <v>0.48</v>
      </c>
      <c r="F158" s="277"/>
      <c r="G158" s="306"/>
    </row>
    <row r="159" spans="1:7" ht="15.75">
      <c r="A159" s="306">
        <v>26</v>
      </c>
      <c r="B159" s="159" t="s">
        <v>1793</v>
      </c>
      <c r="C159" s="262" t="s">
        <v>1023</v>
      </c>
      <c r="D159" s="277" t="s">
        <v>1759</v>
      </c>
      <c r="E159" s="320">
        <v>0.28999999999999998</v>
      </c>
      <c r="F159" s="277"/>
      <c r="G159" s="306"/>
    </row>
    <row r="160" spans="1:7" ht="31.5">
      <c r="A160" s="306">
        <v>27</v>
      </c>
      <c r="B160" s="159" t="s">
        <v>1794</v>
      </c>
      <c r="C160" s="262" t="s">
        <v>1023</v>
      </c>
      <c r="D160" s="277" t="s">
        <v>1759</v>
      </c>
      <c r="E160" s="320">
        <v>0.1</v>
      </c>
      <c r="F160" s="277"/>
      <c r="G160" s="306"/>
    </row>
    <row r="161" spans="1:7" ht="15.75">
      <c r="A161" s="306">
        <v>28</v>
      </c>
      <c r="B161" s="159" t="s">
        <v>1795</v>
      </c>
      <c r="C161" s="262" t="s">
        <v>1023</v>
      </c>
      <c r="D161" s="277" t="s">
        <v>1759</v>
      </c>
      <c r="E161" s="277"/>
      <c r="F161" s="320">
        <v>1.08</v>
      </c>
      <c r="G161" s="306"/>
    </row>
    <row r="162" spans="1:7" ht="31.5">
      <c r="A162" s="306">
        <v>29</v>
      </c>
      <c r="B162" s="159" t="s">
        <v>1796</v>
      </c>
      <c r="C162" s="262" t="s">
        <v>1023</v>
      </c>
      <c r="D162" s="277" t="s">
        <v>1759</v>
      </c>
      <c r="E162" s="277"/>
      <c r="F162" s="320">
        <v>1.22</v>
      </c>
      <c r="G162" s="306"/>
    </row>
    <row r="163" spans="1:7" ht="15.75">
      <c r="A163" s="306">
        <v>30</v>
      </c>
      <c r="B163" s="159" t="s">
        <v>1797</v>
      </c>
      <c r="C163" s="262" t="s">
        <v>1023</v>
      </c>
      <c r="D163" s="277" t="s">
        <v>1759</v>
      </c>
      <c r="E163" s="277"/>
      <c r="F163" s="320">
        <v>0.52200000000000002</v>
      </c>
      <c r="G163" s="306"/>
    </row>
    <row r="164" spans="1:7" ht="31.5">
      <c r="A164" s="306">
        <v>31</v>
      </c>
      <c r="B164" s="159" t="s">
        <v>1798</v>
      </c>
      <c r="C164" s="262" t="s">
        <v>1023</v>
      </c>
      <c r="D164" s="277" t="s">
        <v>1759</v>
      </c>
      <c r="E164" s="277"/>
      <c r="F164" s="320">
        <v>1.1850000000000001</v>
      </c>
      <c r="G164" s="306"/>
    </row>
    <row r="165" spans="1:7" ht="15.75">
      <c r="A165" s="306">
        <v>32</v>
      </c>
      <c r="B165" s="159" t="s">
        <v>1799</v>
      </c>
      <c r="C165" s="262" t="s">
        <v>1023</v>
      </c>
      <c r="D165" s="277" t="s">
        <v>1759</v>
      </c>
      <c r="E165" s="277"/>
      <c r="F165" s="320">
        <v>0.17</v>
      </c>
      <c r="G165" s="306"/>
    </row>
    <row r="166" spans="1:7" ht="31.5">
      <c r="A166" s="306">
        <v>33</v>
      </c>
      <c r="B166" s="159" t="s">
        <v>1800</v>
      </c>
      <c r="C166" s="262" t="s">
        <v>1023</v>
      </c>
      <c r="D166" s="277" t="s">
        <v>1759</v>
      </c>
      <c r="E166" s="277"/>
      <c r="F166" s="320">
        <v>0.61</v>
      </c>
      <c r="G166" s="306" t="s">
        <v>1764</v>
      </c>
    </row>
    <row r="167" spans="1:7" ht="15.75">
      <c r="A167" s="306">
        <v>34</v>
      </c>
      <c r="B167" s="159" t="s">
        <v>1801</v>
      </c>
      <c r="C167" s="262" t="s">
        <v>1023</v>
      </c>
      <c r="D167" s="277" t="s">
        <v>1759</v>
      </c>
      <c r="E167" s="277"/>
      <c r="F167" s="320">
        <v>0.4</v>
      </c>
      <c r="G167" s="306"/>
    </row>
    <row r="168" spans="1:7" ht="31.5">
      <c r="A168" s="306">
        <v>35</v>
      </c>
      <c r="B168" s="159" t="s">
        <v>1802</v>
      </c>
      <c r="C168" s="262" t="s">
        <v>1023</v>
      </c>
      <c r="D168" s="277" t="s">
        <v>1759</v>
      </c>
      <c r="E168" s="277"/>
      <c r="F168" s="320">
        <v>0.215</v>
      </c>
      <c r="G168" s="306" t="s">
        <v>1764</v>
      </c>
    </row>
    <row r="169" spans="1:7" ht="15.75">
      <c r="A169" s="306">
        <v>36</v>
      </c>
      <c r="B169" s="159" t="s">
        <v>1803</v>
      </c>
      <c r="C169" s="262" t="s">
        <v>1023</v>
      </c>
      <c r="D169" s="277" t="s">
        <v>1759</v>
      </c>
      <c r="E169" s="277"/>
      <c r="F169" s="320">
        <v>0.8</v>
      </c>
      <c r="G169" s="306"/>
    </row>
    <row r="170" spans="1:7" ht="30">
      <c r="A170" s="306">
        <v>37</v>
      </c>
      <c r="B170" s="159" t="s">
        <v>1804</v>
      </c>
      <c r="C170" s="262" t="s">
        <v>1023</v>
      </c>
      <c r="D170" s="277" t="s">
        <v>1759</v>
      </c>
      <c r="E170" s="277"/>
      <c r="F170" s="320">
        <v>0.33</v>
      </c>
      <c r="G170" s="306" t="s">
        <v>1764</v>
      </c>
    </row>
    <row r="171" spans="1:7" ht="15.75">
      <c r="A171" s="306">
        <v>38</v>
      </c>
      <c r="B171" s="159" t="s">
        <v>1805</v>
      </c>
      <c r="C171" s="262" t="s">
        <v>1023</v>
      </c>
      <c r="D171" s="277" t="s">
        <v>1759</v>
      </c>
      <c r="E171" s="277"/>
      <c r="F171" s="320">
        <v>0.215</v>
      </c>
      <c r="G171" s="306"/>
    </row>
    <row r="172" spans="1:7" ht="15.75">
      <c r="A172" s="306">
        <v>39</v>
      </c>
      <c r="B172" s="159" t="s">
        <v>1806</v>
      </c>
      <c r="C172" s="262" t="s">
        <v>1023</v>
      </c>
      <c r="D172" s="277" t="s">
        <v>1759</v>
      </c>
      <c r="E172" s="277"/>
      <c r="F172" s="320">
        <v>0.21</v>
      </c>
      <c r="G172" s="306"/>
    </row>
    <row r="173" spans="1:7" ht="15.75">
      <c r="A173" s="306"/>
      <c r="B173" s="321" t="s">
        <v>1807</v>
      </c>
      <c r="C173" s="262"/>
      <c r="D173" s="277"/>
      <c r="E173" s="277"/>
      <c r="F173" s="320"/>
      <c r="G173" s="306"/>
    </row>
    <row r="174" spans="1:7" ht="30">
      <c r="A174" s="306">
        <v>1</v>
      </c>
      <c r="B174" s="159" t="s">
        <v>1808</v>
      </c>
      <c r="C174" s="262" t="s">
        <v>1023</v>
      </c>
      <c r="D174" s="277" t="s">
        <v>1759</v>
      </c>
      <c r="E174" s="277"/>
      <c r="F174" s="320">
        <v>1.35</v>
      </c>
      <c r="G174" s="306" t="s">
        <v>1764</v>
      </c>
    </row>
    <row r="175" spans="1:7" ht="30">
      <c r="A175" s="306">
        <v>2</v>
      </c>
      <c r="B175" s="159" t="s">
        <v>1809</v>
      </c>
      <c r="C175" s="262" t="s">
        <v>1023</v>
      </c>
      <c r="D175" s="277" t="s">
        <v>1759</v>
      </c>
      <c r="E175" s="277"/>
      <c r="F175" s="320">
        <v>0.45</v>
      </c>
      <c r="G175" s="306" t="s">
        <v>1764</v>
      </c>
    </row>
    <row r="176" spans="1:7" ht="30">
      <c r="A176" s="306">
        <v>3</v>
      </c>
      <c r="B176" s="159" t="s">
        <v>1810</v>
      </c>
      <c r="C176" s="262" t="s">
        <v>1023</v>
      </c>
      <c r="D176" s="277" t="s">
        <v>1759</v>
      </c>
      <c r="E176" s="277"/>
      <c r="F176" s="320">
        <v>0.3</v>
      </c>
      <c r="G176" s="306" t="s">
        <v>1764</v>
      </c>
    </row>
    <row r="177" spans="1:7" ht="30">
      <c r="A177" s="306">
        <v>4</v>
      </c>
      <c r="B177" s="159" t="s">
        <v>1811</v>
      </c>
      <c r="C177" s="262" t="s">
        <v>1023</v>
      </c>
      <c r="D177" s="277" t="s">
        <v>1759</v>
      </c>
      <c r="E177" s="277"/>
      <c r="F177" s="320">
        <v>0.17</v>
      </c>
      <c r="G177" s="306" t="s">
        <v>1764</v>
      </c>
    </row>
    <row r="178" spans="1:7" ht="30">
      <c r="A178" s="306">
        <v>5</v>
      </c>
      <c r="B178" s="159" t="s">
        <v>1812</v>
      </c>
      <c r="C178" s="262" t="s">
        <v>1023</v>
      </c>
      <c r="D178" s="277" t="s">
        <v>1759</v>
      </c>
      <c r="E178" s="277"/>
      <c r="F178" s="320">
        <v>0.15</v>
      </c>
      <c r="G178" s="306" t="s">
        <v>1764</v>
      </c>
    </row>
    <row r="179" spans="1:7" ht="30">
      <c r="A179" s="306">
        <v>6</v>
      </c>
      <c r="B179" s="159" t="s">
        <v>1813</v>
      </c>
      <c r="C179" s="262" t="s">
        <v>1023</v>
      </c>
      <c r="D179" s="277" t="s">
        <v>1759</v>
      </c>
      <c r="E179" s="277"/>
      <c r="F179" s="320">
        <v>0.24</v>
      </c>
      <c r="G179" s="306" t="s">
        <v>1764</v>
      </c>
    </row>
    <row r="180" spans="1:7" ht="15.75">
      <c r="A180" s="306"/>
      <c r="B180" s="321" t="s">
        <v>1814</v>
      </c>
      <c r="C180" s="262"/>
      <c r="D180" s="277"/>
      <c r="E180" s="277"/>
      <c r="F180" s="320"/>
      <c r="G180" s="306"/>
    </row>
    <row r="181" spans="1:7" ht="30">
      <c r="A181" s="306">
        <v>1</v>
      </c>
      <c r="B181" s="159" t="s">
        <v>1815</v>
      </c>
      <c r="C181" s="262" t="s">
        <v>1023</v>
      </c>
      <c r="D181" s="277" t="s">
        <v>1759</v>
      </c>
      <c r="E181" s="277"/>
      <c r="F181" s="320">
        <v>0.42499999999999999</v>
      </c>
      <c r="G181" s="306" t="s">
        <v>1764</v>
      </c>
    </row>
    <row r="182" spans="1:7" ht="30">
      <c r="A182" s="306">
        <v>2</v>
      </c>
      <c r="B182" s="159" t="s">
        <v>1816</v>
      </c>
      <c r="C182" s="262" t="s">
        <v>1023</v>
      </c>
      <c r="D182" s="277" t="s">
        <v>1759</v>
      </c>
      <c r="E182" s="277"/>
      <c r="F182" s="320">
        <v>0.33</v>
      </c>
      <c r="G182" s="306" t="s">
        <v>1764</v>
      </c>
    </row>
    <row r="183" spans="1:7" ht="31.5">
      <c r="A183" s="306">
        <v>3</v>
      </c>
      <c r="B183" s="159" t="s">
        <v>1817</v>
      </c>
      <c r="C183" s="262" t="s">
        <v>1023</v>
      </c>
      <c r="D183" s="277" t="s">
        <v>1759</v>
      </c>
      <c r="E183" s="277"/>
      <c r="F183" s="320">
        <v>0.26</v>
      </c>
      <c r="G183" s="306" t="s">
        <v>1764</v>
      </c>
    </row>
    <row r="184" spans="1:7" ht="30">
      <c r="A184" s="306">
        <v>4</v>
      </c>
      <c r="B184" s="159" t="s">
        <v>1818</v>
      </c>
      <c r="C184" s="262" t="s">
        <v>1023</v>
      </c>
      <c r="D184" s="277" t="s">
        <v>1759</v>
      </c>
      <c r="E184" s="277"/>
      <c r="F184" s="320">
        <v>8.5999999999999993E-2</v>
      </c>
      <c r="G184" s="306" t="s">
        <v>1764</v>
      </c>
    </row>
    <row r="185" spans="1:7" ht="30">
      <c r="A185" s="306">
        <v>5</v>
      </c>
      <c r="B185" s="159" t="s">
        <v>1819</v>
      </c>
      <c r="C185" s="262" t="s">
        <v>1023</v>
      </c>
      <c r="D185" s="277" t="s">
        <v>1759</v>
      </c>
      <c r="E185" s="277"/>
      <c r="F185" s="320">
        <v>0.06</v>
      </c>
      <c r="G185" s="306" t="s">
        <v>1764</v>
      </c>
    </row>
    <row r="186" spans="1:7" ht="30">
      <c r="A186" s="306">
        <v>6</v>
      </c>
      <c r="B186" s="159" t="s">
        <v>1820</v>
      </c>
      <c r="C186" s="262" t="s">
        <v>1023</v>
      </c>
      <c r="D186" s="277" t="s">
        <v>1759</v>
      </c>
      <c r="E186" s="277"/>
      <c r="F186" s="320">
        <v>0.59199999999999997</v>
      </c>
      <c r="G186" s="306" t="s">
        <v>1764</v>
      </c>
    </row>
    <row r="187" spans="1:7" ht="15.75">
      <c r="A187" s="314"/>
      <c r="B187" s="321" t="s">
        <v>1821</v>
      </c>
      <c r="C187" s="321"/>
      <c r="D187" s="320"/>
      <c r="E187" s="320"/>
      <c r="F187" s="277"/>
      <c r="G187" s="306"/>
    </row>
    <row r="188" spans="1:7" ht="15.75">
      <c r="A188" s="306">
        <v>1</v>
      </c>
      <c r="B188" s="322" t="s">
        <v>1822</v>
      </c>
      <c r="C188" s="262" t="s">
        <v>1023</v>
      </c>
      <c r="D188" s="277" t="s">
        <v>1759</v>
      </c>
      <c r="E188" s="320">
        <v>0.192</v>
      </c>
      <c r="F188" s="277"/>
      <c r="G188" s="306"/>
    </row>
    <row r="189" spans="1:7" ht="15.75">
      <c r="A189" s="306">
        <v>2</v>
      </c>
      <c r="B189" s="319" t="s">
        <v>448</v>
      </c>
      <c r="C189" s="262" t="s">
        <v>1023</v>
      </c>
      <c r="D189" s="277" t="s">
        <v>1759</v>
      </c>
      <c r="E189" s="320">
        <v>0.22</v>
      </c>
      <c r="F189" s="277"/>
      <c r="G189" s="306"/>
    </row>
    <row r="190" spans="1:7" ht="15.75">
      <c r="A190" s="306">
        <v>3</v>
      </c>
      <c r="B190" s="322" t="s">
        <v>1823</v>
      </c>
      <c r="C190" s="262" t="s">
        <v>1023</v>
      </c>
      <c r="D190" s="277" t="s">
        <v>1759</v>
      </c>
      <c r="E190" s="320">
        <v>0.54</v>
      </c>
      <c r="F190" s="277"/>
      <c r="G190" s="306"/>
    </row>
    <row r="191" spans="1:7" ht="15.75">
      <c r="A191" s="306">
        <v>4</v>
      </c>
      <c r="B191" s="322" t="s">
        <v>1824</v>
      </c>
      <c r="C191" s="262" t="s">
        <v>1023</v>
      </c>
      <c r="D191" s="277" t="s">
        <v>1759</v>
      </c>
      <c r="E191" s="320">
        <v>1.153</v>
      </c>
      <c r="F191" s="277"/>
      <c r="G191" s="306"/>
    </row>
    <row r="192" spans="1:7" ht="15.75">
      <c r="A192" s="306">
        <v>5</v>
      </c>
      <c r="B192" s="322" t="s">
        <v>1825</v>
      </c>
      <c r="C192" s="262" t="s">
        <v>1023</v>
      </c>
      <c r="D192" s="277" t="s">
        <v>1759</v>
      </c>
      <c r="E192" s="320">
        <v>0.85</v>
      </c>
      <c r="F192" s="277"/>
      <c r="G192" s="306"/>
    </row>
    <row r="193" spans="1:7" ht="15.75">
      <c r="A193" s="306">
        <v>6</v>
      </c>
      <c r="B193" s="322" t="s">
        <v>1826</v>
      </c>
      <c r="C193" s="262" t="s">
        <v>1023</v>
      </c>
      <c r="D193" s="277" t="s">
        <v>1759</v>
      </c>
      <c r="E193" s="320">
        <v>2.4</v>
      </c>
      <c r="F193" s="277"/>
      <c r="G193" s="306"/>
    </row>
    <row r="194" spans="1:7" ht="15.75">
      <c r="A194" s="306">
        <v>7</v>
      </c>
      <c r="B194" s="322" t="s">
        <v>1827</v>
      </c>
      <c r="C194" s="262" t="s">
        <v>1023</v>
      </c>
      <c r="D194" s="277" t="s">
        <v>1759</v>
      </c>
      <c r="E194" s="320">
        <v>1.3</v>
      </c>
      <c r="F194" s="277"/>
      <c r="G194" s="306"/>
    </row>
    <row r="195" spans="1:7" ht="15.75">
      <c r="A195" s="306">
        <v>8</v>
      </c>
      <c r="B195" s="322" t="s">
        <v>1828</v>
      </c>
      <c r="C195" s="262" t="s">
        <v>1023</v>
      </c>
      <c r="D195" s="277" t="s">
        <v>1759</v>
      </c>
      <c r="E195" s="320">
        <v>0.25</v>
      </c>
      <c r="F195" s="277"/>
      <c r="G195" s="306"/>
    </row>
    <row r="196" spans="1:7" ht="15.75">
      <c r="A196" s="306">
        <v>9</v>
      </c>
      <c r="B196" s="319" t="s">
        <v>1829</v>
      </c>
      <c r="C196" s="262" t="s">
        <v>1023</v>
      </c>
      <c r="D196" s="277" t="s">
        <v>1759</v>
      </c>
      <c r="E196" s="320">
        <v>3</v>
      </c>
      <c r="F196" s="277"/>
      <c r="G196" s="306"/>
    </row>
    <row r="197" spans="1:7" ht="30">
      <c r="A197" s="306">
        <v>10</v>
      </c>
      <c r="B197" s="319" t="s">
        <v>1830</v>
      </c>
      <c r="C197" s="262" t="s">
        <v>1023</v>
      </c>
      <c r="D197" s="277" t="s">
        <v>1759</v>
      </c>
      <c r="E197" s="277"/>
      <c r="F197" s="320">
        <v>0.83</v>
      </c>
      <c r="G197" s="306" t="s">
        <v>1764</v>
      </c>
    </row>
    <row r="198" spans="1:7" ht="30">
      <c r="A198" s="306">
        <v>11</v>
      </c>
      <c r="B198" s="319" t="s">
        <v>1831</v>
      </c>
      <c r="C198" s="262" t="s">
        <v>1023</v>
      </c>
      <c r="D198" s="277" t="s">
        <v>1759</v>
      </c>
      <c r="E198" s="277"/>
      <c r="F198" s="320">
        <v>0.98199999999999998</v>
      </c>
      <c r="G198" s="306" t="s">
        <v>1764</v>
      </c>
    </row>
    <row r="199" spans="1:7" ht="30">
      <c r="A199" s="306">
        <v>12</v>
      </c>
      <c r="B199" s="319" t="s">
        <v>1832</v>
      </c>
      <c r="C199" s="262" t="s">
        <v>1023</v>
      </c>
      <c r="D199" s="277" t="s">
        <v>1759</v>
      </c>
      <c r="E199" s="277"/>
      <c r="F199" s="320">
        <v>0.67200000000000004</v>
      </c>
      <c r="G199" s="306" t="s">
        <v>1764</v>
      </c>
    </row>
    <row r="200" spans="1:7" ht="30">
      <c r="A200" s="306">
        <v>13</v>
      </c>
      <c r="B200" s="319" t="s">
        <v>1833</v>
      </c>
      <c r="C200" s="262" t="s">
        <v>1023</v>
      </c>
      <c r="D200" s="277" t="s">
        <v>1759</v>
      </c>
      <c r="E200" s="277"/>
      <c r="F200" s="320">
        <v>0.5</v>
      </c>
      <c r="G200" s="306" t="s">
        <v>1764</v>
      </c>
    </row>
    <row r="201" spans="1:7" ht="30">
      <c r="A201" s="306">
        <v>14</v>
      </c>
      <c r="B201" s="319" t="s">
        <v>1834</v>
      </c>
      <c r="C201" s="262" t="s">
        <v>1023</v>
      </c>
      <c r="D201" s="277" t="s">
        <v>1759</v>
      </c>
      <c r="E201" s="277"/>
      <c r="F201" s="320">
        <v>0.245</v>
      </c>
      <c r="G201" s="306" t="s">
        <v>1764</v>
      </c>
    </row>
    <row r="202" spans="1:7" ht="30">
      <c r="A202" s="306">
        <v>15</v>
      </c>
      <c r="B202" s="319" t="s">
        <v>1835</v>
      </c>
      <c r="C202" s="262" t="s">
        <v>1023</v>
      </c>
      <c r="D202" s="277" t="s">
        <v>1759</v>
      </c>
      <c r="E202" s="277"/>
      <c r="F202" s="320">
        <v>0.46500000000000002</v>
      </c>
      <c r="G202" s="306" t="s">
        <v>1764</v>
      </c>
    </row>
    <row r="203" spans="1:7" ht="30">
      <c r="A203" s="306">
        <v>16</v>
      </c>
      <c r="B203" s="319" t="s">
        <v>1836</v>
      </c>
      <c r="C203" s="262" t="s">
        <v>1023</v>
      </c>
      <c r="D203" s="277" t="s">
        <v>1759</v>
      </c>
      <c r="E203" s="277"/>
      <c r="F203" s="320">
        <v>0.40200000000000002</v>
      </c>
      <c r="G203" s="306" t="s">
        <v>1764</v>
      </c>
    </row>
    <row r="204" spans="1:7" ht="30">
      <c r="A204" s="306">
        <v>17</v>
      </c>
      <c r="B204" s="319" t="s">
        <v>1837</v>
      </c>
      <c r="C204" s="262" t="s">
        <v>1023</v>
      </c>
      <c r="D204" s="277" t="s">
        <v>1759</v>
      </c>
      <c r="E204" s="277"/>
      <c r="F204" s="320">
        <v>0.33600000000000002</v>
      </c>
      <c r="G204" s="306" t="s">
        <v>1764</v>
      </c>
    </row>
    <row r="205" spans="1:7" ht="30">
      <c r="A205" s="306">
        <v>18</v>
      </c>
      <c r="B205" s="319" t="s">
        <v>1838</v>
      </c>
      <c r="C205" s="262" t="s">
        <v>1023</v>
      </c>
      <c r="D205" s="277" t="s">
        <v>1759</v>
      </c>
      <c r="E205" s="277"/>
      <c r="F205" s="320">
        <v>0.32500000000000001</v>
      </c>
      <c r="G205" s="306" t="s">
        <v>1764</v>
      </c>
    </row>
    <row r="206" spans="1:7" ht="30">
      <c r="A206" s="306">
        <v>19</v>
      </c>
      <c r="B206" s="319" t="s">
        <v>1839</v>
      </c>
      <c r="C206" s="262" t="s">
        <v>1023</v>
      </c>
      <c r="D206" s="277" t="s">
        <v>1759</v>
      </c>
      <c r="E206" s="277"/>
      <c r="F206" s="320">
        <v>0.373</v>
      </c>
      <c r="G206" s="306" t="s">
        <v>1764</v>
      </c>
    </row>
    <row r="207" spans="1:7" ht="30">
      <c r="A207" s="306">
        <v>20</v>
      </c>
      <c r="B207" s="319" t="s">
        <v>1840</v>
      </c>
      <c r="C207" s="262" t="s">
        <v>1023</v>
      </c>
      <c r="D207" s="277" t="s">
        <v>1759</v>
      </c>
      <c r="E207" s="277"/>
      <c r="F207" s="320">
        <v>0.40400000000000003</v>
      </c>
      <c r="G207" s="306" t="s">
        <v>1764</v>
      </c>
    </row>
    <row r="208" spans="1:7" ht="30">
      <c r="A208" s="306">
        <v>21</v>
      </c>
      <c r="B208" s="319" t="s">
        <v>1841</v>
      </c>
      <c r="C208" s="262" t="s">
        <v>1023</v>
      </c>
      <c r="D208" s="277" t="s">
        <v>1759</v>
      </c>
      <c r="E208" s="277"/>
      <c r="F208" s="320">
        <v>0.20499999999999999</v>
      </c>
      <c r="G208" s="306" t="s">
        <v>1764</v>
      </c>
    </row>
    <row r="209" spans="1:7" ht="30">
      <c r="A209" s="306">
        <v>22</v>
      </c>
      <c r="B209" s="319" t="s">
        <v>1842</v>
      </c>
      <c r="C209" s="262" t="s">
        <v>1023</v>
      </c>
      <c r="D209" s="277" t="s">
        <v>1759</v>
      </c>
      <c r="E209" s="277"/>
      <c r="F209" s="320">
        <v>0.216</v>
      </c>
      <c r="G209" s="306" t="s">
        <v>1764</v>
      </c>
    </row>
    <row r="210" spans="1:7" ht="15.75">
      <c r="A210" s="306"/>
      <c r="B210" s="323" t="s">
        <v>1843</v>
      </c>
      <c r="C210" s="262"/>
      <c r="D210" s="277"/>
      <c r="E210" s="277"/>
      <c r="F210" s="320"/>
      <c r="G210" s="306"/>
    </row>
    <row r="211" spans="1:7" ht="30">
      <c r="A211" s="306">
        <v>1</v>
      </c>
      <c r="B211" s="319" t="s">
        <v>1844</v>
      </c>
      <c r="C211" s="262" t="s">
        <v>1023</v>
      </c>
      <c r="D211" s="277" t="s">
        <v>1759</v>
      </c>
      <c r="E211" s="277"/>
      <c r="F211" s="320">
        <v>0.8</v>
      </c>
      <c r="G211" s="306" t="s">
        <v>1764</v>
      </c>
    </row>
    <row r="212" spans="1:7" ht="30">
      <c r="A212" s="306">
        <v>2</v>
      </c>
      <c r="B212" s="319" t="s">
        <v>1845</v>
      </c>
      <c r="C212" s="262" t="s">
        <v>1023</v>
      </c>
      <c r="D212" s="277" t="s">
        <v>1759</v>
      </c>
      <c r="E212" s="277"/>
      <c r="F212" s="320">
        <v>0.45</v>
      </c>
      <c r="G212" s="306" t="s">
        <v>1764</v>
      </c>
    </row>
    <row r="213" spans="1:7" ht="30">
      <c r="A213" s="306">
        <v>3</v>
      </c>
      <c r="B213" s="319" t="s">
        <v>1846</v>
      </c>
      <c r="C213" s="262" t="s">
        <v>1023</v>
      </c>
      <c r="D213" s="277" t="s">
        <v>1759</v>
      </c>
      <c r="E213" s="277"/>
      <c r="F213" s="320">
        <v>0.45</v>
      </c>
      <c r="G213" s="306" t="s">
        <v>1764</v>
      </c>
    </row>
    <row r="214" spans="1:7" ht="30">
      <c r="A214" s="306">
        <v>4</v>
      </c>
      <c r="B214" s="319" t="s">
        <v>1847</v>
      </c>
      <c r="C214" s="262" t="s">
        <v>1023</v>
      </c>
      <c r="D214" s="277" t="s">
        <v>1759</v>
      </c>
      <c r="E214" s="277"/>
      <c r="F214" s="320">
        <v>0.2</v>
      </c>
      <c r="G214" s="306" t="s">
        <v>1764</v>
      </c>
    </row>
    <row r="215" spans="1:7" ht="15.75">
      <c r="A215" s="306"/>
      <c r="B215" s="323" t="s">
        <v>1848</v>
      </c>
      <c r="C215" s="262"/>
      <c r="D215" s="277"/>
      <c r="E215" s="277"/>
      <c r="F215" s="320"/>
      <c r="G215" s="306"/>
    </row>
    <row r="216" spans="1:7" ht="30">
      <c r="A216" s="306">
        <v>1</v>
      </c>
      <c r="B216" s="319" t="s">
        <v>1849</v>
      </c>
      <c r="C216" s="262" t="s">
        <v>1023</v>
      </c>
      <c r="D216" s="277" t="s">
        <v>1759</v>
      </c>
      <c r="E216" s="277"/>
      <c r="F216" s="320">
        <v>0.5</v>
      </c>
      <c r="G216" s="306" t="s">
        <v>1764</v>
      </c>
    </row>
    <row r="217" spans="1:7" ht="30">
      <c r="A217" s="306">
        <v>2</v>
      </c>
      <c r="B217" s="319" t="s">
        <v>1850</v>
      </c>
      <c r="C217" s="262" t="s">
        <v>1023</v>
      </c>
      <c r="D217" s="277" t="s">
        <v>1759</v>
      </c>
      <c r="E217" s="277"/>
      <c r="F217" s="320">
        <v>0.4</v>
      </c>
      <c r="G217" s="306" t="s">
        <v>1764</v>
      </c>
    </row>
    <row r="218" spans="1:7" ht="30">
      <c r="A218" s="306">
        <v>3</v>
      </c>
      <c r="B218" s="319" t="s">
        <v>1851</v>
      </c>
      <c r="C218" s="262" t="s">
        <v>1023</v>
      </c>
      <c r="D218" s="277" t="s">
        <v>1759</v>
      </c>
      <c r="E218" s="277"/>
      <c r="F218" s="320">
        <v>0.5</v>
      </c>
      <c r="G218" s="306" t="s">
        <v>1764</v>
      </c>
    </row>
    <row r="219" spans="1:7" ht="30">
      <c r="A219" s="306">
        <v>4</v>
      </c>
      <c r="B219" s="319" t="s">
        <v>1852</v>
      </c>
      <c r="C219" s="262" t="s">
        <v>1023</v>
      </c>
      <c r="D219" s="277" t="s">
        <v>1759</v>
      </c>
      <c r="E219" s="277"/>
      <c r="F219" s="320">
        <v>0.32</v>
      </c>
      <c r="G219" s="306" t="s">
        <v>1764</v>
      </c>
    </row>
    <row r="220" spans="1:7" ht="30">
      <c r="A220" s="306">
        <v>5</v>
      </c>
      <c r="B220" s="319" t="s">
        <v>1853</v>
      </c>
      <c r="C220" s="262" t="s">
        <v>1023</v>
      </c>
      <c r="D220" s="277" t="s">
        <v>1759</v>
      </c>
      <c r="E220" s="277"/>
      <c r="F220" s="320">
        <v>0.35</v>
      </c>
      <c r="G220" s="306" t="s">
        <v>1764</v>
      </c>
    </row>
    <row r="221" spans="1:7" ht="30">
      <c r="A221" s="306">
        <v>6</v>
      </c>
      <c r="B221" s="319" t="s">
        <v>1854</v>
      </c>
      <c r="C221" s="262" t="s">
        <v>1023</v>
      </c>
      <c r="D221" s="277" t="s">
        <v>1759</v>
      </c>
      <c r="E221" s="277"/>
      <c r="F221" s="320">
        <v>0.15</v>
      </c>
      <c r="G221" s="306" t="s">
        <v>1764</v>
      </c>
    </row>
    <row r="222" spans="1:7" ht="15.75">
      <c r="A222" s="314"/>
      <c r="B222" s="323"/>
      <c r="C222" s="304"/>
      <c r="D222" s="311"/>
      <c r="E222" s="803">
        <f>SUM(E7:E221)</f>
        <v>82.911999999999992</v>
      </c>
      <c r="F222" s="803">
        <f>SUM(F7:F221)</f>
        <v>41.286999999999999</v>
      </c>
      <c r="G222" s="313"/>
    </row>
    <row r="223" spans="1:7" ht="15.75">
      <c r="A223" s="314"/>
      <c r="B223" s="325"/>
      <c r="C223" s="327"/>
      <c r="D223" s="328"/>
      <c r="E223" s="326"/>
      <c r="F223" s="328"/>
      <c r="G223" s="329"/>
    </row>
    <row r="224" spans="1:7" ht="15.75">
      <c r="A224" s="314"/>
      <c r="B224" s="325"/>
      <c r="C224" s="327"/>
      <c r="D224" s="328"/>
      <c r="E224" s="326"/>
      <c r="F224" s="328"/>
      <c r="G224" s="329"/>
    </row>
    <row r="225" spans="1:7" ht="18.75">
      <c r="A225" s="119"/>
      <c r="B225" s="987" t="s">
        <v>1025</v>
      </c>
      <c r="C225" s="988"/>
      <c r="D225" s="988"/>
      <c r="E225" s="988"/>
      <c r="F225" s="988"/>
      <c r="G225" s="989"/>
    </row>
    <row r="226" spans="1:7" ht="15.75">
      <c r="A226" s="119"/>
      <c r="B226" s="990" t="s">
        <v>1634</v>
      </c>
      <c r="C226" s="991"/>
      <c r="D226" s="991"/>
      <c r="E226" s="991"/>
      <c r="F226" s="991"/>
      <c r="G226" s="992"/>
    </row>
    <row r="227" spans="1:7">
      <c r="A227" s="879" t="s">
        <v>300</v>
      </c>
      <c r="B227" s="879" t="s">
        <v>1635</v>
      </c>
      <c r="C227" s="879" t="s">
        <v>3</v>
      </c>
      <c r="D227" s="943" t="s">
        <v>4</v>
      </c>
      <c r="E227" s="879" t="s">
        <v>1636</v>
      </c>
      <c r="F227" s="879"/>
      <c r="G227" s="879" t="s">
        <v>6</v>
      </c>
    </row>
    <row r="228" spans="1:7" ht="28.5">
      <c r="A228" s="879"/>
      <c r="B228" s="879"/>
      <c r="C228" s="879"/>
      <c r="D228" s="943"/>
      <c r="E228" s="2" t="s">
        <v>7</v>
      </c>
      <c r="F228" s="2" t="s">
        <v>8</v>
      </c>
      <c r="G228" s="879"/>
    </row>
    <row r="229" spans="1:7">
      <c r="A229" s="301">
        <v>1</v>
      </c>
      <c r="B229" s="301">
        <v>2</v>
      </c>
      <c r="C229" s="301">
        <v>4</v>
      </c>
      <c r="D229" s="302">
        <v>5</v>
      </c>
      <c r="E229" s="301">
        <v>6</v>
      </c>
      <c r="F229" s="301">
        <v>7</v>
      </c>
      <c r="G229" s="301">
        <v>8</v>
      </c>
    </row>
    <row r="230" spans="1:7" ht="45">
      <c r="A230" s="119">
        <v>1</v>
      </c>
      <c r="B230" s="172" t="s">
        <v>1855</v>
      </c>
      <c r="C230" s="172" t="s">
        <v>1023</v>
      </c>
      <c r="D230" s="263" t="s">
        <v>1856</v>
      </c>
      <c r="E230" s="263">
        <v>32.82</v>
      </c>
      <c r="F230" s="263" t="s">
        <v>9</v>
      </c>
      <c r="G230" s="9"/>
    </row>
    <row r="231" spans="1:7">
      <c r="A231" s="119">
        <v>2</v>
      </c>
      <c r="B231" s="172" t="s">
        <v>1857</v>
      </c>
      <c r="C231" s="172" t="s">
        <v>1023</v>
      </c>
      <c r="D231" s="263" t="s">
        <v>1023</v>
      </c>
      <c r="E231" s="263">
        <v>15</v>
      </c>
      <c r="F231" s="263" t="s">
        <v>9</v>
      </c>
      <c r="G231" s="9"/>
    </row>
    <row r="232" spans="1:7">
      <c r="A232" s="119"/>
      <c r="B232" s="172"/>
      <c r="C232" s="172"/>
      <c r="D232" s="263"/>
      <c r="E232" s="263"/>
      <c r="F232" s="263"/>
      <c r="G232" s="9"/>
    </row>
    <row r="233" spans="1:7">
      <c r="A233" s="119"/>
      <c r="B233" s="172"/>
      <c r="C233" s="172"/>
      <c r="D233" s="263"/>
      <c r="E233" s="263"/>
      <c r="F233" s="263"/>
      <c r="G233" s="9"/>
    </row>
    <row r="234" spans="1:7">
      <c r="A234" s="119"/>
      <c r="B234" s="172"/>
      <c r="C234" s="172"/>
      <c r="D234" s="263"/>
      <c r="E234" s="263"/>
      <c r="F234" s="263"/>
      <c r="G234" s="9"/>
    </row>
    <row r="235" spans="1:7">
      <c r="A235" s="119"/>
      <c r="B235" s="172"/>
      <c r="C235" s="172"/>
      <c r="D235" s="263"/>
      <c r="E235" s="263"/>
      <c r="F235" s="263"/>
      <c r="G235" s="9"/>
    </row>
    <row r="236" spans="1:7">
      <c r="A236" s="119"/>
      <c r="B236" s="330" t="s">
        <v>1716</v>
      </c>
      <c r="C236" s="331"/>
      <c r="D236" s="312"/>
      <c r="E236" s="312">
        <f>SUM(E230:E235)</f>
        <v>47.82</v>
      </c>
      <c r="F236" s="312"/>
      <c r="G236" s="9"/>
    </row>
    <row r="237" spans="1:7" ht="18.75">
      <c r="A237" s="119"/>
      <c r="B237" s="987" t="s">
        <v>1028</v>
      </c>
      <c r="C237" s="988"/>
      <c r="D237" s="988"/>
      <c r="E237" s="988"/>
      <c r="F237" s="988"/>
      <c r="G237" s="989"/>
    </row>
    <row r="238" spans="1:7" ht="15.75">
      <c r="A238" s="119"/>
      <c r="B238" s="990" t="s">
        <v>1634</v>
      </c>
      <c r="C238" s="991"/>
      <c r="D238" s="991"/>
      <c r="E238" s="991"/>
      <c r="F238" s="991"/>
      <c r="G238" s="992"/>
    </row>
    <row r="239" spans="1:7">
      <c r="A239" s="879" t="s">
        <v>300</v>
      </c>
      <c r="B239" s="879" t="s">
        <v>1635</v>
      </c>
      <c r="C239" s="879" t="s">
        <v>3</v>
      </c>
      <c r="D239" s="943" t="s">
        <v>4</v>
      </c>
      <c r="E239" s="879" t="s">
        <v>1636</v>
      </c>
      <c r="F239" s="879"/>
      <c r="G239" s="879" t="s">
        <v>6</v>
      </c>
    </row>
    <row r="240" spans="1:7" ht="28.5">
      <c r="A240" s="879"/>
      <c r="B240" s="879"/>
      <c r="C240" s="879"/>
      <c r="D240" s="943"/>
      <c r="E240" s="2" t="s">
        <v>7</v>
      </c>
      <c r="F240" s="2" t="s">
        <v>8</v>
      </c>
      <c r="G240" s="879"/>
    </row>
    <row r="241" spans="1:7">
      <c r="A241" s="301">
        <v>1</v>
      </c>
      <c r="B241" s="301">
        <v>2</v>
      </c>
      <c r="C241" s="301">
        <v>4</v>
      </c>
      <c r="D241" s="302">
        <v>5</v>
      </c>
      <c r="E241" s="301">
        <v>6</v>
      </c>
      <c r="F241" s="301">
        <v>7</v>
      </c>
      <c r="G241" s="301">
        <v>8</v>
      </c>
    </row>
    <row r="242" spans="1:7" ht="31.5">
      <c r="A242" s="332">
        <v>1</v>
      </c>
      <c r="B242" s="159" t="s">
        <v>1858</v>
      </c>
      <c r="C242" s="159" t="s">
        <v>1023</v>
      </c>
      <c r="D242" s="320" t="s">
        <v>1759</v>
      </c>
      <c r="E242" s="320">
        <v>42.44</v>
      </c>
      <c r="F242" s="263" t="s">
        <v>9</v>
      </c>
      <c r="G242" s="333" t="s">
        <v>1859</v>
      </c>
    </row>
    <row r="243" spans="1:7" ht="15.75">
      <c r="A243" s="332">
        <v>2</v>
      </c>
      <c r="B243" s="319" t="s">
        <v>1860</v>
      </c>
      <c r="C243" s="159" t="s">
        <v>1023</v>
      </c>
      <c r="D243" s="320" t="s">
        <v>1759</v>
      </c>
      <c r="E243" s="334">
        <v>21</v>
      </c>
      <c r="F243" s="263" t="s">
        <v>9</v>
      </c>
      <c r="G243" s="333" t="s">
        <v>1859</v>
      </c>
    </row>
    <row r="244" spans="1:7" ht="15.75">
      <c r="A244" s="332"/>
      <c r="B244" s="319"/>
      <c r="C244" s="159"/>
      <c r="D244" s="320"/>
      <c r="E244" s="334"/>
      <c r="F244" s="263"/>
      <c r="G244" s="333"/>
    </row>
    <row r="245" spans="1:7" ht="15.75">
      <c r="A245" s="332"/>
      <c r="B245" s="335" t="s">
        <v>1716</v>
      </c>
      <c r="C245" s="321"/>
      <c r="D245" s="324"/>
      <c r="E245" s="336">
        <f>SUM(E242:E244)</f>
        <v>63.44</v>
      </c>
      <c r="F245" s="312"/>
      <c r="G245" s="333"/>
    </row>
    <row r="246" spans="1:7" ht="18.75">
      <c r="A246" s="119"/>
      <c r="B246" s="987" t="s">
        <v>1861</v>
      </c>
      <c r="C246" s="988"/>
      <c r="D246" s="988"/>
      <c r="E246" s="988"/>
      <c r="F246" s="988"/>
      <c r="G246" s="989"/>
    </row>
    <row r="247" spans="1:7" ht="15.75">
      <c r="A247" s="119"/>
      <c r="B247" s="990" t="s">
        <v>1634</v>
      </c>
      <c r="C247" s="991"/>
      <c r="D247" s="991"/>
      <c r="E247" s="991"/>
      <c r="F247" s="991"/>
      <c r="G247" s="992"/>
    </row>
    <row r="248" spans="1:7">
      <c r="A248" s="879" t="s">
        <v>300</v>
      </c>
      <c r="B248" s="879" t="s">
        <v>1635</v>
      </c>
      <c r="C248" s="879" t="s">
        <v>3</v>
      </c>
      <c r="D248" s="943" t="s">
        <v>4</v>
      </c>
      <c r="E248" s="879" t="s">
        <v>1636</v>
      </c>
      <c r="F248" s="879"/>
      <c r="G248" s="879" t="s">
        <v>6</v>
      </c>
    </row>
    <row r="249" spans="1:7" ht="28.5">
      <c r="A249" s="879"/>
      <c r="B249" s="879"/>
      <c r="C249" s="879"/>
      <c r="D249" s="943"/>
      <c r="E249" s="2" t="s">
        <v>7</v>
      </c>
      <c r="F249" s="2" t="s">
        <v>8</v>
      </c>
      <c r="G249" s="879"/>
    </row>
    <row r="250" spans="1:7">
      <c r="A250" s="337">
        <v>1</v>
      </c>
      <c r="B250" s="301">
        <v>2</v>
      </c>
      <c r="C250" s="301">
        <v>4</v>
      </c>
      <c r="D250" s="302">
        <v>5</v>
      </c>
      <c r="E250" s="301">
        <v>6</v>
      </c>
      <c r="F250" s="301">
        <v>7</v>
      </c>
      <c r="G250" s="301">
        <v>8</v>
      </c>
    </row>
    <row r="251" spans="1:7">
      <c r="A251" s="338">
        <v>1</v>
      </c>
      <c r="B251" s="262" t="s">
        <v>1862</v>
      </c>
      <c r="C251" s="262" t="s">
        <v>1023</v>
      </c>
      <c r="D251" s="277" t="s">
        <v>1023</v>
      </c>
      <c r="E251" s="277">
        <v>4.21</v>
      </c>
      <c r="F251" s="332"/>
      <c r="G251" s="333"/>
    </row>
    <row r="252" spans="1:7">
      <c r="A252" s="338">
        <v>2</v>
      </c>
      <c r="B252" s="262" t="s">
        <v>1863</v>
      </c>
      <c r="C252" s="262" t="s">
        <v>1023</v>
      </c>
      <c r="D252" s="277" t="s">
        <v>1023</v>
      </c>
      <c r="E252" s="277">
        <v>1.36</v>
      </c>
      <c r="F252" s="332"/>
      <c r="G252" s="333"/>
    </row>
    <row r="253" spans="1:7">
      <c r="A253" s="338">
        <v>3</v>
      </c>
      <c r="B253" s="262" t="s">
        <v>1864</v>
      </c>
      <c r="C253" s="262" t="s">
        <v>1023</v>
      </c>
      <c r="D253" s="277" t="s">
        <v>1023</v>
      </c>
      <c r="E253" s="277">
        <v>3.2</v>
      </c>
      <c r="F253" s="332"/>
      <c r="G253" s="333"/>
    </row>
    <row r="254" spans="1:7">
      <c r="A254" s="338">
        <v>4</v>
      </c>
      <c r="B254" s="318" t="s">
        <v>1865</v>
      </c>
      <c r="C254" s="262" t="s">
        <v>1023</v>
      </c>
      <c r="D254" s="277" t="s">
        <v>1023</v>
      </c>
      <c r="E254" s="277">
        <v>18.100000000000001</v>
      </c>
      <c r="F254" s="332"/>
      <c r="G254" s="333"/>
    </row>
    <row r="255" spans="1:7">
      <c r="A255" s="338">
        <v>5</v>
      </c>
      <c r="B255" s="318" t="s">
        <v>1866</v>
      </c>
      <c r="C255" s="262" t="s">
        <v>1023</v>
      </c>
      <c r="D255" s="277" t="s">
        <v>1023</v>
      </c>
      <c r="E255" s="277">
        <v>19.95</v>
      </c>
      <c r="F255" s="332"/>
      <c r="G255" s="333"/>
    </row>
    <row r="256" spans="1:7" ht="45">
      <c r="A256" s="338">
        <v>6</v>
      </c>
      <c r="B256" s="318" t="s">
        <v>1867</v>
      </c>
      <c r="C256" s="262" t="s">
        <v>1023</v>
      </c>
      <c r="D256" s="277" t="s">
        <v>1023</v>
      </c>
      <c r="E256" s="277">
        <v>24.4</v>
      </c>
      <c r="F256" s="332"/>
      <c r="G256" s="333" t="s">
        <v>1868</v>
      </c>
    </row>
    <row r="257" spans="1:7" ht="45">
      <c r="A257" s="338">
        <v>7</v>
      </c>
      <c r="B257" s="318" t="s">
        <v>1869</v>
      </c>
      <c r="C257" s="262" t="s">
        <v>1023</v>
      </c>
      <c r="D257" s="277" t="s">
        <v>1023</v>
      </c>
      <c r="E257" s="277">
        <v>12.8</v>
      </c>
      <c r="F257" s="332"/>
      <c r="G257" s="333" t="s">
        <v>1868</v>
      </c>
    </row>
    <row r="258" spans="1:7">
      <c r="A258" s="338">
        <v>8</v>
      </c>
      <c r="B258" s="318" t="s">
        <v>1870</v>
      </c>
      <c r="C258" s="262" t="s">
        <v>1023</v>
      </c>
      <c r="D258" s="277" t="s">
        <v>1023</v>
      </c>
      <c r="E258" s="277">
        <v>19.54</v>
      </c>
      <c r="F258" s="332"/>
      <c r="G258" s="333"/>
    </row>
    <row r="259" spans="1:7">
      <c r="A259" s="338">
        <v>9</v>
      </c>
      <c r="B259" s="262" t="s">
        <v>1871</v>
      </c>
      <c r="C259" s="262" t="s">
        <v>1023</v>
      </c>
      <c r="D259" s="277" t="s">
        <v>1023</v>
      </c>
      <c r="F259" s="277">
        <v>21.34</v>
      </c>
      <c r="G259" s="333"/>
    </row>
    <row r="260" spans="1:7" ht="15.75">
      <c r="A260" s="338">
        <v>10</v>
      </c>
      <c r="B260" s="319" t="s">
        <v>1872</v>
      </c>
      <c r="C260" s="262" t="s">
        <v>1023</v>
      </c>
      <c r="D260" s="9" t="s">
        <v>1759</v>
      </c>
      <c r="E260" s="320">
        <v>18.600000000000001</v>
      </c>
      <c r="F260" s="332"/>
      <c r="G260" s="333"/>
    </row>
    <row r="261" spans="1:7" ht="15.75">
      <c r="A261" s="338">
        <v>11</v>
      </c>
      <c r="B261" s="322" t="s">
        <v>1873</v>
      </c>
      <c r="C261" s="262" t="s">
        <v>1023</v>
      </c>
      <c r="D261" s="9" t="s">
        <v>1759</v>
      </c>
      <c r="E261" s="158">
        <v>4.4000000000000004</v>
      </c>
      <c r="F261" s="332"/>
      <c r="G261" s="333"/>
    </row>
    <row r="262" spans="1:7" ht="45">
      <c r="A262" s="338">
        <v>12</v>
      </c>
      <c r="B262" s="319" t="s">
        <v>1874</v>
      </c>
      <c r="C262" s="262" t="s">
        <v>1023</v>
      </c>
      <c r="D262" s="9" t="s">
        <v>1759</v>
      </c>
      <c r="E262" s="320">
        <v>4</v>
      </c>
      <c r="F262" s="332"/>
      <c r="G262" s="333" t="s">
        <v>1868</v>
      </c>
    </row>
    <row r="263" spans="1:7" ht="15.75">
      <c r="A263" s="338">
        <v>13</v>
      </c>
      <c r="B263" s="319" t="s">
        <v>1875</v>
      </c>
      <c r="C263" s="262" t="s">
        <v>1023</v>
      </c>
      <c r="D263" s="9" t="s">
        <v>1759</v>
      </c>
      <c r="E263" s="158">
        <v>6.3</v>
      </c>
      <c r="F263" s="332"/>
      <c r="G263" s="333"/>
    </row>
    <row r="264" spans="1:7">
      <c r="A264" s="119"/>
      <c r="B264" s="330" t="s">
        <v>1716</v>
      </c>
      <c r="C264" s="330"/>
      <c r="D264" s="312"/>
      <c r="E264" s="312">
        <f>SUM(E251:E263)</f>
        <v>136.86000000000001</v>
      </c>
      <c r="F264" s="312">
        <f>SUM(F259:F263)</f>
        <v>21.34</v>
      </c>
      <c r="G264" s="196"/>
    </row>
    <row r="265" spans="1:7" ht="18.75">
      <c r="A265" s="119"/>
      <c r="B265" s="987" t="s">
        <v>1876</v>
      </c>
      <c r="C265" s="988"/>
      <c r="D265" s="988"/>
      <c r="E265" s="988"/>
      <c r="F265" s="988"/>
      <c r="G265" s="989"/>
    </row>
    <row r="266" spans="1:7" ht="15.75">
      <c r="A266" s="119"/>
      <c r="B266" s="990" t="s">
        <v>1634</v>
      </c>
      <c r="C266" s="991"/>
      <c r="D266" s="991"/>
      <c r="E266" s="991"/>
      <c r="F266" s="991"/>
      <c r="G266" s="992"/>
    </row>
    <row r="267" spans="1:7">
      <c r="A267" s="879" t="s">
        <v>300</v>
      </c>
      <c r="B267" s="879" t="s">
        <v>1635</v>
      </c>
      <c r="C267" s="879" t="s">
        <v>3</v>
      </c>
      <c r="D267" s="943" t="s">
        <v>4</v>
      </c>
      <c r="E267" s="879" t="s">
        <v>1636</v>
      </c>
      <c r="F267" s="879"/>
      <c r="G267" s="879" t="s">
        <v>6</v>
      </c>
    </row>
    <row r="268" spans="1:7" ht="28.5">
      <c r="A268" s="879"/>
      <c r="B268" s="879"/>
      <c r="C268" s="879"/>
      <c r="D268" s="943"/>
      <c r="E268" s="2" t="s">
        <v>7</v>
      </c>
      <c r="F268" s="2" t="s">
        <v>8</v>
      </c>
      <c r="G268" s="879"/>
    </row>
    <row r="269" spans="1:7">
      <c r="A269" s="337">
        <v>1</v>
      </c>
      <c r="B269" s="301">
        <v>2</v>
      </c>
      <c r="C269" s="301">
        <v>4</v>
      </c>
      <c r="D269" s="302">
        <v>5</v>
      </c>
      <c r="E269" s="301">
        <v>6</v>
      </c>
      <c r="F269" s="301">
        <v>7</v>
      </c>
      <c r="G269" s="301">
        <v>8</v>
      </c>
    </row>
    <row r="270" spans="1:7">
      <c r="A270" s="9"/>
      <c r="B270" s="7" t="s">
        <v>1877</v>
      </c>
      <c r="C270" s="7"/>
      <c r="D270" s="276"/>
      <c r="E270" s="7" t="s">
        <v>9</v>
      </c>
      <c r="F270" s="7" t="s">
        <v>9</v>
      </c>
      <c r="G270" s="4"/>
    </row>
    <row r="271" spans="1:7">
      <c r="A271" s="9"/>
      <c r="B271" s="7" t="s">
        <v>1878</v>
      </c>
      <c r="C271" s="7"/>
      <c r="D271" s="276"/>
      <c r="E271" s="7" t="s">
        <v>9</v>
      </c>
      <c r="F271" s="7" t="s">
        <v>9</v>
      </c>
      <c r="G271" s="4"/>
    </row>
    <row r="272" spans="1:7">
      <c r="A272" s="9"/>
      <c r="B272" s="7" t="s">
        <v>1879</v>
      </c>
      <c r="C272" s="7"/>
      <c r="D272" s="276"/>
      <c r="E272" s="7">
        <v>82.912000000000006</v>
      </c>
      <c r="F272" s="7">
        <v>41.987000000000002</v>
      </c>
      <c r="G272" s="4"/>
    </row>
    <row r="273" spans="1:7">
      <c r="A273" s="9"/>
      <c r="B273" s="7" t="s">
        <v>1880</v>
      </c>
      <c r="C273" s="7"/>
      <c r="D273" s="276"/>
      <c r="E273" s="7">
        <v>47.82</v>
      </c>
      <c r="F273" s="7" t="s">
        <v>9</v>
      </c>
      <c r="G273" s="4"/>
    </row>
    <row r="274" spans="1:7">
      <c r="A274" s="9"/>
      <c r="B274" s="7" t="s">
        <v>1881</v>
      </c>
      <c r="C274" s="7"/>
      <c r="D274" s="22"/>
      <c r="E274" s="7">
        <v>63.44</v>
      </c>
      <c r="F274" s="7" t="s">
        <v>9</v>
      </c>
      <c r="G274" s="4"/>
    </row>
    <row r="275" spans="1:7">
      <c r="A275" s="9"/>
      <c r="B275" s="7" t="s">
        <v>1882</v>
      </c>
      <c r="C275" s="7"/>
      <c r="D275" s="276"/>
      <c r="E275" s="22">
        <v>136.86000000000001</v>
      </c>
      <c r="F275" s="7">
        <v>21.34</v>
      </c>
      <c r="G275" s="51"/>
    </row>
    <row r="276" spans="1:7">
      <c r="A276" s="9"/>
      <c r="B276" s="7" t="s">
        <v>1883</v>
      </c>
      <c r="C276" s="7"/>
      <c r="D276" s="276"/>
      <c r="E276" s="7">
        <f>SUM(E272:E275)</f>
        <v>331.03200000000004</v>
      </c>
      <c r="F276" s="7">
        <f>SUM(F272:F275)</f>
        <v>63.326999999999998</v>
      </c>
      <c r="G276" s="4"/>
    </row>
    <row r="277" spans="1:7">
      <c r="D277" s="339"/>
    </row>
  </sheetData>
  <mergeCells count="46">
    <mergeCell ref="B1:G1"/>
    <mergeCell ref="B2:G2"/>
    <mergeCell ref="A3:A4"/>
    <mergeCell ref="B3:B4"/>
    <mergeCell ref="C3:C4"/>
    <mergeCell ref="D3:D4"/>
    <mergeCell ref="E3:F3"/>
    <mergeCell ref="G3:G4"/>
    <mergeCell ref="B225:G225"/>
    <mergeCell ref="B226:G226"/>
    <mergeCell ref="A227:A228"/>
    <mergeCell ref="B227:B228"/>
    <mergeCell ref="C227:C228"/>
    <mergeCell ref="D227:D228"/>
    <mergeCell ref="E227:F227"/>
    <mergeCell ref="G227:G228"/>
    <mergeCell ref="B237:G237"/>
    <mergeCell ref="B238:G238"/>
    <mergeCell ref="A239:A240"/>
    <mergeCell ref="B239:B240"/>
    <mergeCell ref="C239:C240"/>
    <mergeCell ref="D239:D240"/>
    <mergeCell ref="E239:F239"/>
    <mergeCell ref="G239:G240"/>
    <mergeCell ref="B246:G246"/>
    <mergeCell ref="B247:G247"/>
    <mergeCell ref="A248:A249"/>
    <mergeCell ref="B248:B249"/>
    <mergeCell ref="C248:C249"/>
    <mergeCell ref="D248:D249"/>
    <mergeCell ref="E248:F248"/>
    <mergeCell ref="G248:G249"/>
    <mergeCell ref="B265:G265"/>
    <mergeCell ref="B266:G266"/>
    <mergeCell ref="A267:A268"/>
    <mergeCell ref="B267:B268"/>
    <mergeCell ref="C267:C268"/>
    <mergeCell ref="D267:D268"/>
    <mergeCell ref="E267:F267"/>
    <mergeCell ref="G267:G268"/>
    <mergeCell ref="X3:Z3"/>
    <mergeCell ref="I3:K3"/>
    <mergeCell ref="L3:N3"/>
    <mergeCell ref="O3:Q3"/>
    <mergeCell ref="R3:T3"/>
    <mergeCell ref="U3:W3"/>
  </mergeCells>
  <pageMargins left="0.25" right="0.25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7"/>
  <sheetViews>
    <sheetView topLeftCell="A36" workbookViewId="0">
      <selection activeCell="M42" sqref="M42"/>
    </sheetView>
  </sheetViews>
  <sheetFormatPr defaultRowHeight="15"/>
  <cols>
    <col min="1" max="1" width="4.7109375" style="340" customWidth="1"/>
    <col min="2" max="2" width="14" style="340" customWidth="1"/>
    <col min="3" max="3" width="42.140625" style="340" customWidth="1"/>
    <col min="4" max="4" width="12" style="340" customWidth="1"/>
    <col min="5" max="5" width="12.140625" style="340" customWidth="1"/>
    <col min="6" max="7" width="12.42578125" style="340" customWidth="1"/>
    <col min="8" max="8" width="19.28515625" style="340" customWidth="1"/>
    <col min="10" max="27" width="7.42578125" customWidth="1"/>
  </cols>
  <sheetData>
    <row r="1" spans="1:8" ht="16.5">
      <c r="A1" s="1010" t="s">
        <v>1884</v>
      </c>
      <c r="B1" s="1010"/>
      <c r="C1" s="1010"/>
      <c r="D1" s="1010"/>
      <c r="E1" s="1010"/>
      <c r="F1" s="1010"/>
      <c r="G1" s="1010"/>
      <c r="H1" s="1010"/>
    </row>
    <row r="3" spans="1:8" ht="32.25" customHeight="1">
      <c r="A3" s="1014" t="s">
        <v>567</v>
      </c>
      <c r="B3" s="1014" t="s">
        <v>2657</v>
      </c>
      <c r="C3" s="1014" t="s">
        <v>161</v>
      </c>
      <c r="D3" s="1011" t="s">
        <v>3</v>
      </c>
      <c r="E3" s="1011" t="s">
        <v>4</v>
      </c>
      <c r="F3" s="1014" t="s">
        <v>2658</v>
      </c>
      <c r="G3" s="1014"/>
      <c r="H3" s="1014" t="s">
        <v>6</v>
      </c>
    </row>
    <row r="4" spans="1:8" ht="15" customHeight="1">
      <c r="A4" s="1014"/>
      <c r="B4" s="1014"/>
      <c r="C4" s="1014"/>
      <c r="D4" s="1012"/>
      <c r="E4" s="1012"/>
      <c r="F4" s="1014" t="s">
        <v>7</v>
      </c>
      <c r="G4" s="1014" t="s">
        <v>8</v>
      </c>
      <c r="H4" s="1014"/>
    </row>
    <row r="5" spans="1:8" ht="15" customHeight="1">
      <c r="A5" s="1014"/>
      <c r="B5" s="1014"/>
      <c r="C5" s="1014"/>
      <c r="D5" s="1013"/>
      <c r="E5" s="1013"/>
      <c r="F5" s="1014"/>
      <c r="G5" s="1014"/>
      <c r="H5" s="1014"/>
    </row>
    <row r="6" spans="1:8" ht="16.5">
      <c r="A6" s="341">
        <v>1</v>
      </c>
      <c r="B6" s="341">
        <v>2</v>
      </c>
      <c r="C6" s="341">
        <v>3</v>
      </c>
      <c r="D6" s="341">
        <v>4</v>
      </c>
      <c r="E6" s="341">
        <v>5</v>
      </c>
      <c r="F6" s="341">
        <v>6</v>
      </c>
      <c r="G6" s="341">
        <v>7</v>
      </c>
      <c r="H6" s="341">
        <v>8</v>
      </c>
    </row>
    <row r="7" spans="1:8" ht="14.25" customHeight="1">
      <c r="A7" s="342"/>
      <c r="B7" s="343" t="s">
        <v>2659</v>
      </c>
      <c r="C7" s="343" t="s">
        <v>1885</v>
      </c>
      <c r="D7" s="343" t="s">
        <v>14</v>
      </c>
      <c r="E7" s="343" t="s">
        <v>14</v>
      </c>
      <c r="F7" s="344">
        <v>64</v>
      </c>
      <c r="G7" s="345"/>
      <c r="H7" s="345"/>
    </row>
    <row r="8" spans="1:8" ht="47.25" customHeight="1"/>
    <row r="9" spans="1:8" ht="16.5">
      <c r="A9" s="1010" t="s">
        <v>1886</v>
      </c>
      <c r="B9" s="1010"/>
      <c r="C9" s="1010"/>
      <c r="D9" s="1010"/>
      <c r="E9" s="1010"/>
      <c r="F9" s="1010"/>
      <c r="G9" s="1010"/>
      <c r="H9" s="1010"/>
    </row>
    <row r="11" spans="1:8" ht="37.5" customHeight="1">
      <c r="A11" s="1014" t="s">
        <v>567</v>
      </c>
      <c r="B11" s="1014" t="s">
        <v>2657</v>
      </c>
      <c r="C11" s="1014" t="s">
        <v>161</v>
      </c>
      <c r="D11" s="1011" t="s">
        <v>3</v>
      </c>
      <c r="E11" s="1011" t="s">
        <v>2660</v>
      </c>
      <c r="F11" s="1014" t="s">
        <v>661</v>
      </c>
      <c r="G11" s="1014"/>
      <c r="H11" s="1014" t="s">
        <v>6</v>
      </c>
    </row>
    <row r="12" spans="1:8">
      <c r="A12" s="1014"/>
      <c r="B12" s="1014"/>
      <c r="C12" s="1014"/>
      <c r="D12" s="1012"/>
      <c r="E12" s="1012"/>
      <c r="F12" s="1014" t="s">
        <v>7</v>
      </c>
      <c r="G12" s="1014" t="s">
        <v>8</v>
      </c>
      <c r="H12" s="1014"/>
    </row>
    <row r="13" spans="1:8">
      <c r="A13" s="1014"/>
      <c r="B13" s="1014"/>
      <c r="C13" s="1014"/>
      <c r="D13" s="1013"/>
      <c r="E13" s="1013"/>
      <c r="F13" s="1014"/>
      <c r="G13" s="1014"/>
      <c r="H13" s="1014"/>
    </row>
    <row r="14" spans="1:8" ht="16.5">
      <c r="A14" s="341">
        <v>1</v>
      </c>
      <c r="B14" s="341">
        <v>2</v>
      </c>
      <c r="C14" s="341">
        <v>3</v>
      </c>
      <c r="D14" s="341">
        <v>4</v>
      </c>
      <c r="E14" s="341">
        <v>5</v>
      </c>
      <c r="F14" s="341">
        <v>6</v>
      </c>
      <c r="G14" s="341">
        <v>7</v>
      </c>
      <c r="H14" s="341">
        <v>8</v>
      </c>
    </row>
    <row r="15" spans="1:8" ht="32.25" customHeight="1">
      <c r="A15" s="1008"/>
      <c r="B15" s="1000" t="s">
        <v>2659</v>
      </c>
      <c r="C15" s="346" t="s">
        <v>1887</v>
      </c>
      <c r="D15" s="343" t="s">
        <v>14</v>
      </c>
      <c r="E15" s="343" t="s">
        <v>46</v>
      </c>
      <c r="F15" s="347">
        <v>46.22</v>
      </c>
      <c r="G15" s="347">
        <v>24.027999999999999</v>
      </c>
      <c r="H15" s="345"/>
    </row>
    <row r="16" spans="1:8" ht="35.25" customHeight="1">
      <c r="A16" s="1009"/>
      <c r="B16" s="1002"/>
      <c r="C16" s="346" t="s">
        <v>2661</v>
      </c>
      <c r="D16" s="343" t="s">
        <v>14</v>
      </c>
      <c r="E16" s="343" t="s">
        <v>14</v>
      </c>
      <c r="F16" s="348">
        <v>65.516000000000005</v>
      </c>
      <c r="G16" s="350"/>
      <c r="H16" s="350"/>
    </row>
    <row r="17" spans="1:27" ht="27.75" customHeight="1">
      <c r="A17" s="349"/>
      <c r="B17" s="996" t="s">
        <v>1888</v>
      </c>
      <c r="C17" s="997"/>
      <c r="D17" s="997"/>
      <c r="E17" s="998"/>
      <c r="F17" s="486">
        <f>SUM(F15:F16)</f>
        <v>111.736</v>
      </c>
      <c r="G17" s="351">
        <f>SUM(G15:G16)</f>
        <v>24.027999999999999</v>
      </c>
      <c r="H17" s="349"/>
    </row>
    <row r="18" spans="1:27" ht="27.75" customHeight="1">
      <c r="B18" s="999" t="s">
        <v>2662</v>
      </c>
      <c r="C18" s="999"/>
      <c r="D18" s="999"/>
      <c r="E18" s="999"/>
      <c r="F18" s="487">
        <f>F17+G17</f>
        <v>135.76400000000001</v>
      </c>
      <c r="G18" s="349"/>
    </row>
    <row r="19" spans="1:27" ht="27.75" customHeight="1"/>
    <row r="20" spans="1:27" ht="27.75" customHeight="1">
      <c r="A20" s="1010" t="s">
        <v>1889</v>
      </c>
      <c r="B20" s="1010"/>
      <c r="C20" s="1010"/>
      <c r="D20" s="1010"/>
      <c r="E20" s="1010"/>
      <c r="F20" s="1010"/>
      <c r="G20" s="1010"/>
      <c r="H20" s="1010"/>
    </row>
    <row r="21" spans="1:27" ht="27.75" customHeight="1">
      <c r="B21" s="383"/>
    </row>
    <row r="22" spans="1:27" ht="35.25" customHeight="1">
      <c r="A22" s="1003" t="s">
        <v>567</v>
      </c>
      <c r="B22" s="1003" t="s">
        <v>2657</v>
      </c>
      <c r="C22" s="1003" t="s">
        <v>161</v>
      </c>
      <c r="D22" s="1005" t="s">
        <v>2663</v>
      </c>
      <c r="E22" s="1005" t="s">
        <v>2660</v>
      </c>
      <c r="F22" s="1003" t="s">
        <v>2664</v>
      </c>
      <c r="G22" s="1003"/>
      <c r="H22" s="1004" t="s">
        <v>6</v>
      </c>
    </row>
    <row r="23" spans="1:27" ht="27.75" customHeight="1">
      <c r="A23" s="1003"/>
      <c r="B23" s="1003"/>
      <c r="C23" s="1003"/>
      <c r="D23" s="1006"/>
      <c r="E23" s="1006"/>
      <c r="F23" s="1003" t="s">
        <v>7</v>
      </c>
      <c r="G23" s="1003" t="s">
        <v>8</v>
      </c>
      <c r="H23" s="1004"/>
    </row>
    <row r="24" spans="1:27" ht="6" customHeight="1">
      <c r="A24" s="1003"/>
      <c r="B24" s="1003"/>
      <c r="C24" s="1003"/>
      <c r="D24" s="1007"/>
      <c r="E24" s="1007"/>
      <c r="F24" s="1003"/>
      <c r="G24" s="1003"/>
      <c r="H24" s="1004"/>
    </row>
    <row r="25" spans="1:27" ht="27.75" customHeight="1">
      <c r="A25" s="341">
        <v>1</v>
      </c>
      <c r="B25" s="341">
        <v>2</v>
      </c>
      <c r="C25" s="341">
        <v>3</v>
      </c>
      <c r="D25" s="341">
        <v>4</v>
      </c>
      <c r="E25" s="341">
        <v>5</v>
      </c>
      <c r="F25" s="341">
        <v>6</v>
      </c>
      <c r="G25" s="341">
        <v>7</v>
      </c>
      <c r="H25" s="341">
        <v>8</v>
      </c>
      <c r="J25" s="893" t="s">
        <v>2126</v>
      </c>
      <c r="K25" s="893"/>
      <c r="L25" s="893"/>
      <c r="M25" s="893" t="s">
        <v>2127</v>
      </c>
      <c r="N25" s="893"/>
      <c r="O25" s="893"/>
      <c r="P25" s="893" t="s">
        <v>3111</v>
      </c>
      <c r="Q25" s="893"/>
      <c r="R25" s="893"/>
      <c r="S25" s="893" t="s">
        <v>2130</v>
      </c>
      <c r="T25" s="893"/>
      <c r="U25" s="893"/>
      <c r="V25" s="893" t="s">
        <v>3502</v>
      </c>
      <c r="W25" s="893"/>
      <c r="X25" s="893"/>
      <c r="Y25" s="893" t="s">
        <v>2131</v>
      </c>
      <c r="Z25" s="893"/>
      <c r="AA25" s="893"/>
    </row>
    <row r="26" spans="1:27" ht="27.75" customHeight="1">
      <c r="A26" s="345">
        <v>1</v>
      </c>
      <c r="B26" s="1000" t="s">
        <v>2659</v>
      </c>
      <c r="C26" s="346" t="s">
        <v>1890</v>
      </c>
      <c r="D26" s="1000" t="s">
        <v>14</v>
      </c>
      <c r="E26" s="1000" t="s">
        <v>14</v>
      </c>
      <c r="F26" s="348">
        <v>0.98499999999999999</v>
      </c>
      <c r="G26" s="347"/>
      <c r="H26" s="345"/>
      <c r="J26" s="783" t="s">
        <v>3503</v>
      </c>
      <c r="K26" s="783" t="s">
        <v>3504</v>
      </c>
      <c r="L26" s="783" t="s">
        <v>1716</v>
      </c>
      <c r="M26" s="783" t="s">
        <v>3503</v>
      </c>
      <c r="N26" s="783" t="s">
        <v>3504</v>
      </c>
      <c r="O26" s="783" t="s">
        <v>1716</v>
      </c>
      <c r="P26" s="783" t="s">
        <v>3503</v>
      </c>
      <c r="Q26" s="783" t="s">
        <v>3504</v>
      </c>
      <c r="R26" s="783" t="s">
        <v>1716</v>
      </c>
      <c r="S26" s="783" t="s">
        <v>3503</v>
      </c>
      <c r="T26" s="783" t="s">
        <v>3504</v>
      </c>
      <c r="U26" s="783" t="s">
        <v>1716</v>
      </c>
      <c r="V26" s="783" t="s">
        <v>3503</v>
      </c>
      <c r="W26" s="783" t="s">
        <v>3504</v>
      </c>
      <c r="X26" s="783" t="s">
        <v>1716</v>
      </c>
      <c r="Y26" s="783" t="s">
        <v>3503</v>
      </c>
      <c r="Z26" s="783" t="s">
        <v>3504</v>
      </c>
      <c r="AA26" s="783" t="s">
        <v>1716</v>
      </c>
    </row>
    <row r="27" spans="1:27" ht="27.75" customHeight="1">
      <c r="A27" s="345">
        <v>2</v>
      </c>
      <c r="B27" s="1001"/>
      <c r="C27" s="346" t="s">
        <v>1891</v>
      </c>
      <c r="D27" s="1001"/>
      <c r="E27" s="1001"/>
      <c r="F27" s="348">
        <v>0.435</v>
      </c>
      <c r="G27" s="347"/>
      <c r="H27" s="345"/>
      <c r="J27" s="782"/>
      <c r="K27" s="782"/>
      <c r="L27" s="782"/>
      <c r="M27" s="344">
        <v>64</v>
      </c>
      <c r="N27" s="345">
        <v>0</v>
      </c>
      <c r="O27" s="124">
        <f>SUM(M27:N27)</f>
        <v>64</v>
      </c>
      <c r="P27" s="124">
        <v>111.736</v>
      </c>
      <c r="Q27" s="124">
        <v>24.027999999999999</v>
      </c>
      <c r="R27" s="124">
        <f>SUM(P27:Q27)</f>
        <v>135.76400000000001</v>
      </c>
      <c r="S27" s="782"/>
      <c r="T27" s="782"/>
      <c r="U27" s="782"/>
      <c r="V27" s="124">
        <v>105.51499999999997</v>
      </c>
      <c r="W27" s="124">
        <v>3.996</v>
      </c>
      <c r="X27" s="124">
        <f>SUM(V27:W27)</f>
        <v>109.51099999999997</v>
      </c>
      <c r="Y27" s="782"/>
      <c r="Z27" s="782"/>
      <c r="AA27" s="782"/>
    </row>
    <row r="28" spans="1:27" ht="27.75" customHeight="1">
      <c r="A28" s="345">
        <v>3</v>
      </c>
      <c r="B28" s="1001"/>
      <c r="C28" s="346" t="s">
        <v>1892</v>
      </c>
      <c r="D28" s="1001"/>
      <c r="E28" s="1001"/>
      <c r="F28" s="348">
        <v>0.80600000000000005</v>
      </c>
      <c r="G28" s="347"/>
      <c r="H28" s="345"/>
    </row>
    <row r="29" spans="1:27" ht="27.75" customHeight="1">
      <c r="A29" s="345">
        <v>4</v>
      </c>
      <c r="B29" s="1001"/>
      <c r="C29" s="346" t="s">
        <v>1893</v>
      </c>
      <c r="D29" s="1001"/>
      <c r="E29" s="1001"/>
      <c r="F29" s="348">
        <v>4.9029999999999996</v>
      </c>
      <c r="G29" s="347"/>
      <c r="H29" s="345"/>
    </row>
    <row r="30" spans="1:27" ht="27.75" customHeight="1">
      <c r="A30" s="345">
        <v>5</v>
      </c>
      <c r="B30" s="1001"/>
      <c r="C30" s="346" t="s">
        <v>1894</v>
      </c>
      <c r="D30" s="1001"/>
      <c r="E30" s="1001"/>
      <c r="F30" s="348">
        <v>2.2959999999999998</v>
      </c>
      <c r="G30" s="347"/>
      <c r="H30" s="345"/>
    </row>
    <row r="31" spans="1:27" ht="27.75" customHeight="1">
      <c r="A31" s="345">
        <v>6</v>
      </c>
      <c r="B31" s="1001"/>
      <c r="C31" s="346" t="s">
        <v>1895</v>
      </c>
      <c r="D31" s="1001"/>
      <c r="E31" s="1001"/>
      <c r="F31" s="348">
        <v>1.181</v>
      </c>
      <c r="G31" s="347"/>
      <c r="H31" s="345"/>
    </row>
    <row r="32" spans="1:27" ht="27.75" customHeight="1">
      <c r="A32" s="345">
        <v>7</v>
      </c>
      <c r="B32" s="1001"/>
      <c r="C32" s="346" t="s">
        <v>1896</v>
      </c>
      <c r="D32" s="1001"/>
      <c r="E32" s="1001"/>
      <c r="F32" s="348">
        <v>2.1749999999999998</v>
      </c>
      <c r="G32" s="347"/>
      <c r="H32" s="345"/>
    </row>
    <row r="33" spans="1:12" ht="27.75" customHeight="1">
      <c r="A33" s="345">
        <v>8</v>
      </c>
      <c r="B33" s="1001"/>
      <c r="C33" s="346" t="s">
        <v>1897</v>
      </c>
      <c r="D33" s="1002"/>
      <c r="E33" s="1002"/>
      <c r="F33" s="348">
        <v>2.2839999999999998</v>
      </c>
      <c r="G33" s="347"/>
      <c r="H33" s="345"/>
    </row>
    <row r="34" spans="1:12" ht="27.75" customHeight="1">
      <c r="A34" s="345">
        <v>9</v>
      </c>
      <c r="B34" s="1002"/>
      <c r="C34" s="346" t="s">
        <v>1898</v>
      </c>
      <c r="D34" s="343" t="s">
        <v>14</v>
      </c>
      <c r="E34" s="343" t="s">
        <v>14</v>
      </c>
      <c r="F34" s="348">
        <v>0.32600000000000001</v>
      </c>
      <c r="G34" s="347"/>
      <c r="H34" s="345"/>
    </row>
    <row r="35" spans="1:12" ht="27.75" customHeight="1">
      <c r="A35" s="345">
        <v>10</v>
      </c>
      <c r="B35" s="1000" t="s">
        <v>2659</v>
      </c>
      <c r="C35" s="346" t="s">
        <v>1899</v>
      </c>
      <c r="D35" s="343" t="s">
        <v>14</v>
      </c>
      <c r="E35" s="343" t="s">
        <v>14</v>
      </c>
      <c r="F35" s="348">
        <v>0.71099999999999997</v>
      </c>
      <c r="G35" s="347"/>
      <c r="H35" s="345"/>
    </row>
    <row r="36" spans="1:12" ht="27.75" customHeight="1">
      <c r="A36" s="345">
        <v>11</v>
      </c>
      <c r="B36" s="1001"/>
      <c r="C36" s="346" t="s">
        <v>1900</v>
      </c>
      <c r="D36" s="343" t="s">
        <v>14</v>
      </c>
      <c r="E36" s="343" t="s">
        <v>14</v>
      </c>
      <c r="F36" s="348">
        <v>0.496</v>
      </c>
      <c r="G36" s="347"/>
      <c r="H36" s="345"/>
    </row>
    <row r="37" spans="1:12" ht="27.75" customHeight="1">
      <c r="A37" s="345">
        <v>12</v>
      </c>
      <c r="B37" s="1001"/>
      <c r="C37" s="346" t="s">
        <v>1901</v>
      </c>
      <c r="D37" s="343" t="s">
        <v>14</v>
      </c>
      <c r="E37" s="343" t="s">
        <v>14</v>
      </c>
      <c r="F37" s="348">
        <v>1.3</v>
      </c>
      <c r="G37" s="347"/>
      <c r="H37" s="345"/>
    </row>
    <row r="38" spans="1:12" ht="27.75" customHeight="1">
      <c r="A38" s="345">
        <v>13</v>
      </c>
      <c r="B38" s="1001"/>
      <c r="C38" s="346" t="s">
        <v>1902</v>
      </c>
      <c r="D38" s="343" t="s">
        <v>14</v>
      </c>
      <c r="E38" s="343" t="s">
        <v>14</v>
      </c>
      <c r="F38" s="348">
        <v>1.127</v>
      </c>
      <c r="G38" s="347"/>
      <c r="H38" s="345"/>
    </row>
    <row r="39" spans="1:12" ht="27.75" customHeight="1">
      <c r="A39" s="345">
        <v>14</v>
      </c>
      <c r="B39" s="1001"/>
      <c r="C39" s="346" t="s">
        <v>1903</v>
      </c>
      <c r="D39" s="343" t="s">
        <v>14</v>
      </c>
      <c r="E39" s="343" t="s">
        <v>14</v>
      </c>
      <c r="F39" s="348">
        <v>0.54300000000000004</v>
      </c>
      <c r="G39" s="347"/>
      <c r="H39" s="345"/>
    </row>
    <row r="40" spans="1:12" ht="27.75" customHeight="1">
      <c r="A40" s="345">
        <v>15</v>
      </c>
      <c r="B40" s="1001"/>
      <c r="C40" s="346" t="s">
        <v>1904</v>
      </c>
      <c r="D40" s="343" t="s">
        <v>14</v>
      </c>
      <c r="E40" s="343" t="s">
        <v>14</v>
      </c>
      <c r="F40" s="348">
        <v>0.59799999999999998</v>
      </c>
      <c r="G40" s="347"/>
      <c r="H40" s="345"/>
    </row>
    <row r="41" spans="1:12" ht="27.75" customHeight="1">
      <c r="A41" s="345">
        <v>16</v>
      </c>
      <c r="B41" s="1001"/>
      <c r="C41" s="346" t="s">
        <v>1905</v>
      </c>
      <c r="D41" s="343" t="s">
        <v>14</v>
      </c>
      <c r="E41" s="343" t="s">
        <v>14</v>
      </c>
      <c r="F41" s="348">
        <v>2.286</v>
      </c>
      <c r="G41" s="347"/>
      <c r="H41" s="345"/>
    </row>
    <row r="42" spans="1:12" ht="27.75" customHeight="1">
      <c r="A42" s="345">
        <v>17</v>
      </c>
      <c r="B42" s="1001"/>
      <c r="C42" s="346" t="s">
        <v>1906</v>
      </c>
      <c r="D42" s="343" t="s">
        <v>14</v>
      </c>
      <c r="E42" s="343" t="s">
        <v>14</v>
      </c>
      <c r="F42" s="348">
        <v>0.55400000000000005</v>
      </c>
      <c r="G42" s="347"/>
      <c r="H42" s="345"/>
      <c r="K42" s="1015"/>
      <c r="L42" s="1015"/>
    </row>
    <row r="43" spans="1:12" ht="27.75" customHeight="1">
      <c r="A43" s="345">
        <v>18</v>
      </c>
      <c r="B43" s="1002"/>
      <c r="C43" s="346" t="s">
        <v>1907</v>
      </c>
      <c r="D43" s="343" t="s">
        <v>14</v>
      </c>
      <c r="E43" s="343" t="s">
        <v>46</v>
      </c>
      <c r="F43" s="348">
        <v>0.626</v>
      </c>
      <c r="G43" s="347"/>
      <c r="H43" s="345"/>
      <c r="K43" s="849"/>
      <c r="L43" s="850"/>
    </row>
    <row r="44" spans="1:12" ht="27.75" customHeight="1">
      <c r="A44" s="345">
        <v>19</v>
      </c>
      <c r="B44" s="1000" t="s">
        <v>2659</v>
      </c>
      <c r="C44" s="346" t="s">
        <v>1908</v>
      </c>
      <c r="D44" s="343" t="s">
        <v>14</v>
      </c>
      <c r="E44" s="343" t="s">
        <v>46</v>
      </c>
      <c r="F44" s="348">
        <v>0.57099999999999995</v>
      </c>
      <c r="G44" s="347"/>
      <c r="H44" s="345"/>
      <c r="K44" s="849"/>
      <c r="L44" s="850"/>
    </row>
    <row r="45" spans="1:12" ht="27.75" customHeight="1">
      <c r="A45" s="345">
        <v>20</v>
      </c>
      <c r="B45" s="1001"/>
      <c r="C45" s="346" t="s">
        <v>1909</v>
      </c>
      <c r="D45" s="343" t="s">
        <v>14</v>
      </c>
      <c r="E45" s="343" t="s">
        <v>46</v>
      </c>
      <c r="F45" s="348">
        <v>0.66700000000000004</v>
      </c>
      <c r="G45" s="347"/>
      <c r="H45" s="345"/>
      <c r="K45" s="849"/>
      <c r="L45" s="850"/>
    </row>
    <row r="46" spans="1:12" ht="27.75" customHeight="1">
      <c r="A46" s="345">
        <v>21</v>
      </c>
      <c r="B46" s="1001"/>
      <c r="C46" s="346" t="s">
        <v>1910</v>
      </c>
      <c r="D46" s="343" t="s">
        <v>14</v>
      </c>
      <c r="E46" s="343" t="s">
        <v>46</v>
      </c>
      <c r="F46" s="348">
        <v>0.46600000000000003</v>
      </c>
      <c r="G46" s="347"/>
      <c r="H46" s="345"/>
      <c r="K46" s="849"/>
      <c r="L46" s="850"/>
    </row>
    <row r="47" spans="1:12" ht="27.75" customHeight="1">
      <c r="A47" s="345">
        <v>22</v>
      </c>
      <c r="B47" s="1001"/>
      <c r="C47" s="346" t="s">
        <v>1911</v>
      </c>
      <c r="D47" s="343" t="s">
        <v>14</v>
      </c>
      <c r="E47" s="343" t="s">
        <v>46</v>
      </c>
      <c r="F47" s="348">
        <v>0.29599999999999999</v>
      </c>
      <c r="G47" s="347"/>
      <c r="H47" s="345"/>
      <c r="K47" s="849"/>
      <c r="L47" s="850"/>
    </row>
    <row r="48" spans="1:12" ht="27.75" customHeight="1">
      <c r="A48" s="345">
        <v>23</v>
      </c>
      <c r="B48" s="1001"/>
      <c r="C48" s="346" t="s">
        <v>1912</v>
      </c>
      <c r="D48" s="343" t="s">
        <v>14</v>
      </c>
      <c r="E48" s="343" t="s">
        <v>46</v>
      </c>
      <c r="F48" s="348">
        <v>0.23599999999999999</v>
      </c>
      <c r="G48" s="347"/>
      <c r="H48" s="345"/>
      <c r="K48" s="849"/>
      <c r="L48" s="850"/>
    </row>
    <row r="49" spans="1:12" ht="27.75" customHeight="1">
      <c r="A49" s="345">
        <v>24</v>
      </c>
      <c r="B49" s="1001"/>
      <c r="C49" s="346" t="s">
        <v>1913</v>
      </c>
      <c r="D49" s="343" t="s">
        <v>14</v>
      </c>
      <c r="E49" s="343" t="s">
        <v>14</v>
      </c>
      <c r="F49" s="348">
        <v>0.95899999999999996</v>
      </c>
      <c r="G49" s="347"/>
      <c r="H49" s="345"/>
      <c r="K49" s="849"/>
      <c r="L49" s="383"/>
    </row>
    <row r="50" spans="1:12" ht="27.75" customHeight="1">
      <c r="A50" s="345">
        <v>25</v>
      </c>
      <c r="B50" s="1001"/>
      <c r="C50" s="346" t="s">
        <v>1914</v>
      </c>
      <c r="D50" s="343" t="s">
        <v>14</v>
      </c>
      <c r="E50" s="343" t="s">
        <v>14</v>
      </c>
      <c r="F50" s="348">
        <v>0.28100000000000003</v>
      </c>
      <c r="G50" s="347"/>
      <c r="H50" s="345"/>
      <c r="K50" s="850"/>
      <c r="L50" s="383"/>
    </row>
    <row r="51" spans="1:12" ht="27.75" customHeight="1">
      <c r="A51" s="345">
        <v>26</v>
      </c>
      <c r="B51" s="1001"/>
      <c r="C51" s="346" t="s">
        <v>1915</v>
      </c>
      <c r="D51" s="343" t="s">
        <v>14</v>
      </c>
      <c r="E51" s="343" t="s">
        <v>14</v>
      </c>
      <c r="F51" s="348">
        <v>0.26300000000000001</v>
      </c>
      <c r="G51" s="347"/>
      <c r="H51" s="345"/>
      <c r="K51" s="850"/>
      <c r="L51" s="383"/>
    </row>
    <row r="52" spans="1:12" ht="27.75" customHeight="1">
      <c r="A52" s="345">
        <v>27</v>
      </c>
      <c r="B52" s="1001"/>
      <c r="C52" s="346" t="s">
        <v>1916</v>
      </c>
      <c r="D52" s="343" t="s">
        <v>14</v>
      </c>
      <c r="E52" s="343" t="s">
        <v>14</v>
      </c>
      <c r="F52" s="348">
        <v>0.22800000000000001</v>
      </c>
      <c r="G52" s="347"/>
      <c r="H52" s="345"/>
      <c r="K52" s="850"/>
      <c r="L52" s="383"/>
    </row>
    <row r="53" spans="1:12" ht="27.75" customHeight="1">
      <c r="A53" s="345">
        <v>28</v>
      </c>
      <c r="B53" s="1002"/>
      <c r="C53" s="346" t="s">
        <v>1917</v>
      </c>
      <c r="D53" s="343" t="s">
        <v>14</v>
      </c>
      <c r="E53" s="343" t="s">
        <v>14</v>
      </c>
      <c r="F53" s="348">
        <v>0.245</v>
      </c>
      <c r="G53" s="347"/>
      <c r="H53" s="345"/>
      <c r="K53" s="850"/>
      <c r="L53" s="383"/>
    </row>
    <row r="54" spans="1:12" ht="27.75" customHeight="1">
      <c r="A54" s="345">
        <v>29</v>
      </c>
      <c r="B54" s="1000" t="s">
        <v>2659</v>
      </c>
      <c r="C54" s="346" t="s">
        <v>1918</v>
      </c>
      <c r="D54" s="343" t="s">
        <v>14</v>
      </c>
      <c r="E54" s="343" t="s">
        <v>14</v>
      </c>
      <c r="F54" s="348">
        <v>8.7999999999999995E-2</v>
      </c>
      <c r="G54" s="347"/>
      <c r="H54" s="345"/>
      <c r="K54" s="850"/>
      <c r="L54" s="383"/>
    </row>
    <row r="55" spans="1:12" ht="27.75" customHeight="1">
      <c r="A55" s="345">
        <v>30</v>
      </c>
      <c r="B55" s="1001"/>
      <c r="C55" s="346" t="s">
        <v>1919</v>
      </c>
      <c r="D55" s="343" t="s">
        <v>14</v>
      </c>
      <c r="E55" s="343" t="s">
        <v>14</v>
      </c>
      <c r="F55" s="348">
        <v>0.188</v>
      </c>
      <c r="G55" s="347"/>
      <c r="H55" s="345"/>
      <c r="K55" s="850"/>
      <c r="L55" s="383"/>
    </row>
    <row r="56" spans="1:12" ht="27.75" customHeight="1">
      <c r="A56" s="345">
        <v>31</v>
      </c>
      <c r="B56" s="1001"/>
      <c r="C56" s="346" t="s">
        <v>1920</v>
      </c>
      <c r="D56" s="343" t="s">
        <v>14</v>
      </c>
      <c r="E56" s="343" t="s">
        <v>14</v>
      </c>
      <c r="F56" s="348">
        <v>0.67500000000000004</v>
      </c>
      <c r="G56" s="347"/>
      <c r="H56" s="345"/>
      <c r="K56" s="850"/>
      <c r="L56" s="383"/>
    </row>
    <row r="57" spans="1:12" ht="27.75" customHeight="1">
      <c r="A57" s="345">
        <v>32</v>
      </c>
      <c r="B57" s="1001"/>
      <c r="C57" s="346" t="s">
        <v>1921</v>
      </c>
      <c r="D57" s="343" t="s">
        <v>14</v>
      </c>
      <c r="E57" s="343" t="s">
        <v>14</v>
      </c>
      <c r="F57" s="348">
        <v>0.46800000000000003</v>
      </c>
      <c r="G57" s="347"/>
      <c r="H57" s="345"/>
      <c r="K57" s="850"/>
      <c r="L57" s="383"/>
    </row>
    <row r="58" spans="1:12" ht="27.75" customHeight="1">
      <c r="A58" s="345">
        <v>33</v>
      </c>
      <c r="B58" s="1001"/>
      <c r="C58" s="346" t="s">
        <v>1922</v>
      </c>
      <c r="D58" s="343" t="s">
        <v>14</v>
      </c>
      <c r="E58" s="343" t="s">
        <v>14</v>
      </c>
      <c r="F58" s="348">
        <v>5.5E-2</v>
      </c>
      <c r="G58" s="347"/>
      <c r="H58" s="345"/>
      <c r="K58" s="850"/>
      <c r="L58" s="383"/>
    </row>
    <row r="59" spans="1:12" ht="27.75" customHeight="1">
      <c r="A59" s="345">
        <v>34</v>
      </c>
      <c r="B59" s="1001"/>
      <c r="C59" s="346" t="s">
        <v>1923</v>
      </c>
      <c r="D59" s="343" t="s">
        <v>14</v>
      </c>
      <c r="E59" s="343" t="s">
        <v>14</v>
      </c>
      <c r="F59" s="348">
        <v>3.5000000000000003E-2</v>
      </c>
      <c r="G59" s="347"/>
      <c r="H59" s="345"/>
      <c r="K59" s="850"/>
      <c r="L59" s="383"/>
    </row>
    <row r="60" spans="1:12" ht="27.75" customHeight="1">
      <c r="A60" s="345">
        <v>35</v>
      </c>
      <c r="B60" s="1002"/>
      <c r="C60" s="346" t="s">
        <v>1924</v>
      </c>
      <c r="D60" s="343" t="s">
        <v>14</v>
      </c>
      <c r="E60" s="343" t="s">
        <v>14</v>
      </c>
      <c r="F60" s="347">
        <v>0.17899999999999999</v>
      </c>
      <c r="G60" s="347"/>
      <c r="H60" s="345"/>
      <c r="K60" s="849"/>
      <c r="L60" s="849"/>
    </row>
    <row r="61" spans="1:12" ht="27.75" customHeight="1">
      <c r="A61" s="350">
        <v>36</v>
      </c>
      <c r="B61" s="993" t="s">
        <v>2659</v>
      </c>
      <c r="C61" s="346" t="s">
        <v>1925</v>
      </c>
      <c r="D61" s="343" t="s">
        <v>14</v>
      </c>
      <c r="E61" s="343" t="s">
        <v>14</v>
      </c>
      <c r="F61" s="348">
        <v>0.7</v>
      </c>
      <c r="G61" s="347"/>
      <c r="H61" s="345"/>
      <c r="K61" s="849"/>
      <c r="L61" s="849"/>
    </row>
    <row r="62" spans="1:12" ht="27.75" customHeight="1">
      <c r="A62" s="350">
        <v>37</v>
      </c>
      <c r="B62" s="994"/>
      <c r="C62" s="346" t="s">
        <v>1926</v>
      </c>
      <c r="D62" s="343" t="s">
        <v>14</v>
      </c>
      <c r="E62" s="343" t="s">
        <v>14</v>
      </c>
      <c r="F62" s="348">
        <v>5.5E-2</v>
      </c>
      <c r="G62" s="347"/>
      <c r="H62" s="345"/>
      <c r="K62" s="849"/>
      <c r="L62" s="849"/>
    </row>
    <row r="63" spans="1:12" ht="27.75" customHeight="1">
      <c r="A63" s="350">
        <v>38</v>
      </c>
      <c r="B63" s="994"/>
      <c r="C63" s="346" t="s">
        <v>1927</v>
      </c>
      <c r="D63" s="343" t="s">
        <v>14</v>
      </c>
      <c r="E63" s="343" t="s">
        <v>14</v>
      </c>
      <c r="F63" s="348">
        <v>1.0229999999999999</v>
      </c>
      <c r="G63" s="347"/>
      <c r="H63" s="345"/>
      <c r="K63" s="849"/>
      <c r="L63" s="849"/>
    </row>
    <row r="64" spans="1:12" ht="27.75" customHeight="1">
      <c r="A64" s="350">
        <v>39</v>
      </c>
      <c r="B64" s="994"/>
      <c r="C64" s="346" t="s">
        <v>1928</v>
      </c>
      <c r="D64" s="343" t="s">
        <v>14</v>
      </c>
      <c r="E64" s="343" t="s">
        <v>14</v>
      </c>
      <c r="F64" s="348">
        <v>0.27100000000000002</v>
      </c>
      <c r="G64" s="347"/>
      <c r="H64" s="345"/>
      <c r="K64" s="849"/>
      <c r="L64" s="849"/>
    </row>
    <row r="65" spans="1:12" ht="27.75" customHeight="1">
      <c r="A65" s="350">
        <v>40</v>
      </c>
      <c r="B65" s="994"/>
      <c r="C65" s="346" t="s">
        <v>1929</v>
      </c>
      <c r="D65" s="343" t="s">
        <v>14</v>
      </c>
      <c r="E65" s="343" t="s">
        <v>14</v>
      </c>
      <c r="F65" s="348">
        <v>9.9000000000000005E-2</v>
      </c>
      <c r="G65" s="347"/>
      <c r="H65" s="345"/>
      <c r="K65" s="849"/>
      <c r="L65" s="849"/>
    </row>
    <row r="66" spans="1:12" ht="27.75" customHeight="1">
      <c r="A66" s="350">
        <v>41</v>
      </c>
      <c r="B66" s="994"/>
      <c r="C66" s="346" t="s">
        <v>1930</v>
      </c>
      <c r="D66" s="343" t="s">
        <v>14</v>
      </c>
      <c r="E66" s="343" t="s">
        <v>14</v>
      </c>
      <c r="F66" s="348">
        <v>0.105</v>
      </c>
      <c r="G66" s="347"/>
      <c r="H66" s="345"/>
      <c r="K66" s="849"/>
      <c r="L66" s="849"/>
    </row>
    <row r="67" spans="1:12" ht="27.75" customHeight="1">
      <c r="A67" s="350">
        <v>42</v>
      </c>
      <c r="B67" s="994"/>
      <c r="C67" s="346" t="s">
        <v>1931</v>
      </c>
      <c r="D67" s="343" t="s">
        <v>14</v>
      </c>
      <c r="E67" s="343" t="s">
        <v>14</v>
      </c>
      <c r="F67" s="348">
        <v>0.26700000000000002</v>
      </c>
      <c r="G67" s="350"/>
      <c r="H67" s="350"/>
      <c r="K67" s="849"/>
      <c r="L67" s="849"/>
    </row>
    <row r="68" spans="1:12" ht="27.75" customHeight="1">
      <c r="A68" s="350">
        <v>43</v>
      </c>
      <c r="B68" s="994"/>
      <c r="C68" s="346" t="s">
        <v>1932</v>
      </c>
      <c r="D68" s="343" t="s">
        <v>14</v>
      </c>
      <c r="E68" s="343" t="s">
        <v>14</v>
      </c>
      <c r="F68" s="348">
        <v>0.22600000000000001</v>
      </c>
      <c r="G68" s="349"/>
      <c r="H68" s="349"/>
      <c r="K68" s="849"/>
      <c r="L68" s="849"/>
    </row>
    <row r="69" spans="1:12" ht="27.75" customHeight="1">
      <c r="A69" s="350">
        <v>44</v>
      </c>
      <c r="B69" s="995"/>
      <c r="C69" s="346" t="s">
        <v>1933</v>
      </c>
      <c r="D69" s="343" t="s">
        <v>14</v>
      </c>
      <c r="E69" s="343" t="s">
        <v>14</v>
      </c>
      <c r="F69" s="348">
        <v>0.251</v>
      </c>
      <c r="G69" s="349"/>
      <c r="H69" s="349"/>
      <c r="K69" s="849"/>
      <c r="L69" s="849"/>
    </row>
    <row r="70" spans="1:12" ht="27.75" customHeight="1">
      <c r="A70" s="350">
        <v>45</v>
      </c>
      <c r="B70" s="993" t="s">
        <v>2659</v>
      </c>
      <c r="C70" s="346" t="s">
        <v>1934</v>
      </c>
      <c r="D70" s="343" t="s">
        <v>14</v>
      </c>
      <c r="E70" s="343" t="s">
        <v>14</v>
      </c>
      <c r="F70" s="348">
        <v>0.22700000000000001</v>
      </c>
      <c r="G70" s="349"/>
      <c r="H70" s="349"/>
      <c r="K70" s="787"/>
      <c r="L70" s="787"/>
    </row>
    <row r="71" spans="1:12" ht="27.75" customHeight="1">
      <c r="A71" s="350">
        <v>46</v>
      </c>
      <c r="B71" s="994"/>
      <c r="C71" s="346" t="s">
        <v>1935</v>
      </c>
      <c r="D71" s="343" t="s">
        <v>14</v>
      </c>
      <c r="E71" s="343" t="s">
        <v>14</v>
      </c>
      <c r="F71" s="348">
        <v>0.191</v>
      </c>
      <c r="G71" s="349"/>
      <c r="H71" s="349"/>
    </row>
    <row r="72" spans="1:12" ht="27.75" customHeight="1">
      <c r="A72" s="350">
        <v>47</v>
      </c>
      <c r="B72" s="994"/>
      <c r="C72" s="346" t="s">
        <v>1936</v>
      </c>
      <c r="D72" s="343" t="s">
        <v>14</v>
      </c>
      <c r="E72" s="343" t="s">
        <v>14</v>
      </c>
      <c r="F72" s="348">
        <v>0.122</v>
      </c>
      <c r="G72" s="349"/>
      <c r="H72" s="349"/>
    </row>
    <row r="73" spans="1:12" ht="27.75" customHeight="1">
      <c r="A73" s="350">
        <v>48</v>
      </c>
      <c r="B73" s="994"/>
      <c r="C73" s="346" t="s">
        <v>1937</v>
      </c>
      <c r="D73" s="343" t="s">
        <v>14</v>
      </c>
      <c r="E73" s="343" t="s">
        <v>14</v>
      </c>
      <c r="F73" s="348">
        <v>0.46200000000000002</v>
      </c>
      <c r="G73" s="349"/>
      <c r="H73" s="349"/>
    </row>
    <row r="74" spans="1:12" ht="27.75" customHeight="1">
      <c r="A74" s="350">
        <v>49</v>
      </c>
      <c r="B74" s="994"/>
      <c r="C74" s="346" t="s">
        <v>1938</v>
      </c>
      <c r="D74" s="343" t="s">
        <v>14</v>
      </c>
      <c r="E74" s="343" t="s">
        <v>14</v>
      </c>
      <c r="F74" s="348">
        <v>0.20200000000000001</v>
      </c>
      <c r="G74" s="349"/>
      <c r="H74" s="349"/>
    </row>
    <row r="75" spans="1:12" ht="27.75" customHeight="1">
      <c r="A75" s="350">
        <v>50</v>
      </c>
      <c r="B75" s="994"/>
      <c r="C75" s="346" t="s">
        <v>1939</v>
      </c>
      <c r="D75" s="343" t="s">
        <v>14</v>
      </c>
      <c r="E75" s="343" t="s">
        <v>14</v>
      </c>
      <c r="F75" s="348">
        <v>0.29199999999999998</v>
      </c>
      <c r="G75" s="349"/>
      <c r="H75" s="349"/>
    </row>
    <row r="76" spans="1:12" ht="27.75" customHeight="1">
      <c r="A76" s="350">
        <v>51</v>
      </c>
      <c r="B76" s="994"/>
      <c r="C76" s="346" t="s">
        <v>1940</v>
      </c>
      <c r="D76" s="343" t="s">
        <v>14</v>
      </c>
      <c r="E76" s="343" t="s">
        <v>14</v>
      </c>
      <c r="F76" s="348">
        <v>1.1819999999999999</v>
      </c>
      <c r="G76" s="349"/>
      <c r="H76" s="349"/>
    </row>
    <row r="77" spans="1:12" ht="27.75" customHeight="1">
      <c r="A77" s="350">
        <v>52</v>
      </c>
      <c r="B77" s="994"/>
      <c r="C77" s="346" t="s">
        <v>1941</v>
      </c>
      <c r="D77" s="343" t="s">
        <v>14</v>
      </c>
      <c r="E77" s="343" t="s">
        <v>14</v>
      </c>
      <c r="F77" s="348">
        <v>0.19500000000000001</v>
      </c>
      <c r="G77" s="349"/>
      <c r="H77" s="349"/>
    </row>
    <row r="78" spans="1:12" ht="27.75" customHeight="1">
      <c r="A78" s="350">
        <v>53</v>
      </c>
      <c r="B78" s="994"/>
      <c r="C78" s="346" t="s">
        <v>1942</v>
      </c>
      <c r="D78" s="343" t="s">
        <v>14</v>
      </c>
      <c r="E78" s="343" t="s">
        <v>14</v>
      </c>
      <c r="F78" s="348">
        <v>0.156</v>
      </c>
      <c r="G78" s="349"/>
      <c r="H78" s="349"/>
    </row>
    <row r="79" spans="1:12" ht="27.75" customHeight="1">
      <c r="A79" s="350">
        <v>54</v>
      </c>
      <c r="B79" s="995"/>
      <c r="C79" s="346" t="s">
        <v>1943</v>
      </c>
      <c r="D79" s="343" t="s">
        <v>14</v>
      </c>
      <c r="E79" s="343" t="s">
        <v>14</v>
      </c>
      <c r="F79" s="348">
        <v>6.2E-2</v>
      </c>
      <c r="G79" s="349"/>
      <c r="H79" s="349"/>
    </row>
    <row r="80" spans="1:12" ht="27.75" customHeight="1">
      <c r="A80" s="350">
        <v>55</v>
      </c>
      <c r="B80" s="993" t="s">
        <v>2659</v>
      </c>
      <c r="C80" s="346" t="s">
        <v>1944</v>
      </c>
      <c r="D80" s="343" t="s">
        <v>14</v>
      </c>
      <c r="E80" s="343" t="s">
        <v>14</v>
      </c>
      <c r="F80" s="348">
        <v>0.14000000000000001</v>
      </c>
      <c r="G80" s="349"/>
      <c r="H80" s="349"/>
    </row>
    <row r="81" spans="1:8" ht="27.75" customHeight="1">
      <c r="A81" s="350">
        <v>56</v>
      </c>
      <c r="B81" s="994"/>
      <c r="C81" s="346" t="s">
        <v>1945</v>
      </c>
      <c r="D81" s="343" t="s">
        <v>14</v>
      </c>
      <c r="E81" s="343" t="s">
        <v>14</v>
      </c>
      <c r="F81" s="348">
        <v>1.4139999999999999</v>
      </c>
      <c r="G81" s="349"/>
      <c r="H81" s="349"/>
    </row>
    <row r="82" spans="1:8" ht="27.75" customHeight="1">
      <c r="A82" s="350">
        <v>57</v>
      </c>
      <c r="B82" s="994"/>
      <c r="C82" s="346" t="s">
        <v>1946</v>
      </c>
      <c r="D82" s="343" t="s">
        <v>14</v>
      </c>
      <c r="E82" s="343" t="s">
        <v>14</v>
      </c>
      <c r="F82" s="348">
        <v>0.18</v>
      </c>
      <c r="G82" s="349"/>
      <c r="H82" s="349"/>
    </row>
    <row r="83" spans="1:8" ht="27.75" customHeight="1">
      <c r="A83" s="350">
        <v>58</v>
      </c>
      <c r="B83" s="994"/>
      <c r="C83" s="346" t="s">
        <v>1947</v>
      </c>
      <c r="D83" s="343" t="s">
        <v>14</v>
      </c>
      <c r="E83" s="343" t="s">
        <v>14</v>
      </c>
      <c r="F83" s="348">
        <v>0.41799999999999998</v>
      </c>
      <c r="G83" s="349"/>
      <c r="H83" s="349"/>
    </row>
    <row r="84" spans="1:8" ht="27.75" customHeight="1">
      <c r="A84" s="350">
        <v>59</v>
      </c>
      <c r="B84" s="994"/>
      <c r="C84" s="346" t="s">
        <v>1948</v>
      </c>
      <c r="D84" s="343" t="s">
        <v>14</v>
      </c>
      <c r="E84" s="343" t="s">
        <v>14</v>
      </c>
      <c r="F84" s="348">
        <v>1.7849999999999999</v>
      </c>
      <c r="G84" s="349"/>
      <c r="H84" s="349"/>
    </row>
    <row r="85" spans="1:8" ht="27.75" customHeight="1">
      <c r="A85" s="350">
        <v>60</v>
      </c>
      <c r="B85" s="994"/>
      <c r="C85" s="346" t="s">
        <v>1949</v>
      </c>
      <c r="D85" s="343" t="s">
        <v>14</v>
      </c>
      <c r="E85" s="343" t="s">
        <v>14</v>
      </c>
      <c r="F85" s="348">
        <v>0.53800000000000003</v>
      </c>
      <c r="G85" s="349"/>
      <c r="H85" s="349"/>
    </row>
    <row r="86" spans="1:8" ht="27.75" customHeight="1">
      <c r="A86" s="350">
        <v>61</v>
      </c>
      <c r="B86" s="994"/>
      <c r="C86" s="346" t="s">
        <v>1950</v>
      </c>
      <c r="D86" s="343" t="s">
        <v>14</v>
      </c>
      <c r="E86" s="343" t="s">
        <v>14</v>
      </c>
      <c r="F86" s="348">
        <v>0.85099999999999998</v>
      </c>
      <c r="G86" s="349"/>
      <c r="H86" s="349"/>
    </row>
    <row r="87" spans="1:8" ht="27.75" customHeight="1">
      <c r="A87" s="350">
        <v>62</v>
      </c>
      <c r="B87" s="994"/>
      <c r="C87" s="346" t="s">
        <v>1951</v>
      </c>
      <c r="D87" s="343" t="s">
        <v>14</v>
      </c>
      <c r="E87" s="343" t="s">
        <v>14</v>
      </c>
      <c r="F87" s="348">
        <v>0.20499999999999999</v>
      </c>
      <c r="G87" s="349"/>
      <c r="H87" s="349"/>
    </row>
    <row r="88" spans="1:8" ht="27.75" customHeight="1">
      <c r="A88" s="350">
        <v>63</v>
      </c>
      <c r="B88" s="994"/>
      <c r="C88" s="346" t="s">
        <v>1952</v>
      </c>
      <c r="D88" s="343" t="s">
        <v>14</v>
      </c>
      <c r="E88" s="343" t="s">
        <v>14</v>
      </c>
      <c r="F88" s="348">
        <v>0.53800000000000003</v>
      </c>
      <c r="G88" s="349"/>
      <c r="H88" s="349"/>
    </row>
    <row r="89" spans="1:8" ht="27.75" customHeight="1">
      <c r="A89" s="350">
        <v>64</v>
      </c>
      <c r="B89" s="994"/>
      <c r="C89" s="346" t="s">
        <v>1953</v>
      </c>
      <c r="D89" s="343" t="s">
        <v>14</v>
      </c>
      <c r="E89" s="343" t="s">
        <v>14</v>
      </c>
      <c r="F89" s="348">
        <v>1.226</v>
      </c>
      <c r="G89" s="349"/>
      <c r="H89" s="349"/>
    </row>
    <row r="90" spans="1:8" ht="27.75" customHeight="1">
      <c r="A90" s="350">
        <v>65</v>
      </c>
      <c r="B90" s="995"/>
      <c r="C90" s="346" t="s">
        <v>1954</v>
      </c>
      <c r="D90" s="343" t="s">
        <v>14</v>
      </c>
      <c r="E90" s="343" t="s">
        <v>14</v>
      </c>
      <c r="F90" s="348">
        <v>0.53100000000000003</v>
      </c>
      <c r="G90" s="349"/>
      <c r="H90" s="349"/>
    </row>
    <row r="91" spans="1:8" ht="27.75" customHeight="1">
      <c r="A91" s="350">
        <v>66</v>
      </c>
      <c r="B91" s="993" t="s">
        <v>2659</v>
      </c>
      <c r="C91" s="346" t="s">
        <v>1955</v>
      </c>
      <c r="D91" s="343" t="s">
        <v>14</v>
      </c>
      <c r="E91" s="343" t="s">
        <v>14</v>
      </c>
      <c r="F91" s="348">
        <v>0.42899999999999999</v>
      </c>
      <c r="G91" s="349"/>
      <c r="H91" s="349"/>
    </row>
    <row r="92" spans="1:8" ht="27.75" customHeight="1">
      <c r="A92" s="350">
        <v>67</v>
      </c>
      <c r="B92" s="994"/>
      <c r="C92" s="346" t="s">
        <v>1956</v>
      </c>
      <c r="D92" s="343" t="s">
        <v>14</v>
      </c>
      <c r="E92" s="343" t="s">
        <v>14</v>
      </c>
      <c r="F92" s="348">
        <v>0.157</v>
      </c>
      <c r="G92" s="349"/>
      <c r="H92" s="349"/>
    </row>
    <row r="93" spans="1:8" ht="27.75" customHeight="1">
      <c r="A93" s="350">
        <v>68</v>
      </c>
      <c r="B93" s="994"/>
      <c r="C93" s="346" t="s">
        <v>1957</v>
      </c>
      <c r="D93" s="343" t="s">
        <v>14</v>
      </c>
      <c r="E93" s="343" t="s">
        <v>14</v>
      </c>
      <c r="F93" s="348">
        <v>0.375</v>
      </c>
      <c r="G93" s="349"/>
      <c r="H93" s="349"/>
    </row>
    <row r="94" spans="1:8" ht="27.75" customHeight="1">
      <c r="A94" s="350">
        <v>69</v>
      </c>
      <c r="B94" s="994"/>
      <c r="C94" s="346" t="s">
        <v>1958</v>
      </c>
      <c r="D94" s="343" t="s">
        <v>14</v>
      </c>
      <c r="E94" s="343" t="s">
        <v>14</v>
      </c>
      <c r="F94" s="348">
        <v>0.108</v>
      </c>
      <c r="G94" s="349"/>
      <c r="H94" s="349"/>
    </row>
    <row r="95" spans="1:8" ht="27.75" customHeight="1">
      <c r="A95" s="350">
        <v>70</v>
      </c>
      <c r="B95" s="994"/>
      <c r="C95" s="346" t="s">
        <v>1959</v>
      </c>
      <c r="D95" s="343" t="s">
        <v>14</v>
      </c>
      <c r="E95" s="343" t="s">
        <v>14</v>
      </c>
      <c r="F95" s="348">
        <v>0.49</v>
      </c>
      <c r="G95" s="349"/>
      <c r="H95" s="349"/>
    </row>
    <row r="96" spans="1:8" ht="27.75" customHeight="1">
      <c r="A96" s="350">
        <v>71</v>
      </c>
      <c r="B96" s="994"/>
      <c r="C96" s="346" t="s">
        <v>1960</v>
      </c>
      <c r="D96" s="343" t="s">
        <v>14</v>
      </c>
      <c r="E96" s="343" t="s">
        <v>14</v>
      </c>
      <c r="F96" s="348">
        <v>0.38800000000000001</v>
      </c>
      <c r="G96" s="349"/>
      <c r="H96" s="349"/>
    </row>
    <row r="97" spans="1:8" ht="27.75" customHeight="1">
      <c r="A97" s="350">
        <v>72</v>
      </c>
      <c r="B97" s="994"/>
      <c r="C97" s="346" t="s">
        <v>1961</v>
      </c>
      <c r="D97" s="343" t="s">
        <v>14</v>
      </c>
      <c r="E97" s="343" t="s">
        <v>14</v>
      </c>
      <c r="F97" s="348">
        <v>0.126</v>
      </c>
      <c r="G97" s="349"/>
      <c r="H97" s="349"/>
    </row>
    <row r="98" spans="1:8" ht="27.75" customHeight="1">
      <c r="A98" s="350">
        <v>73</v>
      </c>
      <c r="B98" s="994"/>
      <c r="C98" s="346" t="s">
        <v>1962</v>
      </c>
      <c r="D98" s="343" t="s">
        <v>14</v>
      </c>
      <c r="E98" s="343" t="s">
        <v>14</v>
      </c>
      <c r="F98" s="348">
        <v>0.20100000000000001</v>
      </c>
      <c r="G98" s="349"/>
      <c r="H98" s="349"/>
    </row>
    <row r="99" spans="1:8" ht="27.75" customHeight="1">
      <c r="A99" s="350">
        <v>74</v>
      </c>
      <c r="B99" s="994"/>
      <c r="C99" s="346" t="s">
        <v>1963</v>
      </c>
      <c r="D99" s="343" t="s">
        <v>14</v>
      </c>
      <c r="E99" s="343" t="s">
        <v>14</v>
      </c>
      <c r="F99" s="348">
        <v>0.312</v>
      </c>
      <c r="G99" s="349"/>
      <c r="H99" s="349"/>
    </row>
    <row r="100" spans="1:8" ht="27.75" customHeight="1">
      <c r="A100" s="350">
        <v>75</v>
      </c>
      <c r="B100" s="995"/>
      <c r="C100" s="346" t="s">
        <v>1964</v>
      </c>
      <c r="D100" s="343" t="s">
        <v>14</v>
      </c>
      <c r="E100" s="343" t="s">
        <v>14</v>
      </c>
      <c r="F100" s="348">
        <v>8.8999999999999996E-2</v>
      </c>
      <c r="G100" s="349"/>
      <c r="H100" s="349"/>
    </row>
    <row r="101" spans="1:8" ht="27.75" customHeight="1">
      <c r="A101" s="350">
        <v>76</v>
      </c>
      <c r="B101" s="993" t="s">
        <v>2659</v>
      </c>
      <c r="C101" s="346" t="s">
        <v>1965</v>
      </c>
      <c r="D101" s="343" t="s">
        <v>14</v>
      </c>
      <c r="E101" s="343" t="s">
        <v>14</v>
      </c>
      <c r="F101" s="348">
        <v>0.12</v>
      </c>
      <c r="G101" s="349"/>
      <c r="H101" s="349"/>
    </row>
    <row r="102" spans="1:8" ht="27.75" customHeight="1">
      <c r="A102" s="350">
        <v>77</v>
      </c>
      <c r="B102" s="994"/>
      <c r="C102" s="346" t="s">
        <v>1966</v>
      </c>
      <c r="D102" s="343" t="s">
        <v>14</v>
      </c>
      <c r="E102" s="343" t="s">
        <v>14</v>
      </c>
      <c r="F102" s="348">
        <v>1.7669999999999999</v>
      </c>
      <c r="G102" s="349"/>
      <c r="H102" s="349"/>
    </row>
    <row r="103" spans="1:8" ht="27.75" customHeight="1">
      <c r="A103" s="350">
        <v>78</v>
      </c>
      <c r="B103" s="994"/>
      <c r="C103" s="346" t="s">
        <v>1967</v>
      </c>
      <c r="D103" s="343" t="s">
        <v>14</v>
      </c>
      <c r="E103" s="343" t="s">
        <v>14</v>
      </c>
      <c r="F103" s="348">
        <v>0.20200000000000001</v>
      </c>
      <c r="G103" s="349"/>
      <c r="H103" s="349"/>
    </row>
    <row r="104" spans="1:8" ht="27.75" customHeight="1">
      <c r="A104" s="350">
        <v>79</v>
      </c>
      <c r="B104" s="994"/>
      <c r="C104" s="346" t="s">
        <v>1968</v>
      </c>
      <c r="D104" s="343" t="s">
        <v>14</v>
      </c>
      <c r="E104" s="343" t="s">
        <v>14</v>
      </c>
      <c r="F104" s="348">
        <v>0.13900000000000001</v>
      </c>
      <c r="G104" s="349"/>
      <c r="H104" s="349"/>
    </row>
    <row r="105" spans="1:8" ht="27.75" customHeight="1">
      <c r="A105" s="350">
        <v>80</v>
      </c>
      <c r="B105" s="994"/>
      <c r="C105" s="346" t="s">
        <v>1969</v>
      </c>
      <c r="D105" s="343" t="s">
        <v>14</v>
      </c>
      <c r="E105" s="343" t="s">
        <v>14</v>
      </c>
      <c r="F105" s="348">
        <v>8.7999999999999995E-2</v>
      </c>
      <c r="G105" s="349"/>
      <c r="H105" s="349"/>
    </row>
    <row r="106" spans="1:8" ht="27.75" customHeight="1">
      <c r="A106" s="350">
        <v>81</v>
      </c>
      <c r="B106" s="994"/>
      <c r="C106" s="346" t="s">
        <v>1970</v>
      </c>
      <c r="D106" s="343" t="s">
        <v>14</v>
      </c>
      <c r="E106" s="343" t="s">
        <v>14</v>
      </c>
      <c r="F106" s="348">
        <v>0.104</v>
      </c>
      <c r="G106" s="349"/>
      <c r="H106" s="349"/>
    </row>
    <row r="107" spans="1:8" ht="27.75" customHeight="1">
      <c r="A107" s="350">
        <v>82</v>
      </c>
      <c r="B107" s="994"/>
      <c r="C107" s="346" t="s">
        <v>1971</v>
      </c>
      <c r="D107" s="343" t="s">
        <v>14</v>
      </c>
      <c r="E107" s="343" t="s">
        <v>14</v>
      </c>
      <c r="F107" s="348">
        <v>0.13400000000000001</v>
      </c>
      <c r="G107" s="349"/>
      <c r="H107" s="349"/>
    </row>
    <row r="108" spans="1:8" ht="27.75" customHeight="1">
      <c r="A108" s="350">
        <v>83</v>
      </c>
      <c r="B108" s="994"/>
      <c r="C108" s="346" t="s">
        <v>1972</v>
      </c>
      <c r="D108" s="343" t="s">
        <v>14</v>
      </c>
      <c r="E108" s="343" t="s">
        <v>14</v>
      </c>
      <c r="F108" s="348">
        <v>2.0579999999999998</v>
      </c>
      <c r="G108" s="349"/>
      <c r="H108" s="349"/>
    </row>
    <row r="109" spans="1:8" ht="27.75" customHeight="1">
      <c r="A109" s="350">
        <v>84</v>
      </c>
      <c r="B109" s="994"/>
      <c r="C109" s="346" t="s">
        <v>1973</v>
      </c>
      <c r="D109" s="343" t="s">
        <v>14</v>
      </c>
      <c r="E109" s="343" t="s">
        <v>14</v>
      </c>
      <c r="F109" s="348">
        <v>0.48699999999999999</v>
      </c>
      <c r="G109" s="349"/>
      <c r="H109" s="349"/>
    </row>
    <row r="110" spans="1:8" ht="27.75" customHeight="1">
      <c r="A110" s="350">
        <v>85</v>
      </c>
      <c r="B110" s="995"/>
      <c r="C110" s="346" t="s">
        <v>1974</v>
      </c>
      <c r="D110" s="343" t="s">
        <v>14</v>
      </c>
      <c r="E110" s="343" t="s">
        <v>14</v>
      </c>
      <c r="F110" s="348">
        <v>0.158</v>
      </c>
      <c r="G110" s="349"/>
      <c r="H110" s="349"/>
    </row>
    <row r="111" spans="1:8" ht="27.75" customHeight="1">
      <c r="A111" s="350">
        <v>86</v>
      </c>
      <c r="B111" s="993" t="s">
        <v>2659</v>
      </c>
      <c r="C111" s="346" t="s">
        <v>1975</v>
      </c>
      <c r="D111" s="343" t="s">
        <v>14</v>
      </c>
      <c r="E111" s="343" t="s">
        <v>14</v>
      </c>
      <c r="F111" s="348">
        <v>0.38400000000000001</v>
      </c>
      <c r="G111" s="349"/>
      <c r="H111" s="349"/>
    </row>
    <row r="112" spans="1:8" ht="27.75" customHeight="1">
      <c r="A112" s="350">
        <v>87</v>
      </c>
      <c r="B112" s="994"/>
      <c r="C112" s="346" t="s">
        <v>1976</v>
      </c>
      <c r="D112" s="343" t="s">
        <v>14</v>
      </c>
      <c r="E112" s="343" t="s">
        <v>14</v>
      </c>
      <c r="F112" s="348">
        <v>0.16600000000000001</v>
      </c>
      <c r="G112" s="349"/>
      <c r="H112" s="349"/>
    </row>
    <row r="113" spans="1:8" ht="27.75" customHeight="1">
      <c r="A113" s="350">
        <v>88</v>
      </c>
      <c r="B113" s="994"/>
      <c r="C113" s="346" t="s">
        <v>1977</v>
      </c>
      <c r="D113" s="343" t="s">
        <v>14</v>
      </c>
      <c r="E113" s="343" t="s">
        <v>14</v>
      </c>
      <c r="F113" s="348">
        <v>0.28999999999999998</v>
      </c>
      <c r="G113" s="349"/>
      <c r="H113" s="349"/>
    </row>
    <row r="114" spans="1:8" ht="27.75" customHeight="1">
      <c r="A114" s="350">
        <v>89</v>
      </c>
      <c r="B114" s="994"/>
      <c r="C114" s="346" t="s">
        <v>1978</v>
      </c>
      <c r="D114" s="343" t="s">
        <v>14</v>
      </c>
      <c r="E114" s="343" t="s">
        <v>14</v>
      </c>
      <c r="F114" s="348">
        <v>5.7000000000000002E-2</v>
      </c>
      <c r="G114" s="349"/>
      <c r="H114" s="349"/>
    </row>
    <row r="115" spans="1:8" ht="27.75" customHeight="1">
      <c r="A115" s="350">
        <v>90</v>
      </c>
      <c r="B115" s="994"/>
      <c r="C115" s="346" t="s">
        <v>1979</v>
      </c>
      <c r="D115" s="343" t="s">
        <v>14</v>
      </c>
      <c r="E115" s="343" t="s">
        <v>14</v>
      </c>
      <c r="F115" s="348">
        <v>0.25600000000000001</v>
      </c>
      <c r="G115" s="349"/>
      <c r="H115" s="349"/>
    </row>
    <row r="116" spans="1:8" ht="27.75" customHeight="1">
      <c r="A116" s="350">
        <v>91</v>
      </c>
      <c r="B116" s="994"/>
      <c r="C116" s="346" t="s">
        <v>1980</v>
      </c>
      <c r="D116" s="343" t="s">
        <v>14</v>
      </c>
      <c r="E116" s="343" t="s">
        <v>14</v>
      </c>
      <c r="F116" s="348">
        <v>0.20399999999999999</v>
      </c>
      <c r="G116" s="349"/>
      <c r="H116" s="349"/>
    </row>
    <row r="117" spans="1:8" ht="27.75" customHeight="1">
      <c r="A117" s="350">
        <v>92</v>
      </c>
      <c r="B117" s="994"/>
      <c r="C117" s="346" t="s">
        <v>1981</v>
      </c>
      <c r="D117" s="343" t="s">
        <v>14</v>
      </c>
      <c r="E117" s="343" t="s">
        <v>14</v>
      </c>
      <c r="F117" s="348">
        <v>0.217</v>
      </c>
      <c r="G117" s="349"/>
      <c r="H117" s="349"/>
    </row>
    <row r="118" spans="1:8" ht="27.75" customHeight="1">
      <c r="A118" s="350">
        <v>93</v>
      </c>
      <c r="B118" s="994"/>
      <c r="C118" s="346" t="s">
        <v>1982</v>
      </c>
      <c r="D118" s="343" t="s">
        <v>14</v>
      </c>
      <c r="E118" s="343" t="s">
        <v>14</v>
      </c>
      <c r="F118" s="348">
        <v>0.26600000000000001</v>
      </c>
      <c r="G118" s="349"/>
      <c r="H118" s="349"/>
    </row>
    <row r="119" spans="1:8" ht="27.75" customHeight="1">
      <c r="A119" s="350">
        <v>94</v>
      </c>
      <c r="B119" s="994"/>
      <c r="C119" s="346" t="s">
        <v>1983</v>
      </c>
      <c r="D119" s="343" t="s">
        <v>14</v>
      </c>
      <c r="E119" s="343" t="s">
        <v>14</v>
      </c>
      <c r="F119" s="348">
        <v>0.26400000000000001</v>
      </c>
      <c r="G119" s="349"/>
      <c r="H119" s="349"/>
    </row>
    <row r="120" spans="1:8" ht="27.75" customHeight="1">
      <c r="A120" s="350">
        <v>95</v>
      </c>
      <c r="B120" s="995"/>
      <c r="C120" s="346" t="s">
        <v>1984</v>
      </c>
      <c r="D120" s="343" t="s">
        <v>14</v>
      </c>
      <c r="E120" s="343" t="s">
        <v>14</v>
      </c>
      <c r="F120" s="348">
        <v>0.124</v>
      </c>
      <c r="G120" s="349"/>
      <c r="H120" s="349"/>
    </row>
    <row r="121" spans="1:8" ht="27.75" customHeight="1">
      <c r="A121" s="350">
        <v>96</v>
      </c>
      <c r="B121" s="993" t="s">
        <v>2659</v>
      </c>
      <c r="C121" s="346" t="s">
        <v>1985</v>
      </c>
      <c r="D121" s="343" t="s">
        <v>14</v>
      </c>
      <c r="E121" s="343" t="s">
        <v>14</v>
      </c>
      <c r="F121" s="348">
        <v>0.622</v>
      </c>
      <c r="G121" s="349"/>
      <c r="H121" s="349"/>
    </row>
    <row r="122" spans="1:8" ht="27.75" customHeight="1">
      <c r="A122" s="350">
        <v>97</v>
      </c>
      <c r="B122" s="994"/>
      <c r="C122" s="346" t="s">
        <v>1986</v>
      </c>
      <c r="D122" s="343" t="s">
        <v>14</v>
      </c>
      <c r="E122" s="343" t="s">
        <v>14</v>
      </c>
      <c r="F122" s="348">
        <v>0.156</v>
      </c>
      <c r="G122" s="349"/>
      <c r="H122" s="349"/>
    </row>
    <row r="123" spans="1:8" ht="27.75" customHeight="1">
      <c r="A123" s="350">
        <v>98</v>
      </c>
      <c r="B123" s="994"/>
      <c r="C123" s="346" t="s">
        <v>1987</v>
      </c>
      <c r="D123" s="343" t="s">
        <v>14</v>
      </c>
      <c r="E123" s="343" t="s">
        <v>14</v>
      </c>
      <c r="F123" s="348">
        <v>0.13500000000000001</v>
      </c>
      <c r="G123" s="349"/>
      <c r="H123" s="349"/>
    </row>
    <row r="124" spans="1:8" ht="27.75" customHeight="1">
      <c r="A124" s="350">
        <v>99</v>
      </c>
      <c r="B124" s="994"/>
      <c r="C124" s="346" t="s">
        <v>1988</v>
      </c>
      <c r="D124" s="343" t="s">
        <v>14</v>
      </c>
      <c r="E124" s="343" t="s">
        <v>14</v>
      </c>
      <c r="F124" s="348">
        <v>0.42199999999999999</v>
      </c>
      <c r="G124" s="349"/>
      <c r="H124" s="349"/>
    </row>
    <row r="125" spans="1:8" ht="27.75" customHeight="1">
      <c r="A125" s="350">
        <v>100</v>
      </c>
      <c r="B125" s="994"/>
      <c r="C125" s="346" t="s">
        <v>1989</v>
      </c>
      <c r="D125" s="343" t="s">
        <v>14</v>
      </c>
      <c r="E125" s="343" t="s">
        <v>14</v>
      </c>
      <c r="F125" s="348">
        <v>9.5000000000000001E-2</v>
      </c>
      <c r="G125" s="349"/>
      <c r="H125" s="349"/>
    </row>
    <row r="126" spans="1:8" ht="27.75" customHeight="1">
      <c r="A126" s="350">
        <v>101</v>
      </c>
      <c r="B126" s="994"/>
      <c r="C126" s="346" t="s">
        <v>1990</v>
      </c>
      <c r="D126" s="343" t="s">
        <v>14</v>
      </c>
      <c r="E126" s="343" t="s">
        <v>14</v>
      </c>
      <c r="F126" s="348">
        <v>0.39700000000000002</v>
      </c>
      <c r="G126" s="349"/>
      <c r="H126" s="349"/>
    </row>
    <row r="127" spans="1:8" ht="27.75" customHeight="1">
      <c r="A127" s="350">
        <v>102</v>
      </c>
      <c r="B127" s="994"/>
      <c r="C127" s="346" t="s">
        <v>1991</v>
      </c>
      <c r="D127" s="343" t="s">
        <v>14</v>
      </c>
      <c r="E127" s="343" t="s">
        <v>14</v>
      </c>
      <c r="F127" s="348">
        <v>0.57099999999999995</v>
      </c>
      <c r="G127" s="349"/>
      <c r="H127" s="349"/>
    </row>
    <row r="128" spans="1:8" ht="27.75" customHeight="1">
      <c r="A128" s="350">
        <v>103</v>
      </c>
      <c r="B128" s="994"/>
      <c r="C128" s="346" t="s">
        <v>1992</v>
      </c>
      <c r="D128" s="343" t="s">
        <v>14</v>
      </c>
      <c r="E128" s="343" t="s">
        <v>14</v>
      </c>
      <c r="F128" s="348">
        <v>0.48399999999999999</v>
      </c>
      <c r="G128" s="349"/>
      <c r="H128" s="349"/>
    </row>
    <row r="129" spans="1:8" ht="27.75" customHeight="1">
      <c r="A129" s="350">
        <v>104</v>
      </c>
      <c r="B129" s="995"/>
      <c r="C129" s="346" t="s">
        <v>1993</v>
      </c>
      <c r="D129" s="343" t="s">
        <v>14</v>
      </c>
      <c r="E129" s="343" t="s">
        <v>14</v>
      </c>
      <c r="F129" s="348">
        <v>3.5310000000000001</v>
      </c>
      <c r="G129" s="349"/>
      <c r="H129" s="349"/>
    </row>
    <row r="130" spans="1:8" ht="27.75" customHeight="1">
      <c r="A130" s="350">
        <v>105</v>
      </c>
      <c r="B130" s="993" t="s">
        <v>2659</v>
      </c>
      <c r="C130" s="346" t="s">
        <v>1994</v>
      </c>
      <c r="D130" s="343" t="s">
        <v>14</v>
      </c>
      <c r="E130" s="343" t="s">
        <v>14</v>
      </c>
      <c r="F130" s="348">
        <v>0.308</v>
      </c>
      <c r="G130" s="349"/>
      <c r="H130" s="349"/>
    </row>
    <row r="131" spans="1:8" ht="27.75" customHeight="1">
      <c r="A131" s="350">
        <v>106</v>
      </c>
      <c r="B131" s="994"/>
      <c r="C131" s="346" t="s">
        <v>1995</v>
      </c>
      <c r="D131" s="343" t="s">
        <v>14</v>
      </c>
      <c r="E131" s="343" t="s">
        <v>14</v>
      </c>
      <c r="F131" s="348">
        <v>0.45700000000000002</v>
      </c>
      <c r="G131" s="349"/>
      <c r="H131" s="349"/>
    </row>
    <row r="132" spans="1:8" ht="27.75" customHeight="1">
      <c r="A132" s="350">
        <v>107</v>
      </c>
      <c r="B132" s="994"/>
      <c r="C132" s="346" t="s">
        <v>1996</v>
      </c>
      <c r="D132" s="343" t="s">
        <v>14</v>
      </c>
      <c r="E132" s="343" t="s">
        <v>14</v>
      </c>
      <c r="F132" s="348">
        <v>0.31900000000000001</v>
      </c>
      <c r="G132" s="349"/>
      <c r="H132" s="349"/>
    </row>
    <row r="133" spans="1:8" ht="27.75" customHeight="1">
      <c r="A133" s="350">
        <v>108</v>
      </c>
      <c r="B133" s="994"/>
      <c r="C133" s="346" t="s">
        <v>1997</v>
      </c>
      <c r="D133" s="343" t="s">
        <v>14</v>
      </c>
      <c r="E133" s="343" t="s">
        <v>14</v>
      </c>
      <c r="F133" s="348">
        <v>0.627</v>
      </c>
      <c r="G133" s="349"/>
      <c r="H133" s="349"/>
    </row>
    <row r="134" spans="1:8" ht="27.75" customHeight="1">
      <c r="A134" s="350">
        <v>109</v>
      </c>
      <c r="B134" s="994"/>
      <c r="C134" s="346" t="s">
        <v>1998</v>
      </c>
      <c r="D134" s="343" t="s">
        <v>14</v>
      </c>
      <c r="E134" s="343" t="s">
        <v>14</v>
      </c>
      <c r="F134" s="348">
        <v>0.49199999999999999</v>
      </c>
      <c r="G134" s="349"/>
      <c r="H134" s="349"/>
    </row>
    <row r="135" spans="1:8" ht="27.75" customHeight="1">
      <c r="A135" s="350">
        <v>110</v>
      </c>
      <c r="B135" s="994"/>
      <c r="C135" s="346" t="s">
        <v>1999</v>
      </c>
      <c r="D135" s="343" t="s">
        <v>14</v>
      </c>
      <c r="E135" s="343" t="s">
        <v>14</v>
      </c>
      <c r="F135" s="348">
        <v>0.58099999999999996</v>
      </c>
      <c r="G135" s="349"/>
      <c r="H135" s="349"/>
    </row>
    <row r="136" spans="1:8" ht="27.75" customHeight="1">
      <c r="A136" s="350">
        <v>111</v>
      </c>
      <c r="B136" s="994"/>
      <c r="C136" s="346" t="s">
        <v>2000</v>
      </c>
      <c r="D136" s="343" t="s">
        <v>14</v>
      </c>
      <c r="E136" s="343" t="s">
        <v>14</v>
      </c>
      <c r="F136" s="348">
        <v>0.38300000000000001</v>
      </c>
      <c r="G136" s="349"/>
      <c r="H136" s="349"/>
    </row>
    <row r="137" spans="1:8" ht="27.75" customHeight="1">
      <c r="A137" s="350">
        <v>112</v>
      </c>
      <c r="B137" s="994"/>
      <c r="C137" s="346" t="s">
        <v>2001</v>
      </c>
      <c r="D137" s="343" t="s">
        <v>14</v>
      </c>
      <c r="E137" s="343" t="s">
        <v>14</v>
      </c>
      <c r="F137" s="348">
        <v>0.55800000000000005</v>
      </c>
      <c r="G137" s="349"/>
      <c r="H137" s="349"/>
    </row>
    <row r="138" spans="1:8" ht="27.75" customHeight="1">
      <c r="A138" s="350">
        <v>113</v>
      </c>
      <c r="B138" s="994"/>
      <c r="C138" s="346" t="s">
        <v>2002</v>
      </c>
      <c r="D138" s="343" t="s">
        <v>14</v>
      </c>
      <c r="E138" s="343" t="s">
        <v>14</v>
      </c>
      <c r="F138" s="348">
        <v>1.347</v>
      </c>
      <c r="G138" s="349"/>
      <c r="H138" s="349"/>
    </row>
    <row r="139" spans="1:8" ht="27.75" customHeight="1">
      <c r="A139" s="350">
        <v>114</v>
      </c>
      <c r="B139" s="995"/>
      <c r="C139" s="346" t="s">
        <v>2003</v>
      </c>
      <c r="D139" s="343" t="s">
        <v>14</v>
      </c>
      <c r="E139" s="343" t="s">
        <v>14</v>
      </c>
      <c r="F139" s="348">
        <v>9.4E-2</v>
      </c>
      <c r="G139" s="349"/>
      <c r="H139" s="349"/>
    </row>
    <row r="140" spans="1:8" ht="27.75" customHeight="1">
      <c r="A140" s="350">
        <v>115</v>
      </c>
      <c r="B140" s="993" t="s">
        <v>2659</v>
      </c>
      <c r="C140" s="346" t="s">
        <v>2004</v>
      </c>
      <c r="D140" s="343" t="s">
        <v>14</v>
      </c>
      <c r="E140" s="343" t="s">
        <v>14</v>
      </c>
      <c r="F140" s="348">
        <v>0.78500000000000003</v>
      </c>
      <c r="G140" s="349"/>
      <c r="H140" s="349"/>
    </row>
    <row r="141" spans="1:8" ht="27.75" customHeight="1">
      <c r="A141" s="350">
        <v>116</v>
      </c>
      <c r="B141" s="994"/>
      <c r="C141" s="346" t="s">
        <v>2005</v>
      </c>
      <c r="D141" s="343" t="s">
        <v>14</v>
      </c>
      <c r="E141" s="343" t="s">
        <v>14</v>
      </c>
      <c r="F141" s="348">
        <v>0.19500000000000001</v>
      </c>
      <c r="G141" s="349"/>
      <c r="H141" s="349"/>
    </row>
    <row r="142" spans="1:8" ht="27.75" customHeight="1">
      <c r="A142" s="350">
        <v>117</v>
      </c>
      <c r="B142" s="994"/>
      <c r="C142" s="346" t="s">
        <v>2006</v>
      </c>
      <c r="D142" s="343" t="s">
        <v>14</v>
      </c>
      <c r="E142" s="343" t="s">
        <v>14</v>
      </c>
      <c r="F142" s="348">
        <v>1.9E-2</v>
      </c>
      <c r="G142" s="349"/>
      <c r="H142" s="349"/>
    </row>
    <row r="143" spans="1:8" ht="27.75" customHeight="1">
      <c r="A143" s="350">
        <v>118</v>
      </c>
      <c r="B143" s="994"/>
      <c r="C143" s="346" t="s">
        <v>2007</v>
      </c>
      <c r="D143" s="343" t="s">
        <v>14</v>
      </c>
      <c r="E143" s="343" t="s">
        <v>14</v>
      </c>
      <c r="F143" s="348">
        <v>4.2000000000000003E-2</v>
      </c>
      <c r="G143" s="349"/>
      <c r="H143" s="349"/>
    </row>
    <row r="144" spans="1:8" ht="27.75" customHeight="1">
      <c r="A144" s="350">
        <v>119</v>
      </c>
      <c r="B144" s="994"/>
      <c r="C144" s="346" t="s">
        <v>2008</v>
      </c>
      <c r="D144" s="343" t="s">
        <v>14</v>
      </c>
      <c r="E144" s="343" t="s">
        <v>14</v>
      </c>
      <c r="F144" s="348">
        <v>0.05</v>
      </c>
      <c r="G144" s="349"/>
      <c r="H144" s="349"/>
    </row>
    <row r="145" spans="1:8" ht="27.75" customHeight="1">
      <c r="A145" s="350">
        <v>120</v>
      </c>
      <c r="B145" s="994"/>
      <c r="C145" s="346" t="s">
        <v>2009</v>
      </c>
      <c r="D145" s="343" t="s">
        <v>14</v>
      </c>
      <c r="E145" s="343" t="s">
        <v>14</v>
      </c>
      <c r="F145" s="348">
        <v>1.369</v>
      </c>
      <c r="G145" s="349"/>
      <c r="H145" s="349"/>
    </row>
    <row r="146" spans="1:8" ht="27.75" customHeight="1">
      <c r="A146" s="350">
        <v>121</v>
      </c>
      <c r="B146" s="994"/>
      <c r="C146" s="346" t="s">
        <v>2010</v>
      </c>
      <c r="D146" s="343" t="s">
        <v>14</v>
      </c>
      <c r="E146" s="343" t="s">
        <v>14</v>
      </c>
      <c r="F146" s="348">
        <v>0.97499999999999998</v>
      </c>
      <c r="G146" s="349"/>
      <c r="H146" s="349"/>
    </row>
    <row r="147" spans="1:8" ht="27.75" customHeight="1">
      <c r="A147" s="350">
        <v>122</v>
      </c>
      <c r="B147" s="994"/>
      <c r="C147" s="346" t="s">
        <v>2011</v>
      </c>
      <c r="D147" s="343" t="s">
        <v>14</v>
      </c>
      <c r="E147" s="343" t="s">
        <v>14</v>
      </c>
      <c r="F147" s="348">
        <v>0.29199999999999998</v>
      </c>
      <c r="G147" s="349"/>
      <c r="H147" s="349"/>
    </row>
    <row r="148" spans="1:8" ht="27.75" customHeight="1">
      <c r="A148" s="350">
        <v>123</v>
      </c>
      <c r="B148" s="994"/>
      <c r="C148" s="346" t="s">
        <v>2012</v>
      </c>
      <c r="D148" s="343" t="s">
        <v>14</v>
      </c>
      <c r="E148" s="343" t="s">
        <v>14</v>
      </c>
      <c r="F148" s="348">
        <v>0.11</v>
      </c>
      <c r="G148" s="349"/>
      <c r="H148" s="349"/>
    </row>
    <row r="149" spans="1:8" ht="27.75" customHeight="1">
      <c r="A149" s="350">
        <v>124</v>
      </c>
      <c r="B149" s="995"/>
      <c r="C149" s="346" t="s">
        <v>2013</v>
      </c>
      <c r="D149" s="343" t="s">
        <v>14</v>
      </c>
      <c r="E149" s="343" t="s">
        <v>14</v>
      </c>
      <c r="F149" s="348">
        <v>0.42599999999999999</v>
      </c>
      <c r="G149" s="349"/>
      <c r="H149" s="349"/>
    </row>
    <row r="150" spans="1:8" ht="27.75" customHeight="1">
      <c r="A150" s="350">
        <v>125</v>
      </c>
      <c r="B150" s="993" t="s">
        <v>2659</v>
      </c>
      <c r="C150" s="346" t="s">
        <v>2014</v>
      </c>
      <c r="D150" s="343" t="s">
        <v>14</v>
      </c>
      <c r="E150" s="343" t="s">
        <v>14</v>
      </c>
      <c r="F150" s="348">
        <v>0.1</v>
      </c>
      <c r="G150" s="349"/>
      <c r="H150" s="349"/>
    </row>
    <row r="151" spans="1:8" ht="27.75" customHeight="1">
      <c r="A151" s="350">
        <v>126</v>
      </c>
      <c r="B151" s="994"/>
      <c r="C151" s="346" t="s">
        <v>2015</v>
      </c>
      <c r="D151" s="343" t="s">
        <v>14</v>
      </c>
      <c r="E151" s="343" t="s">
        <v>14</v>
      </c>
      <c r="F151" s="348">
        <v>0.24</v>
      </c>
      <c r="G151" s="349"/>
      <c r="H151" s="349"/>
    </row>
    <row r="152" spans="1:8" ht="27.75" customHeight="1">
      <c r="A152" s="350">
        <v>127</v>
      </c>
      <c r="B152" s="994"/>
      <c r="C152" s="346" t="s">
        <v>2016</v>
      </c>
      <c r="D152" s="343" t="s">
        <v>14</v>
      </c>
      <c r="E152" s="343" t="s">
        <v>14</v>
      </c>
      <c r="F152" s="348">
        <v>0.159</v>
      </c>
      <c r="G152" s="349"/>
      <c r="H152" s="349"/>
    </row>
    <row r="153" spans="1:8" ht="27.75" customHeight="1">
      <c r="A153" s="350">
        <v>128</v>
      </c>
      <c r="B153" s="994"/>
      <c r="C153" s="346" t="s">
        <v>2017</v>
      </c>
      <c r="D153" s="343" t="s">
        <v>14</v>
      </c>
      <c r="E153" s="343" t="s">
        <v>14</v>
      </c>
      <c r="F153" s="348">
        <v>0.51100000000000001</v>
      </c>
      <c r="G153" s="349"/>
      <c r="H153" s="349"/>
    </row>
    <row r="154" spans="1:8" ht="27.75" customHeight="1">
      <c r="A154" s="350">
        <v>129</v>
      </c>
      <c r="B154" s="994"/>
      <c r="C154" s="346" t="s">
        <v>2018</v>
      </c>
      <c r="D154" s="343" t="s">
        <v>14</v>
      </c>
      <c r="E154" s="343" t="s">
        <v>14</v>
      </c>
      <c r="F154" s="348">
        <v>0.48399999999999999</v>
      </c>
      <c r="G154" s="349"/>
      <c r="H154" s="349"/>
    </row>
    <row r="155" spans="1:8" ht="27.75" customHeight="1">
      <c r="A155" s="350">
        <v>130</v>
      </c>
      <c r="B155" s="994"/>
      <c r="C155" s="346" t="s">
        <v>2019</v>
      </c>
      <c r="D155" s="343" t="s">
        <v>14</v>
      </c>
      <c r="E155" s="343" t="s">
        <v>14</v>
      </c>
      <c r="F155" s="348">
        <v>0.255</v>
      </c>
      <c r="G155" s="349"/>
      <c r="H155" s="349"/>
    </row>
    <row r="156" spans="1:8" ht="27.75" customHeight="1">
      <c r="A156" s="350">
        <v>131</v>
      </c>
      <c r="B156" s="994"/>
      <c r="C156" s="346" t="s">
        <v>2020</v>
      </c>
      <c r="D156" s="343" t="s">
        <v>14</v>
      </c>
      <c r="E156" s="343" t="s">
        <v>14</v>
      </c>
      <c r="F156" s="348">
        <v>0.316</v>
      </c>
      <c r="G156" s="349"/>
      <c r="H156" s="349"/>
    </row>
    <row r="157" spans="1:8" ht="27.75" customHeight="1">
      <c r="A157" s="350">
        <v>132</v>
      </c>
      <c r="B157" s="994"/>
      <c r="C157" s="346" t="s">
        <v>2021</v>
      </c>
      <c r="D157" s="343" t="s">
        <v>14</v>
      </c>
      <c r="E157" s="343" t="s">
        <v>14</v>
      </c>
      <c r="F157" s="348">
        <v>0.28100000000000003</v>
      </c>
      <c r="G157" s="349"/>
      <c r="H157" s="349"/>
    </row>
    <row r="158" spans="1:8" ht="27.75" customHeight="1">
      <c r="A158" s="350">
        <v>133</v>
      </c>
      <c r="B158" s="994"/>
      <c r="C158" s="346" t="s">
        <v>2022</v>
      </c>
      <c r="D158" s="343" t="s">
        <v>14</v>
      </c>
      <c r="E158" s="343" t="s">
        <v>14</v>
      </c>
      <c r="F158" s="348">
        <v>0.218</v>
      </c>
      <c r="G158" s="349"/>
      <c r="H158" s="349"/>
    </row>
    <row r="159" spans="1:8" ht="27.75" customHeight="1">
      <c r="A159" s="350">
        <v>134</v>
      </c>
      <c r="B159" s="994"/>
      <c r="C159" s="346" t="s">
        <v>2023</v>
      </c>
      <c r="D159" s="343" t="s">
        <v>14</v>
      </c>
      <c r="E159" s="343" t="s">
        <v>14</v>
      </c>
      <c r="F159" s="348">
        <v>0.28999999999999998</v>
      </c>
      <c r="G159" s="349"/>
      <c r="H159" s="349"/>
    </row>
    <row r="160" spans="1:8" ht="27.75" customHeight="1">
      <c r="A160" s="350">
        <v>135</v>
      </c>
      <c r="B160" s="995"/>
      <c r="C160" s="346" t="s">
        <v>2024</v>
      </c>
      <c r="D160" s="343" t="s">
        <v>14</v>
      </c>
      <c r="E160" s="343" t="s">
        <v>14</v>
      </c>
      <c r="F160" s="348">
        <v>0.38600000000000001</v>
      </c>
      <c r="G160" s="349"/>
      <c r="H160" s="349"/>
    </row>
    <row r="161" spans="1:8" ht="27.75" customHeight="1">
      <c r="A161" s="350">
        <v>136</v>
      </c>
      <c r="B161" s="993" t="s">
        <v>2659</v>
      </c>
      <c r="C161" s="346" t="s">
        <v>2025</v>
      </c>
      <c r="D161" s="343" t="s">
        <v>14</v>
      </c>
      <c r="E161" s="343" t="s">
        <v>14</v>
      </c>
      <c r="F161" s="348">
        <v>0.189</v>
      </c>
      <c r="G161" s="349"/>
      <c r="H161" s="349"/>
    </row>
    <row r="162" spans="1:8" ht="27.75" customHeight="1">
      <c r="A162" s="350">
        <v>137</v>
      </c>
      <c r="B162" s="994"/>
      <c r="C162" s="346" t="s">
        <v>2026</v>
      </c>
      <c r="D162" s="343" t="s">
        <v>14</v>
      </c>
      <c r="E162" s="343" t="s">
        <v>14</v>
      </c>
      <c r="F162" s="348">
        <v>0.307</v>
      </c>
      <c r="G162" s="349"/>
      <c r="H162" s="349"/>
    </row>
    <row r="163" spans="1:8" ht="27.75" customHeight="1">
      <c r="A163" s="350">
        <v>138</v>
      </c>
      <c r="B163" s="994"/>
      <c r="C163" s="346" t="s">
        <v>2027</v>
      </c>
      <c r="D163" s="343" t="s">
        <v>14</v>
      </c>
      <c r="E163" s="343" t="s">
        <v>14</v>
      </c>
      <c r="F163" s="348">
        <v>0.126</v>
      </c>
      <c r="G163" s="349"/>
      <c r="H163" s="349"/>
    </row>
    <row r="164" spans="1:8" ht="27.75" customHeight="1">
      <c r="A164" s="350">
        <v>139</v>
      </c>
      <c r="B164" s="994"/>
      <c r="C164" s="346" t="s">
        <v>2028</v>
      </c>
      <c r="D164" s="343" t="s">
        <v>14</v>
      </c>
      <c r="E164" s="343" t="s">
        <v>14</v>
      </c>
      <c r="F164" s="348">
        <v>0.153</v>
      </c>
      <c r="G164" s="349"/>
      <c r="H164" s="349"/>
    </row>
    <row r="165" spans="1:8" ht="27.75" customHeight="1">
      <c r="A165" s="350">
        <v>140</v>
      </c>
      <c r="B165" s="994"/>
      <c r="C165" s="346" t="s">
        <v>2029</v>
      </c>
      <c r="D165" s="343" t="s">
        <v>14</v>
      </c>
      <c r="E165" s="343" t="s">
        <v>14</v>
      </c>
      <c r="F165" s="348">
        <v>0.69899999999999995</v>
      </c>
      <c r="G165" s="349"/>
      <c r="H165" s="349"/>
    </row>
    <row r="166" spans="1:8" ht="27.75" customHeight="1">
      <c r="A166" s="350">
        <v>141</v>
      </c>
      <c r="B166" s="994"/>
      <c r="C166" s="346" t="s">
        <v>2030</v>
      </c>
      <c r="D166" s="343" t="s">
        <v>14</v>
      </c>
      <c r="E166" s="343" t="s">
        <v>14</v>
      </c>
      <c r="F166" s="348">
        <v>1.216</v>
      </c>
      <c r="G166" s="349"/>
      <c r="H166" s="349"/>
    </row>
    <row r="167" spans="1:8" ht="27.75" customHeight="1">
      <c r="A167" s="350">
        <v>142</v>
      </c>
      <c r="B167" s="994"/>
      <c r="C167" s="346" t="s">
        <v>2031</v>
      </c>
      <c r="D167" s="343" t="s">
        <v>14</v>
      </c>
      <c r="E167" s="343" t="s">
        <v>14</v>
      </c>
      <c r="F167" s="348">
        <v>0.21299999999999999</v>
      </c>
      <c r="G167" s="349"/>
      <c r="H167" s="349"/>
    </row>
    <row r="168" spans="1:8" ht="27.75" customHeight="1">
      <c r="A168" s="350">
        <v>143</v>
      </c>
      <c r="B168" s="994"/>
      <c r="C168" s="346" t="s">
        <v>2032</v>
      </c>
      <c r="D168" s="343" t="s">
        <v>14</v>
      </c>
      <c r="E168" s="343" t="s">
        <v>14</v>
      </c>
      <c r="F168" s="348">
        <v>0.20499999999999999</v>
      </c>
      <c r="G168" s="349"/>
      <c r="H168" s="349"/>
    </row>
    <row r="169" spans="1:8" ht="27.75" customHeight="1">
      <c r="A169" s="350">
        <v>144</v>
      </c>
      <c r="B169" s="994"/>
      <c r="C169" s="346" t="s">
        <v>2033</v>
      </c>
      <c r="D169" s="343" t="s">
        <v>14</v>
      </c>
      <c r="E169" s="343" t="s">
        <v>14</v>
      </c>
      <c r="F169" s="348">
        <v>0.107</v>
      </c>
      <c r="G169" s="349"/>
      <c r="H169" s="349"/>
    </row>
    <row r="170" spans="1:8" ht="27.75" customHeight="1">
      <c r="A170" s="350">
        <v>145</v>
      </c>
      <c r="B170" s="994"/>
      <c r="C170" s="346" t="s">
        <v>2034</v>
      </c>
      <c r="D170" s="343" t="s">
        <v>14</v>
      </c>
      <c r="E170" s="343" t="s">
        <v>14</v>
      </c>
      <c r="F170" s="348">
        <v>0.27700000000000002</v>
      </c>
      <c r="G170" s="349"/>
      <c r="H170" s="349"/>
    </row>
    <row r="171" spans="1:8" ht="27.75" customHeight="1">
      <c r="A171" s="350">
        <v>146</v>
      </c>
      <c r="B171" s="994"/>
      <c r="C171" s="346" t="s">
        <v>2035</v>
      </c>
      <c r="D171" s="343" t="s">
        <v>14</v>
      </c>
      <c r="E171" s="343" t="s">
        <v>14</v>
      </c>
      <c r="F171" s="348">
        <v>0.18</v>
      </c>
      <c r="G171" s="349"/>
      <c r="H171" s="349"/>
    </row>
    <row r="172" spans="1:8" ht="27.75" customHeight="1">
      <c r="A172" s="350">
        <v>147</v>
      </c>
      <c r="B172" s="995"/>
      <c r="C172" s="346" t="s">
        <v>2036</v>
      </c>
      <c r="D172" s="343" t="s">
        <v>14</v>
      </c>
      <c r="E172" s="343" t="s">
        <v>14</v>
      </c>
      <c r="F172" s="348">
        <v>0.04</v>
      </c>
      <c r="G172" s="349"/>
      <c r="H172" s="349"/>
    </row>
    <row r="173" spans="1:8" ht="27.75" customHeight="1">
      <c r="A173" s="350">
        <v>148</v>
      </c>
      <c r="B173" s="993" t="s">
        <v>2659</v>
      </c>
      <c r="C173" s="346" t="s">
        <v>2037</v>
      </c>
      <c r="D173" s="343" t="s">
        <v>14</v>
      </c>
      <c r="E173" s="343" t="s">
        <v>14</v>
      </c>
      <c r="F173" s="348">
        <v>3.7999999999999999E-2</v>
      </c>
      <c r="G173" s="349"/>
      <c r="H173" s="349"/>
    </row>
    <row r="174" spans="1:8" ht="27.75" customHeight="1">
      <c r="A174" s="350">
        <v>149</v>
      </c>
      <c r="B174" s="994"/>
      <c r="C174" s="346" t="s">
        <v>2038</v>
      </c>
      <c r="D174" s="343" t="s">
        <v>14</v>
      </c>
      <c r="E174" s="343" t="s">
        <v>14</v>
      </c>
      <c r="F174" s="348">
        <v>0.06</v>
      </c>
      <c r="G174" s="349"/>
      <c r="H174" s="349"/>
    </row>
    <row r="175" spans="1:8" ht="27.75" customHeight="1">
      <c r="A175" s="350">
        <v>150</v>
      </c>
      <c r="B175" s="994"/>
      <c r="C175" s="346" t="s">
        <v>2039</v>
      </c>
      <c r="D175" s="343" t="s">
        <v>14</v>
      </c>
      <c r="E175" s="343" t="s">
        <v>14</v>
      </c>
      <c r="F175" s="348">
        <v>0.09</v>
      </c>
      <c r="G175" s="349"/>
      <c r="H175" s="349"/>
    </row>
    <row r="176" spans="1:8" ht="27.75" customHeight="1">
      <c r="A176" s="350">
        <v>151</v>
      </c>
      <c r="B176" s="994"/>
      <c r="C176" s="346" t="s">
        <v>2040</v>
      </c>
      <c r="D176" s="343" t="s">
        <v>14</v>
      </c>
      <c r="E176" s="343" t="s">
        <v>14</v>
      </c>
      <c r="F176" s="348">
        <v>0.06</v>
      </c>
      <c r="G176" s="349"/>
      <c r="H176" s="349"/>
    </row>
    <row r="177" spans="1:8" ht="27.75" customHeight="1">
      <c r="A177" s="350">
        <v>152</v>
      </c>
      <c r="B177" s="994"/>
      <c r="C177" s="346" t="s">
        <v>2041</v>
      </c>
      <c r="D177" s="343" t="s">
        <v>14</v>
      </c>
      <c r="E177" s="343" t="s">
        <v>14</v>
      </c>
      <c r="F177" s="348">
        <v>0.14299999999999999</v>
      </c>
      <c r="G177" s="349"/>
      <c r="H177" s="349"/>
    </row>
    <row r="178" spans="1:8" ht="27.75" customHeight="1">
      <c r="A178" s="350">
        <v>153</v>
      </c>
      <c r="B178" s="994"/>
      <c r="C178" s="346" t="s">
        <v>2042</v>
      </c>
      <c r="D178" s="343" t="s">
        <v>14</v>
      </c>
      <c r="E178" s="343" t="s">
        <v>14</v>
      </c>
      <c r="F178" s="348">
        <v>0.20300000000000001</v>
      </c>
      <c r="G178" s="349"/>
      <c r="H178" s="349"/>
    </row>
    <row r="179" spans="1:8" ht="27.75" customHeight="1">
      <c r="A179" s="350">
        <v>154</v>
      </c>
      <c r="B179" s="994"/>
      <c r="C179" s="346" t="s">
        <v>2043</v>
      </c>
      <c r="D179" s="343" t="s">
        <v>14</v>
      </c>
      <c r="E179" s="343" t="s">
        <v>14</v>
      </c>
      <c r="F179" s="348">
        <v>0.13200000000000001</v>
      </c>
      <c r="G179" s="349"/>
      <c r="H179" s="349"/>
    </row>
    <row r="180" spans="1:8" ht="27.75" customHeight="1">
      <c r="A180" s="350">
        <v>155</v>
      </c>
      <c r="B180" s="994"/>
      <c r="C180" s="346" t="s">
        <v>2044</v>
      </c>
      <c r="D180" s="343" t="s">
        <v>14</v>
      </c>
      <c r="E180" s="343" t="s">
        <v>14</v>
      </c>
      <c r="F180" s="348">
        <v>3.5999999999999997E-2</v>
      </c>
      <c r="G180" s="349"/>
      <c r="H180" s="349"/>
    </row>
    <row r="181" spans="1:8" ht="27.75" customHeight="1">
      <c r="A181" s="350">
        <v>156</v>
      </c>
      <c r="B181" s="994"/>
      <c r="C181" s="346" t="s">
        <v>2045</v>
      </c>
      <c r="D181" s="343" t="s">
        <v>14</v>
      </c>
      <c r="E181" s="343" t="s">
        <v>14</v>
      </c>
      <c r="F181" s="348">
        <v>5.5E-2</v>
      </c>
      <c r="G181" s="349"/>
      <c r="H181" s="349"/>
    </row>
    <row r="182" spans="1:8" ht="27.75" customHeight="1">
      <c r="A182" s="350">
        <v>157</v>
      </c>
      <c r="B182" s="994"/>
      <c r="C182" s="346" t="s">
        <v>2046</v>
      </c>
      <c r="D182" s="343" t="s">
        <v>14</v>
      </c>
      <c r="E182" s="343" t="s">
        <v>14</v>
      </c>
      <c r="F182" s="348">
        <v>8.5000000000000006E-2</v>
      </c>
      <c r="G182" s="349"/>
      <c r="H182" s="349"/>
    </row>
    <row r="183" spans="1:8" ht="27.75" customHeight="1">
      <c r="A183" s="350">
        <v>158</v>
      </c>
      <c r="B183" s="995"/>
      <c r="C183" s="346" t="s">
        <v>2047</v>
      </c>
      <c r="D183" s="343" t="s">
        <v>14</v>
      </c>
      <c r="E183" s="343" t="s">
        <v>14</v>
      </c>
      <c r="F183" s="348">
        <v>0.151</v>
      </c>
      <c r="G183" s="349"/>
      <c r="H183" s="349"/>
    </row>
    <row r="184" spans="1:8" ht="27.75" customHeight="1">
      <c r="A184" s="350">
        <v>159</v>
      </c>
      <c r="B184" s="993" t="s">
        <v>2659</v>
      </c>
      <c r="C184" s="346" t="s">
        <v>2048</v>
      </c>
      <c r="D184" s="343" t="s">
        <v>14</v>
      </c>
      <c r="E184" s="343" t="s">
        <v>14</v>
      </c>
      <c r="F184" s="348">
        <v>0.123</v>
      </c>
      <c r="G184" s="349"/>
      <c r="H184" s="349"/>
    </row>
    <row r="185" spans="1:8" ht="27.75" customHeight="1">
      <c r="A185" s="350">
        <v>160</v>
      </c>
      <c r="B185" s="994"/>
      <c r="C185" s="346" t="s">
        <v>2049</v>
      </c>
      <c r="D185" s="343" t="s">
        <v>14</v>
      </c>
      <c r="E185" s="343" t="s">
        <v>14</v>
      </c>
      <c r="F185" s="348">
        <v>0.115</v>
      </c>
      <c r="G185" s="349"/>
      <c r="H185" s="349"/>
    </row>
    <row r="186" spans="1:8" ht="27.75" customHeight="1">
      <c r="A186" s="350">
        <v>161</v>
      </c>
      <c r="B186" s="994"/>
      <c r="C186" s="346" t="s">
        <v>2050</v>
      </c>
      <c r="D186" s="343" t="s">
        <v>14</v>
      </c>
      <c r="E186" s="343" t="s">
        <v>14</v>
      </c>
      <c r="F186" s="348">
        <v>4.2000000000000003E-2</v>
      </c>
      <c r="G186" s="349"/>
      <c r="H186" s="349"/>
    </row>
    <row r="187" spans="1:8" ht="27.75" customHeight="1">
      <c r="A187" s="350">
        <v>162</v>
      </c>
      <c r="B187" s="994"/>
      <c r="C187" s="346" t="s">
        <v>2051</v>
      </c>
      <c r="D187" s="343" t="s">
        <v>14</v>
      </c>
      <c r="E187" s="343" t="s">
        <v>14</v>
      </c>
      <c r="F187" s="348">
        <v>5.1999999999999998E-2</v>
      </c>
      <c r="G187" s="349"/>
      <c r="H187" s="349"/>
    </row>
    <row r="188" spans="1:8" ht="27.75" customHeight="1">
      <c r="A188" s="350">
        <v>163</v>
      </c>
      <c r="B188" s="994"/>
      <c r="C188" s="346" t="s">
        <v>2052</v>
      </c>
      <c r="D188" s="343" t="s">
        <v>14</v>
      </c>
      <c r="E188" s="343" t="s">
        <v>14</v>
      </c>
      <c r="F188" s="348">
        <v>6.7000000000000004E-2</v>
      </c>
      <c r="G188" s="349"/>
      <c r="H188" s="349"/>
    </row>
    <row r="189" spans="1:8" ht="27.75" customHeight="1">
      <c r="A189" s="350">
        <v>164</v>
      </c>
      <c r="B189" s="994"/>
      <c r="C189" s="346" t="s">
        <v>2053</v>
      </c>
      <c r="D189" s="343" t="s">
        <v>14</v>
      </c>
      <c r="E189" s="343" t="s">
        <v>14</v>
      </c>
      <c r="F189" s="348">
        <v>0.14499999999999999</v>
      </c>
      <c r="G189" s="349"/>
      <c r="H189" s="349"/>
    </row>
    <row r="190" spans="1:8" ht="27.75" customHeight="1">
      <c r="A190" s="350">
        <v>165</v>
      </c>
      <c r="B190" s="994"/>
      <c r="C190" s="346" t="s">
        <v>2054</v>
      </c>
      <c r="D190" s="343" t="s">
        <v>14</v>
      </c>
      <c r="E190" s="343" t="s">
        <v>14</v>
      </c>
      <c r="F190" s="348">
        <v>0.50900000000000001</v>
      </c>
      <c r="G190" s="349"/>
      <c r="H190" s="349"/>
    </row>
    <row r="191" spans="1:8" ht="27.75" customHeight="1">
      <c r="A191" s="350">
        <v>166</v>
      </c>
      <c r="B191" s="994"/>
      <c r="C191" s="346" t="s">
        <v>2055</v>
      </c>
      <c r="D191" s="343" t="s">
        <v>14</v>
      </c>
      <c r="E191" s="343" t="s">
        <v>14</v>
      </c>
      <c r="F191" s="348">
        <v>7.0000000000000007E-2</v>
      </c>
      <c r="G191" s="349"/>
      <c r="H191" s="349"/>
    </row>
    <row r="192" spans="1:8" ht="27.75" customHeight="1">
      <c r="A192" s="350">
        <v>167</v>
      </c>
      <c r="B192" s="994"/>
      <c r="C192" s="346" t="s">
        <v>2056</v>
      </c>
      <c r="D192" s="343" t="s">
        <v>14</v>
      </c>
      <c r="E192" s="343" t="s">
        <v>14</v>
      </c>
      <c r="F192" s="348">
        <v>0.1</v>
      </c>
      <c r="G192" s="349"/>
      <c r="H192" s="349"/>
    </row>
    <row r="193" spans="1:8" ht="27.75" customHeight="1">
      <c r="A193" s="350">
        <v>168</v>
      </c>
      <c r="B193" s="995"/>
      <c r="C193" s="346" t="s">
        <v>2057</v>
      </c>
      <c r="D193" s="343" t="s">
        <v>14</v>
      </c>
      <c r="E193" s="343" t="s">
        <v>14</v>
      </c>
      <c r="F193" s="348">
        <v>8.3000000000000004E-2</v>
      </c>
      <c r="G193" s="349"/>
      <c r="H193" s="349"/>
    </row>
    <row r="194" spans="1:8" ht="27.75" customHeight="1">
      <c r="A194" s="350">
        <v>169</v>
      </c>
      <c r="B194" s="993" t="s">
        <v>2659</v>
      </c>
      <c r="C194" s="346" t="s">
        <v>2058</v>
      </c>
      <c r="D194" s="343" t="s">
        <v>14</v>
      </c>
      <c r="E194" s="343" t="s">
        <v>14</v>
      </c>
      <c r="F194" s="348">
        <v>0.108</v>
      </c>
      <c r="G194" s="349"/>
      <c r="H194" s="349"/>
    </row>
    <row r="195" spans="1:8" ht="27.75" customHeight="1">
      <c r="A195" s="350">
        <v>170</v>
      </c>
      <c r="B195" s="994"/>
      <c r="C195" s="346" t="s">
        <v>2059</v>
      </c>
      <c r="D195" s="343" t="s">
        <v>14</v>
      </c>
      <c r="E195" s="343" t="s">
        <v>14</v>
      </c>
      <c r="F195" s="348">
        <v>0.105</v>
      </c>
      <c r="G195" s="349"/>
      <c r="H195" s="349"/>
    </row>
    <row r="196" spans="1:8" ht="27.75" customHeight="1">
      <c r="A196" s="350">
        <v>171</v>
      </c>
      <c r="B196" s="994"/>
      <c r="C196" s="346" t="s">
        <v>2060</v>
      </c>
      <c r="D196" s="343" t="s">
        <v>14</v>
      </c>
      <c r="E196" s="343" t="s">
        <v>14</v>
      </c>
      <c r="F196" s="348">
        <v>9.0999999999999998E-2</v>
      </c>
      <c r="G196" s="349"/>
      <c r="H196" s="349"/>
    </row>
    <row r="197" spans="1:8" ht="27.75" customHeight="1">
      <c r="A197" s="350">
        <v>172</v>
      </c>
      <c r="B197" s="994"/>
      <c r="C197" s="346" t="s">
        <v>2061</v>
      </c>
      <c r="D197" s="343" t="s">
        <v>14</v>
      </c>
      <c r="E197" s="343" t="s">
        <v>14</v>
      </c>
      <c r="F197" s="348">
        <v>0.20100000000000001</v>
      </c>
      <c r="G197" s="349"/>
      <c r="H197" s="349"/>
    </row>
    <row r="198" spans="1:8" ht="27.75" customHeight="1">
      <c r="A198" s="350">
        <v>173</v>
      </c>
      <c r="B198" s="994"/>
      <c r="C198" s="346" t="s">
        <v>2062</v>
      </c>
      <c r="D198" s="343" t="s">
        <v>14</v>
      </c>
      <c r="E198" s="343" t="s">
        <v>14</v>
      </c>
      <c r="F198" s="348">
        <v>1.5149999999999999</v>
      </c>
      <c r="G198" s="349"/>
      <c r="H198" s="349"/>
    </row>
    <row r="199" spans="1:8" ht="27.75" customHeight="1">
      <c r="A199" s="350">
        <v>174</v>
      </c>
      <c r="B199" s="994"/>
      <c r="C199" s="346" t="s">
        <v>2063</v>
      </c>
      <c r="D199" s="343" t="s">
        <v>14</v>
      </c>
      <c r="E199" s="343" t="s">
        <v>14</v>
      </c>
      <c r="F199" s="348">
        <v>0.39</v>
      </c>
      <c r="G199" s="349"/>
      <c r="H199" s="349"/>
    </row>
    <row r="200" spans="1:8" ht="27.75" customHeight="1">
      <c r="A200" s="350">
        <v>175</v>
      </c>
      <c r="B200" s="994"/>
      <c r="C200" s="346" t="s">
        <v>2064</v>
      </c>
      <c r="D200" s="343" t="s">
        <v>14</v>
      </c>
      <c r="E200" s="343" t="s">
        <v>14</v>
      </c>
      <c r="F200" s="348">
        <v>0.28199999999999997</v>
      </c>
      <c r="G200" s="349"/>
      <c r="H200" s="349"/>
    </row>
    <row r="201" spans="1:8" ht="27.75" customHeight="1">
      <c r="A201" s="350">
        <v>176</v>
      </c>
      <c r="B201" s="994"/>
      <c r="C201" s="346" t="s">
        <v>2065</v>
      </c>
      <c r="D201" s="343" t="s">
        <v>14</v>
      </c>
      <c r="E201" s="343" t="s">
        <v>14</v>
      </c>
      <c r="F201" s="348">
        <v>0.222</v>
      </c>
      <c r="G201" s="349"/>
      <c r="H201" s="349"/>
    </row>
    <row r="202" spans="1:8" ht="27.75" customHeight="1">
      <c r="A202" s="350">
        <v>177</v>
      </c>
      <c r="B202" s="994"/>
      <c r="C202" s="346" t="s">
        <v>2066</v>
      </c>
      <c r="D202" s="343" t="s">
        <v>14</v>
      </c>
      <c r="E202" s="343" t="s">
        <v>14</v>
      </c>
      <c r="F202" s="348">
        <v>0.26900000000000002</v>
      </c>
      <c r="G202" s="349"/>
      <c r="H202" s="349"/>
    </row>
    <row r="203" spans="1:8" ht="27.75" customHeight="1">
      <c r="A203" s="350">
        <v>178</v>
      </c>
      <c r="B203" s="995"/>
      <c r="C203" s="346" t="s">
        <v>2067</v>
      </c>
      <c r="D203" s="343" t="s">
        <v>14</v>
      </c>
      <c r="E203" s="343" t="s">
        <v>14</v>
      </c>
      <c r="F203" s="348">
        <v>0.27100000000000002</v>
      </c>
      <c r="G203" s="349"/>
      <c r="H203" s="349"/>
    </row>
    <row r="204" spans="1:8" ht="27.75" customHeight="1">
      <c r="A204" s="350">
        <v>179</v>
      </c>
      <c r="B204" s="993" t="s">
        <v>2659</v>
      </c>
      <c r="C204" s="346" t="s">
        <v>2068</v>
      </c>
      <c r="D204" s="343" t="s">
        <v>14</v>
      </c>
      <c r="E204" s="343" t="s">
        <v>14</v>
      </c>
      <c r="F204" s="348">
        <v>0.78800000000000003</v>
      </c>
      <c r="G204" s="349"/>
      <c r="H204" s="349"/>
    </row>
    <row r="205" spans="1:8" ht="27.75" customHeight="1">
      <c r="A205" s="350">
        <v>180</v>
      </c>
      <c r="B205" s="994"/>
      <c r="C205" s="346" t="s">
        <v>2069</v>
      </c>
      <c r="D205" s="343" t="s">
        <v>14</v>
      </c>
      <c r="E205" s="343" t="s">
        <v>14</v>
      </c>
      <c r="F205" s="348">
        <v>0.20399999999999999</v>
      </c>
      <c r="G205" s="349"/>
      <c r="H205" s="349"/>
    </row>
    <row r="206" spans="1:8" ht="27.75" customHeight="1">
      <c r="A206" s="350">
        <v>181</v>
      </c>
      <c r="B206" s="994"/>
      <c r="C206" s="346" t="s">
        <v>2070</v>
      </c>
      <c r="D206" s="343" t="s">
        <v>14</v>
      </c>
      <c r="E206" s="343" t="s">
        <v>14</v>
      </c>
      <c r="F206" s="348">
        <v>0.245</v>
      </c>
      <c r="G206" s="349"/>
      <c r="H206" s="349"/>
    </row>
    <row r="207" spans="1:8" ht="27.75" customHeight="1">
      <c r="A207" s="350">
        <v>182</v>
      </c>
      <c r="B207" s="994"/>
      <c r="C207" s="346" t="s">
        <v>2071</v>
      </c>
      <c r="D207" s="343" t="s">
        <v>14</v>
      </c>
      <c r="E207" s="343" t="s">
        <v>14</v>
      </c>
      <c r="F207" s="348">
        <v>0.25</v>
      </c>
      <c r="G207" s="349"/>
      <c r="H207" s="349"/>
    </row>
    <row r="208" spans="1:8" ht="27.75" customHeight="1">
      <c r="A208" s="350">
        <v>183</v>
      </c>
      <c r="B208" s="994"/>
      <c r="C208" s="346" t="s">
        <v>2072</v>
      </c>
      <c r="D208" s="343" t="s">
        <v>14</v>
      </c>
      <c r="E208" s="343" t="s">
        <v>14</v>
      </c>
      <c r="F208" s="348">
        <v>0.1</v>
      </c>
      <c r="G208" s="349"/>
      <c r="H208" s="349"/>
    </row>
    <row r="209" spans="1:8" ht="27.75" customHeight="1">
      <c r="A209" s="350">
        <v>184</v>
      </c>
      <c r="B209" s="994"/>
      <c r="C209" s="346" t="s">
        <v>2073</v>
      </c>
      <c r="D209" s="343" t="s">
        <v>14</v>
      </c>
      <c r="E209" s="343" t="s">
        <v>14</v>
      </c>
      <c r="F209" s="348">
        <v>0.114</v>
      </c>
      <c r="G209" s="349"/>
      <c r="H209" s="349"/>
    </row>
    <row r="210" spans="1:8" ht="27.75" customHeight="1">
      <c r="A210" s="350">
        <v>185</v>
      </c>
      <c r="B210" s="994"/>
      <c r="C210" s="346" t="s">
        <v>2074</v>
      </c>
      <c r="D210" s="343" t="s">
        <v>14</v>
      </c>
      <c r="E210" s="343" t="s">
        <v>14</v>
      </c>
      <c r="F210" s="348">
        <v>0.74099999999999999</v>
      </c>
      <c r="G210" s="349"/>
      <c r="H210" s="349"/>
    </row>
    <row r="211" spans="1:8" ht="27.75" customHeight="1">
      <c r="A211" s="350">
        <v>186</v>
      </c>
      <c r="B211" s="994"/>
      <c r="C211" s="346" t="s">
        <v>2075</v>
      </c>
      <c r="D211" s="343" t="s">
        <v>14</v>
      </c>
      <c r="E211" s="343" t="s">
        <v>14</v>
      </c>
      <c r="F211" s="348">
        <v>0.32</v>
      </c>
      <c r="G211" s="349"/>
      <c r="H211" s="349"/>
    </row>
    <row r="212" spans="1:8" ht="27.75" customHeight="1">
      <c r="A212" s="350">
        <v>187</v>
      </c>
      <c r="B212" s="995"/>
      <c r="C212" s="346" t="s">
        <v>2076</v>
      </c>
      <c r="D212" s="343" t="s">
        <v>14</v>
      </c>
      <c r="E212" s="343" t="s">
        <v>14</v>
      </c>
      <c r="F212" s="348">
        <v>0.38400000000000001</v>
      </c>
      <c r="G212" s="349"/>
      <c r="H212" s="349"/>
    </row>
    <row r="213" spans="1:8" ht="27.75" customHeight="1">
      <c r="A213" s="350">
        <v>188</v>
      </c>
      <c r="B213" s="993" t="s">
        <v>2659</v>
      </c>
      <c r="C213" s="346" t="s">
        <v>2077</v>
      </c>
      <c r="D213" s="343" t="s">
        <v>14</v>
      </c>
      <c r="E213" s="343" t="s">
        <v>14</v>
      </c>
      <c r="F213" s="348">
        <v>0.38200000000000001</v>
      </c>
      <c r="G213" s="349"/>
      <c r="H213" s="349"/>
    </row>
    <row r="214" spans="1:8" ht="27.75" customHeight="1">
      <c r="A214" s="350">
        <v>189</v>
      </c>
      <c r="B214" s="994"/>
      <c r="C214" s="346" t="s">
        <v>2078</v>
      </c>
      <c r="D214" s="343" t="s">
        <v>14</v>
      </c>
      <c r="E214" s="343" t="s">
        <v>14</v>
      </c>
      <c r="F214" s="348">
        <v>0.40600000000000003</v>
      </c>
      <c r="G214" s="349"/>
      <c r="H214" s="349"/>
    </row>
    <row r="215" spans="1:8" ht="27.75" customHeight="1">
      <c r="A215" s="350">
        <v>190</v>
      </c>
      <c r="B215" s="994"/>
      <c r="C215" s="346" t="s">
        <v>2079</v>
      </c>
      <c r="D215" s="343" t="s">
        <v>14</v>
      </c>
      <c r="E215" s="343" t="s">
        <v>14</v>
      </c>
      <c r="F215" s="348">
        <v>0.48699999999999999</v>
      </c>
      <c r="G215" s="349"/>
      <c r="H215" s="349"/>
    </row>
    <row r="216" spans="1:8" ht="27.75" customHeight="1">
      <c r="A216" s="350">
        <v>191</v>
      </c>
      <c r="B216" s="994"/>
      <c r="C216" s="346" t="s">
        <v>2080</v>
      </c>
      <c r="D216" s="343" t="s">
        <v>14</v>
      </c>
      <c r="E216" s="343" t="s">
        <v>14</v>
      </c>
      <c r="F216" s="348">
        <v>0.16</v>
      </c>
      <c r="G216" s="349"/>
      <c r="H216" s="349"/>
    </row>
    <row r="217" spans="1:8" ht="27.75" customHeight="1">
      <c r="A217" s="350">
        <v>192</v>
      </c>
      <c r="B217" s="994"/>
      <c r="C217" s="346" t="s">
        <v>2081</v>
      </c>
      <c r="D217" s="343" t="s">
        <v>14</v>
      </c>
      <c r="E217" s="343" t="s">
        <v>14</v>
      </c>
      <c r="F217" s="348">
        <v>0.156</v>
      </c>
      <c r="G217" s="349"/>
      <c r="H217" s="349"/>
    </row>
    <row r="218" spans="1:8" ht="27.75" customHeight="1">
      <c r="A218" s="350">
        <v>193</v>
      </c>
      <c r="B218" s="994"/>
      <c r="C218" s="346" t="s">
        <v>2082</v>
      </c>
      <c r="D218" s="343" t="s">
        <v>14</v>
      </c>
      <c r="E218" s="343" t="s">
        <v>14</v>
      </c>
      <c r="F218" s="348">
        <v>0.06</v>
      </c>
      <c r="G218" s="349"/>
      <c r="H218" s="349"/>
    </row>
    <row r="219" spans="1:8" ht="27.75" customHeight="1">
      <c r="A219" s="350">
        <v>194</v>
      </c>
      <c r="B219" s="994"/>
      <c r="C219" s="346" t="s">
        <v>2083</v>
      </c>
      <c r="D219" s="343" t="s">
        <v>14</v>
      </c>
      <c r="E219" s="343" t="s">
        <v>46</v>
      </c>
      <c r="F219" s="348">
        <v>0.08</v>
      </c>
      <c r="G219" s="349"/>
      <c r="H219" s="349"/>
    </row>
    <row r="220" spans="1:8" ht="27.75" customHeight="1">
      <c r="A220" s="350">
        <v>195</v>
      </c>
      <c r="B220" s="994"/>
      <c r="C220" s="346" t="s">
        <v>2084</v>
      </c>
      <c r="D220" s="343" t="s">
        <v>14</v>
      </c>
      <c r="E220" s="343" t="s">
        <v>46</v>
      </c>
      <c r="F220" s="347">
        <v>0.26</v>
      </c>
      <c r="G220" s="349"/>
      <c r="H220" s="349"/>
    </row>
    <row r="221" spans="1:8" ht="27.75" customHeight="1">
      <c r="A221" s="350">
        <v>196</v>
      </c>
      <c r="B221" s="995"/>
      <c r="C221" s="346" t="s">
        <v>2665</v>
      </c>
      <c r="D221" s="343" t="s">
        <v>14</v>
      </c>
      <c r="E221" s="343" t="s">
        <v>46</v>
      </c>
      <c r="F221" s="347">
        <v>0.14099999999999999</v>
      </c>
      <c r="G221" s="349"/>
      <c r="H221" s="349"/>
    </row>
    <row r="222" spans="1:8" ht="27.75" customHeight="1">
      <c r="A222" s="350">
        <v>197</v>
      </c>
      <c r="B222" s="993" t="s">
        <v>2659</v>
      </c>
      <c r="C222" s="346" t="s">
        <v>2666</v>
      </c>
      <c r="D222" s="343" t="s">
        <v>14</v>
      </c>
      <c r="E222" s="343" t="s">
        <v>46</v>
      </c>
      <c r="F222" s="347">
        <v>0.08</v>
      </c>
      <c r="G222" s="349"/>
      <c r="H222" s="349"/>
    </row>
    <row r="223" spans="1:8" ht="27.75" customHeight="1">
      <c r="A223" s="350">
        <v>198</v>
      </c>
      <c r="B223" s="994"/>
      <c r="C223" s="346" t="s">
        <v>2667</v>
      </c>
      <c r="D223" s="343" t="s">
        <v>14</v>
      </c>
      <c r="E223" s="343" t="s">
        <v>46</v>
      </c>
      <c r="F223" s="347">
        <v>0.42099999999999999</v>
      </c>
      <c r="G223" s="349"/>
      <c r="H223" s="349"/>
    </row>
    <row r="224" spans="1:8" ht="27.75" customHeight="1">
      <c r="A224" s="350">
        <v>199</v>
      </c>
      <c r="B224" s="994"/>
      <c r="C224" s="346" t="s">
        <v>2668</v>
      </c>
      <c r="D224" s="343" t="s">
        <v>14</v>
      </c>
      <c r="E224" s="343" t="s">
        <v>46</v>
      </c>
      <c r="F224" s="347">
        <v>0.81</v>
      </c>
      <c r="G224" s="349"/>
      <c r="H224" s="349"/>
    </row>
    <row r="225" spans="1:8" ht="27.75" customHeight="1">
      <c r="A225" s="350">
        <v>200</v>
      </c>
      <c r="B225" s="994"/>
      <c r="C225" s="346" t="s">
        <v>2669</v>
      </c>
      <c r="D225" s="343" t="s">
        <v>14</v>
      </c>
      <c r="E225" s="343" t="s">
        <v>46</v>
      </c>
      <c r="F225" s="347">
        <v>0.12</v>
      </c>
      <c r="G225" s="349"/>
      <c r="H225" s="349"/>
    </row>
    <row r="226" spans="1:8" ht="27.75" customHeight="1">
      <c r="A226" s="350">
        <v>201</v>
      </c>
      <c r="B226" s="994"/>
      <c r="C226" s="346" t="s">
        <v>2670</v>
      </c>
      <c r="D226" s="343" t="s">
        <v>14</v>
      </c>
      <c r="E226" s="343" t="s">
        <v>46</v>
      </c>
      <c r="F226" s="347">
        <v>0.25</v>
      </c>
      <c r="G226" s="349"/>
      <c r="H226" s="349"/>
    </row>
    <row r="227" spans="1:8" ht="27.75" customHeight="1">
      <c r="A227" s="350">
        <v>202</v>
      </c>
      <c r="B227" s="994"/>
      <c r="C227" s="346" t="s">
        <v>2671</v>
      </c>
      <c r="D227" s="343" t="s">
        <v>14</v>
      </c>
      <c r="E227" s="343" t="s">
        <v>46</v>
      </c>
      <c r="F227" s="347">
        <v>0.28000000000000003</v>
      </c>
      <c r="G227" s="349"/>
      <c r="H227" s="349"/>
    </row>
    <row r="228" spans="1:8" ht="27.75" customHeight="1">
      <c r="A228" s="350">
        <v>203</v>
      </c>
      <c r="B228" s="994"/>
      <c r="C228" s="346" t="s">
        <v>2672</v>
      </c>
      <c r="D228" s="343" t="s">
        <v>14</v>
      </c>
      <c r="E228" s="343" t="s">
        <v>46</v>
      </c>
      <c r="F228" s="347">
        <v>0.34</v>
      </c>
      <c r="G228" s="349"/>
      <c r="H228" s="349"/>
    </row>
    <row r="229" spans="1:8" ht="27.75" customHeight="1">
      <c r="A229" s="350">
        <v>204</v>
      </c>
      <c r="B229" s="994"/>
      <c r="C229" s="346" t="s">
        <v>2673</v>
      </c>
      <c r="D229" s="343" t="s">
        <v>14</v>
      </c>
      <c r="E229" s="343" t="s">
        <v>46</v>
      </c>
      <c r="F229" s="347">
        <v>0.46300000000000002</v>
      </c>
      <c r="G229" s="349"/>
      <c r="H229" s="349"/>
    </row>
    <row r="230" spans="1:8" ht="27.75" customHeight="1">
      <c r="A230" s="350">
        <v>205</v>
      </c>
      <c r="B230" s="995"/>
      <c r="C230" s="346" t="s">
        <v>2085</v>
      </c>
      <c r="D230" s="343" t="s">
        <v>14</v>
      </c>
      <c r="E230" s="343" t="s">
        <v>14</v>
      </c>
      <c r="F230" s="348">
        <v>0.216</v>
      </c>
      <c r="G230" s="349"/>
      <c r="H230" s="349"/>
    </row>
    <row r="231" spans="1:8" ht="27.75" customHeight="1">
      <c r="A231" s="350">
        <v>206</v>
      </c>
      <c r="B231" s="993" t="s">
        <v>2659</v>
      </c>
      <c r="C231" s="346" t="s">
        <v>2086</v>
      </c>
      <c r="D231" s="343" t="s">
        <v>14</v>
      </c>
      <c r="E231" s="343" t="s">
        <v>14</v>
      </c>
      <c r="F231" s="348">
        <v>0.114</v>
      </c>
      <c r="G231" s="349"/>
      <c r="H231" s="349"/>
    </row>
    <row r="232" spans="1:8" ht="27.75" customHeight="1">
      <c r="A232" s="350">
        <v>207</v>
      </c>
      <c r="B232" s="994"/>
      <c r="C232" s="346" t="s">
        <v>2087</v>
      </c>
      <c r="D232" s="343" t="s">
        <v>14</v>
      </c>
      <c r="E232" s="343" t="s">
        <v>14</v>
      </c>
      <c r="F232" s="348">
        <v>0.14099999999999999</v>
      </c>
      <c r="G232" s="349"/>
      <c r="H232" s="349"/>
    </row>
    <row r="233" spans="1:8" ht="27.75" customHeight="1">
      <c r="A233" s="350">
        <v>208</v>
      </c>
      <c r="B233" s="994"/>
      <c r="C233" s="346" t="s">
        <v>2088</v>
      </c>
      <c r="D233" s="343" t="s">
        <v>14</v>
      </c>
      <c r="E233" s="343" t="s">
        <v>14</v>
      </c>
      <c r="F233" s="348">
        <v>0.107</v>
      </c>
      <c r="G233" s="349"/>
      <c r="H233" s="349"/>
    </row>
    <row r="234" spans="1:8" ht="27.75" customHeight="1">
      <c r="A234" s="350">
        <v>209</v>
      </c>
      <c r="B234" s="994"/>
      <c r="C234" s="346" t="s">
        <v>2089</v>
      </c>
      <c r="D234" s="343" t="s">
        <v>14</v>
      </c>
      <c r="E234" s="343" t="s">
        <v>14</v>
      </c>
      <c r="F234" s="348">
        <v>0.78700000000000003</v>
      </c>
      <c r="G234" s="349"/>
      <c r="H234" s="349"/>
    </row>
    <row r="235" spans="1:8" ht="27.75" customHeight="1">
      <c r="A235" s="350">
        <v>210</v>
      </c>
      <c r="B235" s="995"/>
      <c r="C235" s="346" t="s">
        <v>2090</v>
      </c>
      <c r="D235" s="343" t="s">
        <v>14</v>
      </c>
      <c r="E235" s="343" t="s">
        <v>14</v>
      </c>
      <c r="F235" s="348">
        <v>0.152</v>
      </c>
      <c r="G235" s="349"/>
      <c r="H235" s="349"/>
    </row>
    <row r="236" spans="1:8" ht="27.75" customHeight="1">
      <c r="A236" s="996" t="s">
        <v>1888</v>
      </c>
      <c r="B236" s="997"/>
      <c r="C236" s="998"/>
      <c r="D236" s="781"/>
      <c r="E236" s="781"/>
      <c r="F236" s="351"/>
      <c r="G236" s="349"/>
      <c r="H236" s="349"/>
    </row>
    <row r="237" spans="1:8" ht="27.75" customHeight="1">
      <c r="A237" s="804" t="s">
        <v>2091</v>
      </c>
      <c r="B237" s="805"/>
      <c r="C237" s="805"/>
      <c r="D237" s="805"/>
      <c r="E237" s="805"/>
      <c r="F237" s="805"/>
      <c r="G237" s="805"/>
      <c r="H237" s="806"/>
    </row>
    <row r="238" spans="1:8" ht="27.75" customHeight="1">
      <c r="A238" s="350">
        <v>1</v>
      </c>
      <c r="B238" s="993" t="s">
        <v>2659</v>
      </c>
      <c r="C238" s="346" t="s">
        <v>2092</v>
      </c>
      <c r="D238" s="343" t="s">
        <v>14</v>
      </c>
      <c r="E238" s="343" t="s">
        <v>14</v>
      </c>
      <c r="F238" s="348">
        <v>0.08</v>
      </c>
      <c r="G238" s="348"/>
      <c r="H238" s="349"/>
    </row>
    <row r="239" spans="1:8" ht="27.75" customHeight="1">
      <c r="A239" s="350">
        <v>2</v>
      </c>
      <c r="B239" s="994"/>
      <c r="C239" s="346" t="s">
        <v>2093</v>
      </c>
      <c r="D239" s="343" t="s">
        <v>14</v>
      </c>
      <c r="E239" s="343" t="s">
        <v>14</v>
      </c>
      <c r="F239" s="348">
        <v>0.4</v>
      </c>
      <c r="G239" s="348"/>
      <c r="H239" s="349"/>
    </row>
    <row r="240" spans="1:8" ht="27.75" customHeight="1">
      <c r="A240" s="350">
        <v>3</v>
      </c>
      <c r="B240" s="994"/>
      <c r="C240" s="346" t="s">
        <v>2094</v>
      </c>
      <c r="D240" s="343" t="s">
        <v>14</v>
      </c>
      <c r="E240" s="343" t="s">
        <v>14</v>
      </c>
      <c r="F240" s="348">
        <v>0.85</v>
      </c>
      <c r="G240" s="348"/>
      <c r="H240" s="349"/>
    </row>
    <row r="241" spans="1:8" ht="27.75" customHeight="1">
      <c r="A241" s="350">
        <v>4</v>
      </c>
      <c r="B241" s="994"/>
      <c r="C241" s="346" t="s">
        <v>2095</v>
      </c>
      <c r="D241" s="343" t="s">
        <v>14</v>
      </c>
      <c r="E241" s="343" t="s">
        <v>14</v>
      </c>
      <c r="F241" s="348">
        <v>0.05</v>
      </c>
      <c r="G241" s="348"/>
      <c r="H241" s="349"/>
    </row>
    <row r="242" spans="1:8" ht="27.75" customHeight="1">
      <c r="A242" s="350">
        <v>5</v>
      </c>
      <c r="B242" s="995"/>
      <c r="C242" s="346" t="s">
        <v>2096</v>
      </c>
      <c r="D242" s="343" t="s">
        <v>14</v>
      </c>
      <c r="E242" s="343" t="s">
        <v>14</v>
      </c>
      <c r="F242" s="348">
        <v>0.03</v>
      </c>
      <c r="G242" s="348"/>
      <c r="H242" s="349"/>
    </row>
    <row r="243" spans="1:8" ht="27.75" customHeight="1">
      <c r="A243" s="350">
        <v>6</v>
      </c>
      <c r="B243" s="993" t="s">
        <v>2659</v>
      </c>
      <c r="C243" s="346" t="s">
        <v>2097</v>
      </c>
      <c r="D243" s="343" t="s">
        <v>14</v>
      </c>
      <c r="E243" s="343" t="s">
        <v>14</v>
      </c>
      <c r="F243" s="348">
        <v>0.02</v>
      </c>
      <c r="G243" s="348"/>
      <c r="H243" s="349"/>
    </row>
    <row r="244" spans="1:8" ht="27.75" customHeight="1">
      <c r="A244" s="350">
        <v>7</v>
      </c>
      <c r="B244" s="994"/>
      <c r="C244" s="346" t="s">
        <v>2098</v>
      </c>
      <c r="D244" s="343" t="s">
        <v>14</v>
      </c>
      <c r="E244" s="343" t="s">
        <v>14</v>
      </c>
      <c r="F244" s="348">
        <v>0.03</v>
      </c>
      <c r="G244" s="348"/>
      <c r="H244" s="349"/>
    </row>
    <row r="245" spans="1:8" ht="27.75" customHeight="1">
      <c r="A245" s="350">
        <v>8</v>
      </c>
      <c r="B245" s="994"/>
      <c r="C245" s="346" t="s">
        <v>2099</v>
      </c>
      <c r="D245" s="343" t="s">
        <v>14</v>
      </c>
      <c r="E245" s="343" t="s">
        <v>14</v>
      </c>
      <c r="F245" s="348">
        <v>0.13</v>
      </c>
      <c r="G245" s="348"/>
      <c r="H245" s="349"/>
    </row>
    <row r="246" spans="1:8" ht="27.75" customHeight="1">
      <c r="A246" s="350">
        <v>9</v>
      </c>
      <c r="B246" s="994"/>
      <c r="C246" s="346" t="s">
        <v>2100</v>
      </c>
      <c r="D246" s="343" t="s">
        <v>14</v>
      </c>
      <c r="E246" s="343" t="s">
        <v>14</v>
      </c>
      <c r="F246" s="348">
        <v>0.06</v>
      </c>
      <c r="G246" s="348"/>
      <c r="H246" s="349"/>
    </row>
    <row r="247" spans="1:8" ht="27.75" customHeight="1">
      <c r="A247" s="350">
        <v>10</v>
      </c>
      <c r="B247" s="994"/>
      <c r="C247" s="346" t="s">
        <v>2101</v>
      </c>
      <c r="D247" s="343" t="s">
        <v>14</v>
      </c>
      <c r="E247" s="343" t="s">
        <v>14</v>
      </c>
      <c r="F247" s="348">
        <v>0.1</v>
      </c>
      <c r="G247" s="348"/>
      <c r="H247" s="349"/>
    </row>
    <row r="248" spans="1:8" ht="27.75" customHeight="1">
      <c r="A248" s="350">
        <v>11</v>
      </c>
      <c r="B248" s="994"/>
      <c r="C248" s="346" t="s">
        <v>2102</v>
      </c>
      <c r="D248" s="343" t="s">
        <v>14</v>
      </c>
      <c r="E248" s="343" t="s">
        <v>14</v>
      </c>
      <c r="F248" s="348">
        <v>0.5</v>
      </c>
      <c r="G248" s="348"/>
      <c r="H248" s="349"/>
    </row>
    <row r="249" spans="1:8" ht="27.75" customHeight="1">
      <c r="A249" s="350">
        <v>12</v>
      </c>
      <c r="B249" s="994"/>
      <c r="C249" s="346" t="s">
        <v>2103</v>
      </c>
      <c r="D249" s="343" t="s">
        <v>14</v>
      </c>
      <c r="E249" s="343" t="s">
        <v>14</v>
      </c>
      <c r="F249" s="348">
        <v>0.45</v>
      </c>
      <c r="G249" s="348"/>
      <c r="H249" s="349"/>
    </row>
    <row r="250" spans="1:8" ht="27.75" customHeight="1">
      <c r="A250" s="350">
        <v>13</v>
      </c>
      <c r="B250" s="994"/>
      <c r="C250" s="346" t="s">
        <v>2104</v>
      </c>
      <c r="D250" s="343" t="s">
        <v>14</v>
      </c>
      <c r="E250" s="343" t="s">
        <v>46</v>
      </c>
      <c r="F250" s="348">
        <v>0.15</v>
      </c>
      <c r="G250" s="348"/>
      <c r="H250" s="349"/>
    </row>
    <row r="251" spans="1:8" ht="27.75" customHeight="1">
      <c r="A251" s="350">
        <v>14</v>
      </c>
      <c r="B251" s="994"/>
      <c r="C251" s="346" t="s">
        <v>2105</v>
      </c>
      <c r="D251" s="343" t="s">
        <v>14</v>
      </c>
      <c r="E251" s="343" t="s">
        <v>46</v>
      </c>
      <c r="F251" s="348">
        <v>1</v>
      </c>
      <c r="G251" s="348"/>
      <c r="H251" s="349"/>
    </row>
    <row r="252" spans="1:8" ht="27.75" customHeight="1">
      <c r="A252" s="350">
        <v>15</v>
      </c>
      <c r="B252" s="994"/>
      <c r="C252" s="346" t="s">
        <v>2106</v>
      </c>
      <c r="D252" s="343" t="s">
        <v>14</v>
      </c>
      <c r="E252" s="343" t="s">
        <v>46</v>
      </c>
      <c r="F252" s="348">
        <v>0.7</v>
      </c>
      <c r="G252" s="348"/>
      <c r="H252" s="349"/>
    </row>
    <row r="253" spans="1:8" ht="27.75" customHeight="1">
      <c r="A253" s="350">
        <v>16</v>
      </c>
      <c r="B253" s="994"/>
      <c r="C253" s="346" t="s">
        <v>2107</v>
      </c>
      <c r="D253" s="343" t="s">
        <v>14</v>
      </c>
      <c r="E253" s="343" t="s">
        <v>46</v>
      </c>
      <c r="F253" s="348"/>
      <c r="G253" s="348">
        <v>0.3</v>
      </c>
      <c r="H253" s="349"/>
    </row>
    <row r="254" spans="1:8" ht="27.75" customHeight="1">
      <c r="A254" s="350">
        <v>17</v>
      </c>
      <c r="B254" s="994"/>
      <c r="C254" s="346" t="s">
        <v>2108</v>
      </c>
      <c r="D254" s="343" t="s">
        <v>14</v>
      </c>
      <c r="E254" s="343" t="s">
        <v>46</v>
      </c>
      <c r="F254" s="348"/>
      <c r="G254" s="348">
        <v>0.4</v>
      </c>
      <c r="H254" s="349"/>
    </row>
    <row r="255" spans="1:8" ht="27.75" customHeight="1">
      <c r="A255" s="350">
        <v>18</v>
      </c>
      <c r="B255" s="994"/>
      <c r="C255" s="346" t="s">
        <v>2674</v>
      </c>
      <c r="D255" s="343" t="s">
        <v>14</v>
      </c>
      <c r="E255" s="343" t="s">
        <v>46</v>
      </c>
      <c r="F255" s="348"/>
      <c r="G255" s="348">
        <v>1.5</v>
      </c>
      <c r="H255" s="349"/>
    </row>
    <row r="256" spans="1:8" ht="27.75" customHeight="1">
      <c r="A256" s="350">
        <v>19</v>
      </c>
      <c r="B256" s="994"/>
      <c r="C256" s="346" t="s">
        <v>2109</v>
      </c>
      <c r="D256" s="343" t="s">
        <v>14</v>
      </c>
      <c r="E256" s="343" t="s">
        <v>46</v>
      </c>
      <c r="F256" s="348"/>
      <c r="G256" s="348">
        <v>0.3</v>
      </c>
      <c r="H256" s="349"/>
    </row>
    <row r="257" spans="1:8" ht="27.75" customHeight="1">
      <c r="A257" s="350">
        <v>20</v>
      </c>
      <c r="B257" s="994"/>
      <c r="C257" s="346" t="s">
        <v>2110</v>
      </c>
      <c r="D257" s="343" t="s">
        <v>14</v>
      </c>
      <c r="E257" s="343" t="s">
        <v>46</v>
      </c>
      <c r="F257" s="348"/>
      <c r="G257" s="348">
        <v>0.61</v>
      </c>
      <c r="H257" s="349"/>
    </row>
    <row r="258" spans="1:8" ht="27.75" customHeight="1">
      <c r="A258" s="350">
        <v>21</v>
      </c>
      <c r="B258" s="995"/>
      <c r="C258" s="346" t="s">
        <v>2111</v>
      </c>
      <c r="D258" s="343" t="s">
        <v>14</v>
      </c>
      <c r="E258" s="343" t="s">
        <v>46</v>
      </c>
      <c r="F258" s="348"/>
      <c r="G258" s="348">
        <v>0.23599999999999999</v>
      </c>
      <c r="H258" s="349"/>
    </row>
    <row r="259" spans="1:8" ht="27.75" customHeight="1">
      <c r="A259" s="350">
        <v>22</v>
      </c>
      <c r="B259" s="993" t="s">
        <v>2659</v>
      </c>
      <c r="C259" s="346" t="s">
        <v>2112</v>
      </c>
      <c r="D259" s="343" t="s">
        <v>14</v>
      </c>
      <c r="E259" s="343" t="s">
        <v>46</v>
      </c>
      <c r="F259" s="348"/>
      <c r="G259" s="348">
        <v>0.65</v>
      </c>
      <c r="H259" s="349"/>
    </row>
    <row r="260" spans="1:8" ht="27.75" customHeight="1">
      <c r="A260" s="350">
        <v>23</v>
      </c>
      <c r="B260" s="994"/>
      <c r="C260" s="346" t="s">
        <v>2113</v>
      </c>
      <c r="D260" s="343" t="s">
        <v>14</v>
      </c>
      <c r="E260" s="343" t="s">
        <v>14</v>
      </c>
      <c r="F260" s="348">
        <v>6.5</v>
      </c>
      <c r="G260" s="348"/>
      <c r="H260" s="349"/>
    </row>
    <row r="261" spans="1:8" ht="27.75" customHeight="1">
      <c r="A261" s="350">
        <v>24</v>
      </c>
      <c r="B261" s="994"/>
      <c r="C261" s="346" t="s">
        <v>2114</v>
      </c>
      <c r="D261" s="343" t="s">
        <v>14</v>
      </c>
      <c r="E261" s="343" t="s">
        <v>14</v>
      </c>
      <c r="F261" s="348">
        <v>0.19500000000000001</v>
      </c>
      <c r="G261" s="348"/>
      <c r="H261" s="349"/>
    </row>
    <row r="262" spans="1:8" ht="27.75" customHeight="1">
      <c r="A262" s="350">
        <v>25</v>
      </c>
      <c r="B262" s="994"/>
      <c r="C262" s="346" t="s">
        <v>2115</v>
      </c>
      <c r="D262" s="343" t="s">
        <v>14</v>
      </c>
      <c r="E262" s="343" t="s">
        <v>14</v>
      </c>
      <c r="F262" s="348">
        <v>0.28000000000000003</v>
      </c>
      <c r="G262" s="348"/>
      <c r="H262" s="349"/>
    </row>
    <row r="263" spans="1:8" ht="27.75" customHeight="1">
      <c r="A263" s="350">
        <v>26</v>
      </c>
      <c r="B263" s="994"/>
      <c r="C263" s="346" t="s">
        <v>2116</v>
      </c>
      <c r="D263" s="343" t="s">
        <v>14</v>
      </c>
      <c r="E263" s="343" t="s">
        <v>14</v>
      </c>
      <c r="F263" s="348">
        <v>0.18</v>
      </c>
      <c r="G263" s="348"/>
      <c r="H263" s="349"/>
    </row>
    <row r="264" spans="1:8" ht="27.75" customHeight="1">
      <c r="A264" s="350">
        <v>27</v>
      </c>
      <c r="B264" s="994"/>
      <c r="C264" s="346" t="s">
        <v>2117</v>
      </c>
      <c r="D264" s="343" t="s">
        <v>14</v>
      </c>
      <c r="E264" s="343" t="s">
        <v>14</v>
      </c>
      <c r="F264" s="348">
        <v>0.16</v>
      </c>
      <c r="G264" s="348"/>
      <c r="H264" s="349"/>
    </row>
    <row r="265" spans="1:8" ht="27.75" customHeight="1">
      <c r="A265" s="350">
        <v>28</v>
      </c>
      <c r="B265" s="994"/>
      <c r="C265" s="346" t="s">
        <v>2118</v>
      </c>
      <c r="D265" s="343" t="s">
        <v>14</v>
      </c>
      <c r="E265" s="343" t="s">
        <v>14</v>
      </c>
      <c r="F265" s="348">
        <v>0.26400000000000001</v>
      </c>
      <c r="G265" s="348"/>
      <c r="H265" s="349"/>
    </row>
    <row r="266" spans="1:8" ht="27.75" customHeight="1">
      <c r="A266" s="350">
        <v>29</v>
      </c>
      <c r="B266" s="994"/>
      <c r="C266" s="346" t="s">
        <v>2119</v>
      </c>
      <c r="D266" s="343" t="s">
        <v>14</v>
      </c>
      <c r="E266" s="343" t="s">
        <v>14</v>
      </c>
      <c r="F266" s="348">
        <v>0.127</v>
      </c>
      <c r="G266" s="348"/>
      <c r="H266" s="349"/>
    </row>
    <row r="267" spans="1:8" ht="27.75" customHeight="1">
      <c r="A267" s="350">
        <v>30</v>
      </c>
      <c r="B267" s="994"/>
      <c r="C267" s="346" t="s">
        <v>2120</v>
      </c>
      <c r="D267" s="343" t="s">
        <v>14</v>
      </c>
      <c r="E267" s="343" t="s">
        <v>14</v>
      </c>
      <c r="F267" s="348">
        <v>0.09</v>
      </c>
      <c r="G267" s="348"/>
      <c r="H267" s="349"/>
    </row>
    <row r="268" spans="1:8" ht="27.75" customHeight="1">
      <c r="A268" s="350">
        <v>31</v>
      </c>
      <c r="B268" s="994"/>
      <c r="C268" s="346" t="s">
        <v>2121</v>
      </c>
      <c r="D268" s="343" t="s">
        <v>14</v>
      </c>
      <c r="E268" s="343" t="s">
        <v>14</v>
      </c>
      <c r="F268" s="348">
        <v>0.30599999999999999</v>
      </c>
      <c r="G268" s="348"/>
      <c r="H268" s="349"/>
    </row>
    <row r="269" spans="1:8" ht="27.75" customHeight="1">
      <c r="A269" s="350">
        <v>32</v>
      </c>
      <c r="B269" s="994"/>
      <c r="C269" s="346" t="s">
        <v>2122</v>
      </c>
      <c r="D269" s="343" t="s">
        <v>14</v>
      </c>
      <c r="E269" s="343" t="s">
        <v>14</v>
      </c>
      <c r="F269" s="348">
        <v>0.254</v>
      </c>
      <c r="G269" s="348"/>
      <c r="H269" s="349"/>
    </row>
    <row r="270" spans="1:8" ht="27.75" customHeight="1">
      <c r="A270" s="350">
        <v>33</v>
      </c>
      <c r="B270" s="995"/>
      <c r="C270" s="346" t="s">
        <v>2123</v>
      </c>
      <c r="D270" s="343" t="s">
        <v>14</v>
      </c>
      <c r="E270" s="343" t="s">
        <v>14</v>
      </c>
      <c r="F270" s="348">
        <v>0.33700000000000002</v>
      </c>
      <c r="G270" s="348"/>
      <c r="H270" s="349"/>
    </row>
    <row r="271" spans="1:8" ht="35.25" customHeight="1">
      <c r="A271" s="350">
        <v>34</v>
      </c>
      <c r="B271" s="994" t="s">
        <v>2659</v>
      </c>
      <c r="C271" s="346" t="s">
        <v>2124</v>
      </c>
      <c r="D271" s="343" t="s">
        <v>14</v>
      </c>
      <c r="E271" s="343" t="s">
        <v>14</v>
      </c>
      <c r="F271" s="348">
        <v>0.35</v>
      </c>
      <c r="G271" s="348"/>
      <c r="H271" s="349"/>
    </row>
    <row r="272" spans="1:8" ht="27.75" customHeight="1">
      <c r="A272" s="350">
        <v>35</v>
      </c>
      <c r="B272" s="995"/>
      <c r="C272" s="346" t="s">
        <v>2125</v>
      </c>
      <c r="D272" s="343" t="s">
        <v>14</v>
      </c>
      <c r="E272" s="343" t="s">
        <v>14</v>
      </c>
      <c r="F272" s="348">
        <v>0.15</v>
      </c>
      <c r="G272" s="348"/>
      <c r="H272" s="349"/>
    </row>
    <row r="273" spans="1:8" ht="27.75" customHeight="1">
      <c r="A273" s="350"/>
      <c r="B273" s="833"/>
      <c r="C273" s="834"/>
      <c r="D273" s="835"/>
      <c r="E273" s="836"/>
      <c r="F273" s="348">
        <f>SUM(F26:F272)</f>
        <v>105.51499999999997</v>
      </c>
      <c r="G273" s="348">
        <f>SUM(G26:G272)</f>
        <v>3.996</v>
      </c>
      <c r="H273" s="349"/>
    </row>
    <row r="274" spans="1:8" ht="27.75" customHeight="1">
      <c r="A274" s="349"/>
      <c r="B274" s="996" t="s">
        <v>1888</v>
      </c>
      <c r="C274" s="997"/>
      <c r="D274" s="997"/>
      <c r="E274" s="998"/>
      <c r="F274" s="351">
        <f>SUM(F26:F272)</f>
        <v>105.51499999999997</v>
      </c>
      <c r="G274" s="351">
        <f>SUM(G26:G272)</f>
        <v>3.996</v>
      </c>
      <c r="H274" s="349"/>
    </row>
    <row r="275" spans="1:8">
      <c r="B275" s="383"/>
      <c r="C275" s="999" t="s">
        <v>2675</v>
      </c>
      <c r="D275" s="999"/>
      <c r="E275" s="999"/>
      <c r="F275" s="999"/>
      <c r="G275" s="351">
        <f>F274+G274</f>
        <v>109.51099999999997</v>
      </c>
      <c r="H275" s="352"/>
    </row>
    <row r="276" spans="1:8">
      <c r="B276" s="383"/>
    </row>
    <row r="277" spans="1:8">
      <c r="B277" s="350">
        <v>1</v>
      </c>
      <c r="C277" s="353" t="s">
        <v>2126</v>
      </c>
      <c r="D277" s="354">
        <v>0</v>
      </c>
      <c r="E277" s="488"/>
    </row>
    <row r="278" spans="1:8">
      <c r="B278" s="350">
        <v>2</v>
      </c>
      <c r="C278" s="353" t="s">
        <v>2127</v>
      </c>
      <c r="D278" s="354">
        <f>'[1]State Highway '!N26</f>
        <v>0</v>
      </c>
      <c r="E278" s="488"/>
    </row>
    <row r="279" spans="1:8">
      <c r="B279" s="350">
        <v>3</v>
      </c>
      <c r="C279" s="353" t="s">
        <v>2128</v>
      </c>
      <c r="D279" s="354">
        <f>'[1]Major District Road (2)'!N29</f>
        <v>0</v>
      </c>
      <c r="E279" s="488"/>
    </row>
    <row r="280" spans="1:8">
      <c r="B280" s="350">
        <v>4</v>
      </c>
      <c r="C280" s="353" t="s">
        <v>2129</v>
      </c>
      <c r="D280" s="354">
        <f>F236+G275</f>
        <v>109.51099999999997</v>
      </c>
      <c r="E280" s="488"/>
    </row>
    <row r="281" spans="1:8">
      <c r="B281" s="350">
        <v>5</v>
      </c>
      <c r="C281" s="353" t="s">
        <v>2130</v>
      </c>
      <c r="D281" s="354">
        <v>0</v>
      </c>
      <c r="E281" s="488"/>
    </row>
    <row r="282" spans="1:8">
      <c r="B282" s="350">
        <v>6</v>
      </c>
      <c r="C282" s="353" t="s">
        <v>2131</v>
      </c>
      <c r="D282" s="354">
        <v>0</v>
      </c>
      <c r="E282" s="488"/>
    </row>
    <row r="283" spans="1:8">
      <c r="B283" s="996" t="s">
        <v>2676</v>
      </c>
      <c r="C283" s="998"/>
      <c r="D283" s="355">
        <f>SUM(D277:D282)</f>
        <v>109.51099999999997</v>
      </c>
      <c r="E283" s="489"/>
    </row>
    <row r="284" spans="1:8">
      <c r="B284" s="383"/>
    </row>
    <row r="285" spans="1:8">
      <c r="B285" s="383"/>
    </row>
    <row r="286" spans="1:8">
      <c r="B286" s="383"/>
      <c r="F286" s="490" t="s">
        <v>2677</v>
      </c>
    </row>
    <row r="287" spans="1:8">
      <c r="B287" s="383"/>
      <c r="F287" s="490" t="s">
        <v>2659</v>
      </c>
    </row>
  </sheetData>
  <mergeCells count="73">
    <mergeCell ref="K42:L42"/>
    <mergeCell ref="J25:L25"/>
    <mergeCell ref="A3:A5"/>
    <mergeCell ref="B3:B5"/>
    <mergeCell ref="A1:H1"/>
    <mergeCell ref="C3:C5"/>
    <mergeCell ref="D3:D5"/>
    <mergeCell ref="E3:E5"/>
    <mergeCell ref="F3:G3"/>
    <mergeCell ref="H3:H5"/>
    <mergeCell ref="F4:F5"/>
    <mergeCell ref="G4:G5"/>
    <mergeCell ref="A9:H9"/>
    <mergeCell ref="A11:A13"/>
    <mergeCell ref="B11:B13"/>
    <mergeCell ref="C11:C13"/>
    <mergeCell ref="D11:D13"/>
    <mergeCell ref="E11:E13"/>
    <mergeCell ref="F11:G11"/>
    <mergeCell ref="H11:H13"/>
    <mergeCell ref="F12:F13"/>
    <mergeCell ref="G12:G13"/>
    <mergeCell ref="A15:A16"/>
    <mergeCell ref="B15:B16"/>
    <mergeCell ref="B17:E17"/>
    <mergeCell ref="B18:E18"/>
    <mergeCell ref="A20:H20"/>
    <mergeCell ref="A22:A24"/>
    <mergeCell ref="B22:B24"/>
    <mergeCell ref="C22:C24"/>
    <mergeCell ref="D22:D24"/>
    <mergeCell ref="E22:E24"/>
    <mergeCell ref="F22:G22"/>
    <mergeCell ref="H22:H24"/>
    <mergeCell ref="F23:F24"/>
    <mergeCell ref="G23:G24"/>
    <mergeCell ref="B26:B34"/>
    <mergeCell ref="D26:D33"/>
    <mergeCell ref="E26:E33"/>
    <mergeCell ref="B35:B43"/>
    <mergeCell ref="B44:B53"/>
    <mergeCell ref="B54:B60"/>
    <mergeCell ref="B61:B69"/>
    <mergeCell ref="B70:B79"/>
    <mergeCell ref="B80:B90"/>
    <mergeCell ref="B91:B100"/>
    <mergeCell ref="B101:B110"/>
    <mergeCell ref="B111:B120"/>
    <mergeCell ref="B121:B129"/>
    <mergeCell ref="B130:B139"/>
    <mergeCell ref="B140:B149"/>
    <mergeCell ref="B150:B160"/>
    <mergeCell ref="B161:B172"/>
    <mergeCell ref="B173:B183"/>
    <mergeCell ref="B231:B235"/>
    <mergeCell ref="A236:C236"/>
    <mergeCell ref="B238:B242"/>
    <mergeCell ref="B243:B258"/>
    <mergeCell ref="B184:B193"/>
    <mergeCell ref="B194:B203"/>
    <mergeCell ref="B204:B212"/>
    <mergeCell ref="B213:B221"/>
    <mergeCell ref="B222:B230"/>
    <mergeCell ref="B259:B270"/>
    <mergeCell ref="B271:B272"/>
    <mergeCell ref="B274:E274"/>
    <mergeCell ref="C275:F275"/>
    <mergeCell ref="B283:C283"/>
    <mergeCell ref="M25:O25"/>
    <mergeCell ref="P25:R25"/>
    <mergeCell ref="S25:U25"/>
    <mergeCell ref="V25:X25"/>
    <mergeCell ref="Y25:AA2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opLeftCell="A9" workbookViewId="0">
      <selection activeCell="L16" sqref="L16"/>
    </sheetView>
  </sheetViews>
  <sheetFormatPr defaultRowHeight="15"/>
  <cols>
    <col min="1" max="1" width="4.7109375" style="279" customWidth="1"/>
    <col min="2" max="2" width="34.7109375" style="365" customWidth="1"/>
    <col min="3" max="3" width="10.5703125" style="279" customWidth="1"/>
    <col min="4" max="4" width="11.140625" style="279" customWidth="1"/>
    <col min="5" max="5" width="9.85546875" style="758" customWidth="1"/>
    <col min="6" max="6" width="11" customWidth="1"/>
    <col min="7" max="7" width="11.7109375" style="386" customWidth="1"/>
    <col min="9" max="9" width="7.42578125" customWidth="1"/>
    <col min="10" max="10" width="7.85546875" customWidth="1"/>
    <col min="11" max="26" width="7.42578125" customWidth="1"/>
  </cols>
  <sheetData>
    <row r="1" spans="1:26">
      <c r="A1" s="1016" t="s">
        <v>2132</v>
      </c>
      <c r="B1" s="1016"/>
      <c r="C1" s="1016"/>
      <c r="D1" s="1016"/>
      <c r="E1" s="1016"/>
      <c r="F1" s="1016"/>
      <c r="G1" s="1016"/>
    </row>
    <row r="2" spans="1:26" ht="15.75">
      <c r="C2" s="1017" t="s">
        <v>2133</v>
      </c>
      <c r="D2" s="1017"/>
      <c r="E2" s="1017"/>
      <c r="F2" s="1017"/>
      <c r="G2" s="1017"/>
    </row>
    <row r="3" spans="1:26">
      <c r="D3" s="366"/>
      <c r="E3" s="727"/>
      <c r="F3" s="279"/>
      <c r="G3" s="366"/>
    </row>
    <row r="4" spans="1:26">
      <c r="D4" s="366"/>
      <c r="E4" s="727"/>
      <c r="F4" s="279"/>
      <c r="G4" s="366"/>
    </row>
    <row r="5" spans="1:26" ht="15" customHeight="1">
      <c r="A5" s="1018" t="s">
        <v>2134</v>
      </c>
      <c r="B5" s="1019" t="s">
        <v>2135</v>
      </c>
      <c r="C5" s="893" t="s">
        <v>3</v>
      </c>
      <c r="D5" s="893" t="s">
        <v>4</v>
      </c>
      <c r="E5" s="1018" t="s">
        <v>2136</v>
      </c>
      <c r="F5" s="1021"/>
      <c r="G5" s="893" t="s">
        <v>6</v>
      </c>
    </row>
    <row r="6" spans="1:26">
      <c r="A6" s="893"/>
      <c r="B6" s="1020"/>
      <c r="C6" s="893"/>
      <c r="D6" s="893"/>
      <c r="E6" s="126" t="s">
        <v>7</v>
      </c>
      <c r="F6" s="716" t="s">
        <v>8</v>
      </c>
      <c r="G6" s="893"/>
    </row>
    <row r="7" spans="1:26" ht="15.75">
      <c r="A7" s="715"/>
      <c r="B7" s="1022" t="s">
        <v>2243</v>
      </c>
      <c r="C7" s="1023"/>
      <c r="D7" s="1023"/>
      <c r="E7" s="1023"/>
      <c r="F7" s="1023"/>
      <c r="G7" s="1024"/>
    </row>
    <row r="8" spans="1:26" ht="57">
      <c r="A8" s="715">
        <v>1</v>
      </c>
      <c r="B8" s="367" t="s">
        <v>2137</v>
      </c>
      <c r="C8" s="715" t="s">
        <v>14</v>
      </c>
      <c r="D8" s="714" t="s">
        <v>2138</v>
      </c>
      <c r="E8" s="728">
        <v>0.6</v>
      </c>
      <c r="F8" s="716"/>
      <c r="G8" s="715"/>
    </row>
    <row r="9" spans="1:26" ht="30">
      <c r="A9" s="715">
        <v>2</v>
      </c>
      <c r="B9" s="368" t="s">
        <v>2139</v>
      </c>
      <c r="C9" s="715" t="s">
        <v>14</v>
      </c>
      <c r="D9" s="714" t="s">
        <v>2138</v>
      </c>
      <c r="E9" s="729">
        <v>0.2</v>
      </c>
      <c r="F9" s="716"/>
      <c r="G9" s="715"/>
      <c r="I9" s="893" t="s">
        <v>2126</v>
      </c>
      <c r="J9" s="893"/>
      <c r="K9" s="893"/>
      <c r="L9" s="893" t="s">
        <v>2127</v>
      </c>
      <c r="M9" s="893"/>
      <c r="N9" s="893"/>
      <c r="O9" s="893" t="s">
        <v>3111</v>
      </c>
      <c r="P9" s="893"/>
      <c r="Q9" s="893"/>
      <c r="R9" s="893" t="s">
        <v>2130</v>
      </c>
      <c r="S9" s="893"/>
      <c r="T9" s="893"/>
      <c r="U9" s="893" t="s">
        <v>3502</v>
      </c>
      <c r="V9" s="893"/>
      <c r="W9" s="893"/>
      <c r="X9" s="893" t="s">
        <v>2131</v>
      </c>
      <c r="Y9" s="893"/>
      <c r="Z9" s="893"/>
    </row>
    <row r="10" spans="1:26" ht="42.75">
      <c r="A10" s="715">
        <v>3</v>
      </c>
      <c r="B10" s="368" t="s">
        <v>2140</v>
      </c>
      <c r="C10" s="715" t="s">
        <v>14</v>
      </c>
      <c r="D10" s="714" t="s">
        <v>2138</v>
      </c>
      <c r="E10" s="729">
        <v>0.3</v>
      </c>
      <c r="F10" s="716"/>
      <c r="G10" s="715"/>
      <c r="I10" s="783" t="s">
        <v>3503</v>
      </c>
      <c r="J10" s="783" t="s">
        <v>3504</v>
      </c>
      <c r="K10" s="783" t="s">
        <v>1716</v>
      </c>
      <c r="L10" s="783" t="s">
        <v>3503</v>
      </c>
      <c r="M10" s="783" t="s">
        <v>3504</v>
      </c>
      <c r="N10" s="783" t="s">
        <v>1716</v>
      </c>
      <c r="O10" s="783" t="s">
        <v>3503</v>
      </c>
      <c r="P10" s="783" t="s">
        <v>3504</v>
      </c>
      <c r="Q10" s="783" t="s">
        <v>1716</v>
      </c>
      <c r="R10" s="783" t="s">
        <v>3503</v>
      </c>
      <c r="S10" s="783" t="s">
        <v>3504</v>
      </c>
      <c r="T10" s="783" t="s">
        <v>1716</v>
      </c>
      <c r="U10" s="783" t="s">
        <v>3503</v>
      </c>
      <c r="V10" s="783" t="s">
        <v>3504</v>
      </c>
      <c r="W10" s="783" t="s">
        <v>1716</v>
      </c>
      <c r="X10" s="783" t="s">
        <v>3503</v>
      </c>
      <c r="Y10" s="783" t="s">
        <v>3504</v>
      </c>
      <c r="Z10" s="783" t="s">
        <v>1716</v>
      </c>
    </row>
    <row r="11" spans="1:26" ht="42.75">
      <c r="A11" s="715">
        <v>4</v>
      </c>
      <c r="B11" s="368" t="s">
        <v>2141</v>
      </c>
      <c r="C11" s="715" t="s">
        <v>14</v>
      </c>
      <c r="D11" s="714" t="s">
        <v>2138</v>
      </c>
      <c r="E11" s="729">
        <v>0.44</v>
      </c>
      <c r="F11" s="716"/>
      <c r="G11" s="715"/>
      <c r="I11" s="782"/>
      <c r="J11" s="782"/>
      <c r="K11" s="782"/>
      <c r="L11" s="782"/>
      <c r="M11" s="782"/>
      <c r="N11" s="782"/>
      <c r="O11" s="782"/>
      <c r="P11" s="782"/>
      <c r="Q11" s="782"/>
      <c r="R11" s="782"/>
      <c r="S11" s="782"/>
      <c r="T11" s="782"/>
      <c r="U11" s="782">
        <v>110.77799999999998</v>
      </c>
      <c r="V11" s="124">
        <v>30.489000000000001</v>
      </c>
      <c r="W11" s="782">
        <f>SUM(U11:V11)</f>
        <v>141.26699999999997</v>
      </c>
      <c r="X11" s="782">
        <v>167.83899999999997</v>
      </c>
      <c r="Y11" s="124">
        <v>9</v>
      </c>
      <c r="Z11" s="782">
        <f>SUM(X11:Y11)</f>
        <v>176.83899999999997</v>
      </c>
    </row>
    <row r="12" spans="1:26" ht="30">
      <c r="A12" s="715">
        <v>5</v>
      </c>
      <c r="B12" s="368" t="s">
        <v>2142</v>
      </c>
      <c r="C12" s="715" t="s">
        <v>14</v>
      </c>
      <c r="D12" s="714" t="s">
        <v>2138</v>
      </c>
      <c r="E12" s="729">
        <v>0.42</v>
      </c>
      <c r="F12" s="716"/>
      <c r="G12" s="715"/>
    </row>
    <row r="13" spans="1:26" ht="30">
      <c r="A13" s="715">
        <v>6</v>
      </c>
      <c r="B13" s="368" t="s">
        <v>2143</v>
      </c>
      <c r="C13" s="715" t="s">
        <v>14</v>
      </c>
      <c r="D13" s="714" t="s">
        <v>2138</v>
      </c>
      <c r="E13" s="729">
        <v>0.7</v>
      </c>
      <c r="F13" s="716"/>
      <c r="G13" s="715"/>
      <c r="J13" s="853"/>
      <c r="K13" s="366"/>
    </row>
    <row r="14" spans="1:26" ht="30">
      <c r="A14" s="715">
        <v>7</v>
      </c>
      <c r="B14" s="368" t="s">
        <v>2144</v>
      </c>
      <c r="C14" s="715" t="s">
        <v>14</v>
      </c>
      <c r="D14" s="714" t="s">
        <v>2138</v>
      </c>
      <c r="E14" s="729">
        <v>0.35</v>
      </c>
      <c r="F14" s="716"/>
      <c r="G14" s="715"/>
      <c r="J14" s="853"/>
      <c r="K14" s="366"/>
    </row>
    <row r="15" spans="1:26" ht="30">
      <c r="A15" s="715">
        <v>8</v>
      </c>
      <c r="B15" s="369" t="s">
        <v>2145</v>
      </c>
      <c r="C15" s="715" t="s">
        <v>14</v>
      </c>
      <c r="D15" s="714" t="s">
        <v>2138</v>
      </c>
      <c r="E15" s="729">
        <v>0.4</v>
      </c>
      <c r="F15" s="716"/>
      <c r="G15" s="715"/>
      <c r="J15" s="853"/>
      <c r="K15" s="366"/>
    </row>
    <row r="16" spans="1:26" ht="30">
      <c r="A16" s="715">
        <v>9</v>
      </c>
      <c r="B16" s="369" t="s">
        <v>2146</v>
      </c>
      <c r="C16" s="715" t="s">
        <v>14</v>
      </c>
      <c r="D16" s="714" t="s">
        <v>2138</v>
      </c>
      <c r="E16" s="729">
        <v>0.4</v>
      </c>
      <c r="F16" s="716"/>
      <c r="G16" s="715"/>
      <c r="J16" s="853"/>
      <c r="K16" s="366"/>
    </row>
    <row r="17" spans="1:11" ht="30">
      <c r="A17" s="715">
        <v>10</v>
      </c>
      <c r="B17" s="368" t="s">
        <v>2147</v>
      </c>
      <c r="C17" s="715" t="s">
        <v>14</v>
      </c>
      <c r="D17" s="714" t="s">
        <v>2138</v>
      </c>
      <c r="E17" s="729">
        <v>0.5</v>
      </c>
      <c r="F17" s="716"/>
      <c r="G17" s="715"/>
      <c r="J17" s="853"/>
      <c r="K17" s="366"/>
    </row>
    <row r="18" spans="1:11" ht="30">
      <c r="A18" s="715">
        <v>11</v>
      </c>
      <c r="B18" s="369" t="s">
        <v>2148</v>
      </c>
      <c r="C18" s="715" t="s">
        <v>14</v>
      </c>
      <c r="D18" s="714" t="s">
        <v>2138</v>
      </c>
      <c r="E18" s="730">
        <v>0.25</v>
      </c>
      <c r="F18" s="716"/>
      <c r="G18" s="715"/>
      <c r="J18" s="853"/>
      <c r="K18" s="366"/>
    </row>
    <row r="19" spans="1:11" ht="30">
      <c r="A19" s="715">
        <v>12</v>
      </c>
      <c r="B19" s="368" t="s">
        <v>2149</v>
      </c>
      <c r="C19" s="715" t="s">
        <v>14</v>
      </c>
      <c r="D19" s="714" t="s">
        <v>2138</v>
      </c>
      <c r="E19" s="729">
        <v>1</v>
      </c>
      <c r="F19" s="716"/>
      <c r="G19" s="715"/>
      <c r="J19" s="853"/>
      <c r="K19" s="366"/>
    </row>
    <row r="20" spans="1:11" ht="30">
      <c r="A20" s="715">
        <v>13</v>
      </c>
      <c r="B20" s="369" t="s">
        <v>2150</v>
      </c>
      <c r="C20" s="715" t="s">
        <v>14</v>
      </c>
      <c r="D20" s="714" t="s">
        <v>2138</v>
      </c>
      <c r="E20" s="729">
        <v>0.15</v>
      </c>
      <c r="F20" s="716"/>
      <c r="G20" s="715"/>
      <c r="J20" s="853"/>
      <c r="K20" s="366"/>
    </row>
    <row r="21" spans="1:11" ht="30">
      <c r="A21" s="715">
        <v>14</v>
      </c>
      <c r="B21" s="367" t="s">
        <v>2151</v>
      </c>
      <c r="C21" s="715" t="s">
        <v>14</v>
      </c>
      <c r="D21" s="714" t="s">
        <v>2138</v>
      </c>
      <c r="E21" s="729">
        <v>0.4</v>
      </c>
      <c r="F21" s="716"/>
      <c r="G21" s="715"/>
      <c r="J21" s="853"/>
      <c r="K21" s="366"/>
    </row>
    <row r="22" spans="1:11" ht="42.75">
      <c r="A22" s="715">
        <v>15</v>
      </c>
      <c r="B22" s="367" t="s">
        <v>2152</v>
      </c>
      <c r="C22" s="715" t="s">
        <v>14</v>
      </c>
      <c r="D22" s="714" t="s">
        <v>2138</v>
      </c>
      <c r="E22" s="729">
        <v>9.32</v>
      </c>
      <c r="F22" s="716"/>
      <c r="G22" s="715"/>
      <c r="J22" s="853"/>
      <c r="K22" s="366"/>
    </row>
    <row r="23" spans="1:11" ht="47.25">
      <c r="A23" s="715">
        <v>16</v>
      </c>
      <c r="B23" s="370" t="s">
        <v>2154</v>
      </c>
      <c r="C23" s="715" t="s">
        <v>14</v>
      </c>
      <c r="D23" s="714" t="s">
        <v>2138</v>
      </c>
      <c r="E23" s="347">
        <v>1.1619999999999999</v>
      </c>
      <c r="F23" s="731"/>
      <c r="G23" s="1"/>
      <c r="J23" s="854"/>
      <c r="K23" s="366"/>
    </row>
    <row r="24" spans="1:11" ht="63">
      <c r="A24" s="715">
        <v>17</v>
      </c>
      <c r="B24" s="370" t="s">
        <v>2155</v>
      </c>
      <c r="C24" s="715" t="s">
        <v>14</v>
      </c>
      <c r="D24" s="714" t="s">
        <v>2138</v>
      </c>
      <c r="E24" s="347">
        <v>0.28999999999999998</v>
      </c>
      <c r="F24" s="731"/>
      <c r="G24" s="1"/>
      <c r="J24" s="853"/>
      <c r="K24" s="366"/>
    </row>
    <row r="25" spans="1:11" ht="47.25">
      <c r="A25" s="715">
        <v>18</v>
      </c>
      <c r="B25" s="370" t="s">
        <v>2156</v>
      </c>
      <c r="C25" s="715" t="s">
        <v>14</v>
      </c>
      <c r="D25" s="714" t="s">
        <v>2138</v>
      </c>
      <c r="E25" s="347">
        <v>0.68100000000000005</v>
      </c>
      <c r="F25" s="731"/>
      <c r="G25" s="1"/>
      <c r="J25" s="853"/>
      <c r="K25" s="366"/>
    </row>
    <row r="26" spans="1:11" ht="47.25">
      <c r="A26" s="715">
        <v>19</v>
      </c>
      <c r="B26" s="370" t="s">
        <v>2157</v>
      </c>
      <c r="C26" s="715" t="s">
        <v>14</v>
      </c>
      <c r="D26" s="714" t="s">
        <v>2138</v>
      </c>
      <c r="E26" s="347">
        <v>5.8000000000000003E-2</v>
      </c>
      <c r="F26" s="731"/>
      <c r="G26" s="1"/>
      <c r="J26" s="853"/>
      <c r="K26" s="366"/>
    </row>
    <row r="27" spans="1:11" ht="47.25">
      <c r="A27" s="715">
        <v>20</v>
      </c>
      <c r="B27" s="370" t="s">
        <v>2158</v>
      </c>
      <c r="C27" s="715" t="s">
        <v>14</v>
      </c>
      <c r="D27" s="714" t="s">
        <v>2138</v>
      </c>
      <c r="E27" s="347">
        <v>0.64400000000000002</v>
      </c>
      <c r="F27" s="731"/>
      <c r="G27" s="1"/>
      <c r="J27" s="853"/>
      <c r="K27" s="366"/>
    </row>
    <row r="28" spans="1:11" ht="31.5">
      <c r="A28" s="715">
        <v>21</v>
      </c>
      <c r="B28" s="372" t="s">
        <v>2159</v>
      </c>
      <c r="C28" s="715" t="s">
        <v>14</v>
      </c>
      <c r="D28" s="714" t="s">
        <v>2138</v>
      </c>
      <c r="E28" s="732">
        <v>0.63</v>
      </c>
      <c r="F28" s="731"/>
      <c r="G28" s="1"/>
      <c r="J28" s="850"/>
      <c r="K28" s="855"/>
    </row>
    <row r="29" spans="1:11" ht="30">
      <c r="A29" s="715">
        <v>22</v>
      </c>
      <c r="B29" s="374" t="s">
        <v>2160</v>
      </c>
      <c r="C29" s="715" t="s">
        <v>14</v>
      </c>
      <c r="D29" s="714" t="s">
        <v>2138</v>
      </c>
      <c r="E29" s="732">
        <v>0.4</v>
      </c>
      <c r="F29" s="731"/>
      <c r="G29" s="1"/>
      <c r="J29" s="850"/>
      <c r="K29" s="855"/>
    </row>
    <row r="30" spans="1:11" ht="31.5">
      <c r="A30" s="715">
        <v>23</v>
      </c>
      <c r="B30" s="372" t="s">
        <v>2161</v>
      </c>
      <c r="C30" s="715" t="s">
        <v>14</v>
      </c>
      <c r="D30" s="714" t="s">
        <v>2138</v>
      </c>
      <c r="E30" s="732">
        <v>0.6</v>
      </c>
      <c r="F30" s="731"/>
      <c r="G30" s="1"/>
      <c r="J30" s="850"/>
      <c r="K30" s="855"/>
    </row>
    <row r="31" spans="1:11" ht="47.25">
      <c r="A31" s="715">
        <v>24</v>
      </c>
      <c r="B31" s="372" t="s">
        <v>2162</v>
      </c>
      <c r="C31" s="715" t="s">
        <v>14</v>
      </c>
      <c r="D31" s="714" t="s">
        <v>2138</v>
      </c>
      <c r="E31" s="347">
        <v>0.32</v>
      </c>
      <c r="F31" s="375">
        <v>0.66</v>
      </c>
      <c r="G31" s="1"/>
      <c r="J31" s="850"/>
      <c r="K31" s="855"/>
    </row>
    <row r="32" spans="1:11" ht="31.5">
      <c r="A32" s="715">
        <v>25</v>
      </c>
      <c r="B32" s="370" t="s">
        <v>2163</v>
      </c>
      <c r="C32" s="715" t="s">
        <v>14</v>
      </c>
      <c r="D32" s="714" t="s">
        <v>2138</v>
      </c>
      <c r="E32" s="733"/>
      <c r="F32" s="375">
        <v>0.45</v>
      </c>
      <c r="G32" s="1"/>
      <c r="J32" s="850"/>
      <c r="K32" s="855"/>
    </row>
    <row r="33" spans="1:11" ht="31.5">
      <c r="A33" s="715">
        <v>26</v>
      </c>
      <c r="B33" s="374" t="s">
        <v>2164</v>
      </c>
      <c r="C33" s="715" t="s">
        <v>1034</v>
      </c>
      <c r="D33" s="714" t="s">
        <v>2138</v>
      </c>
      <c r="E33" s="734">
        <v>2</v>
      </c>
      <c r="F33" s="375"/>
      <c r="G33" s="1"/>
      <c r="J33" s="856"/>
      <c r="K33" s="855"/>
    </row>
    <row r="34" spans="1:11" ht="31.5">
      <c r="A34" s="715">
        <v>27</v>
      </c>
      <c r="B34" s="374" t="s">
        <v>2165</v>
      </c>
      <c r="C34" s="715" t="s">
        <v>1034</v>
      </c>
      <c r="D34" s="714" t="s">
        <v>2138</v>
      </c>
      <c r="E34" s="734">
        <v>16.5</v>
      </c>
      <c r="F34" s="375"/>
      <c r="G34" s="1"/>
      <c r="J34" s="856"/>
      <c r="K34" s="855"/>
    </row>
    <row r="35" spans="1:11" ht="47.25">
      <c r="A35" s="715">
        <v>28</v>
      </c>
      <c r="B35" s="374" t="s">
        <v>2166</v>
      </c>
      <c r="C35" s="715" t="s">
        <v>1034</v>
      </c>
      <c r="D35" s="714" t="s">
        <v>2138</v>
      </c>
      <c r="E35" s="734">
        <v>25</v>
      </c>
      <c r="F35" s="375"/>
      <c r="G35" s="1"/>
      <c r="J35" s="856"/>
      <c r="K35" s="855"/>
    </row>
    <row r="36" spans="1:11" ht="47.25">
      <c r="A36" s="715">
        <v>29</v>
      </c>
      <c r="B36" s="374" t="s">
        <v>2167</v>
      </c>
      <c r="C36" s="715" t="s">
        <v>1034</v>
      </c>
      <c r="D36" s="714" t="s">
        <v>2138</v>
      </c>
      <c r="E36" s="734">
        <v>9</v>
      </c>
      <c r="F36" s="375">
        <v>21.5</v>
      </c>
      <c r="G36" s="1"/>
      <c r="J36" s="850"/>
      <c r="K36" s="851"/>
    </row>
    <row r="37" spans="1:11" ht="42.75">
      <c r="A37" s="715">
        <v>30</v>
      </c>
      <c r="B37" s="735" t="s">
        <v>2169</v>
      </c>
      <c r="C37" s="287" t="s">
        <v>1034</v>
      </c>
      <c r="D37" s="736" t="s">
        <v>2170</v>
      </c>
      <c r="E37" s="737">
        <v>1.03</v>
      </c>
      <c r="F37" s="738"/>
      <c r="G37" s="1"/>
      <c r="J37" s="857"/>
      <c r="K37" s="851"/>
    </row>
    <row r="38" spans="1:11" ht="28.5">
      <c r="A38" s="715">
        <v>31</v>
      </c>
      <c r="B38" s="735" t="s">
        <v>2171</v>
      </c>
      <c r="C38" s="287" t="s">
        <v>1034</v>
      </c>
      <c r="D38" s="736" t="s">
        <v>2170</v>
      </c>
      <c r="E38" s="739">
        <v>0.16</v>
      </c>
      <c r="F38" s="738"/>
      <c r="G38" s="1"/>
      <c r="J38" s="858"/>
      <c r="K38" s="851"/>
    </row>
    <row r="39" spans="1:11" ht="28.5">
      <c r="A39" s="715">
        <v>32</v>
      </c>
      <c r="B39" s="735" t="s">
        <v>2172</v>
      </c>
      <c r="C39" s="287" t="s">
        <v>1034</v>
      </c>
      <c r="D39" s="736" t="s">
        <v>2170</v>
      </c>
      <c r="E39" s="739">
        <v>0.23100000000000001</v>
      </c>
      <c r="F39" s="738"/>
      <c r="G39" s="1"/>
      <c r="J39" s="859"/>
      <c r="K39" s="851"/>
    </row>
    <row r="40" spans="1:11" ht="28.5">
      <c r="A40" s="715">
        <v>33</v>
      </c>
      <c r="B40" s="735" t="s">
        <v>3480</v>
      </c>
      <c r="C40" s="287" t="s">
        <v>1034</v>
      </c>
      <c r="D40" s="736" t="s">
        <v>2170</v>
      </c>
      <c r="E40" s="739">
        <v>0.377</v>
      </c>
      <c r="F40" s="738"/>
      <c r="G40" s="1"/>
      <c r="J40" s="858"/>
      <c r="K40" s="851"/>
    </row>
    <row r="41" spans="1:11" ht="42.75">
      <c r="A41" s="715">
        <v>34</v>
      </c>
      <c r="B41" s="735" t="s">
        <v>2173</v>
      </c>
      <c r="C41" s="287" t="s">
        <v>1034</v>
      </c>
      <c r="D41" s="736" t="s">
        <v>2170</v>
      </c>
      <c r="E41" s="739">
        <v>1.4019999999999999</v>
      </c>
      <c r="F41" s="738"/>
      <c r="G41" s="1"/>
      <c r="J41" s="858"/>
      <c r="K41" s="851"/>
    </row>
    <row r="42" spans="1:11" ht="42.75">
      <c r="A42" s="715">
        <v>35</v>
      </c>
      <c r="B42" s="735" t="s">
        <v>2174</v>
      </c>
      <c r="C42" s="287" t="s">
        <v>1034</v>
      </c>
      <c r="D42" s="736" t="s">
        <v>2170</v>
      </c>
      <c r="E42" s="739">
        <v>9.9000000000000005E-2</v>
      </c>
      <c r="F42" s="738"/>
      <c r="G42" s="1"/>
      <c r="J42" s="860"/>
      <c r="K42" s="860"/>
    </row>
    <row r="43" spans="1:11" ht="42.75">
      <c r="A43" s="715">
        <v>36</v>
      </c>
      <c r="B43" s="735" t="s">
        <v>2175</v>
      </c>
      <c r="C43" s="287" t="s">
        <v>1034</v>
      </c>
      <c r="D43" s="736" t="s">
        <v>2170</v>
      </c>
      <c r="E43" s="739">
        <v>0.16400000000000001</v>
      </c>
      <c r="F43" s="738"/>
      <c r="G43" s="1"/>
      <c r="J43" s="386"/>
      <c r="K43" s="386"/>
    </row>
    <row r="44" spans="1:11" ht="28.5">
      <c r="A44" s="715">
        <v>37</v>
      </c>
      <c r="B44" s="735" t="s">
        <v>2176</v>
      </c>
      <c r="C44" s="287" t="s">
        <v>1034</v>
      </c>
      <c r="D44" s="736" t="s">
        <v>2170</v>
      </c>
      <c r="E44" s="739">
        <v>0.26500000000000001</v>
      </c>
      <c r="F44" s="738"/>
      <c r="G44" s="1"/>
    </row>
    <row r="45" spans="1:11" ht="28.5">
      <c r="A45" s="715">
        <v>38</v>
      </c>
      <c r="B45" s="735" t="s">
        <v>2177</v>
      </c>
      <c r="C45" s="287" t="s">
        <v>1034</v>
      </c>
      <c r="D45" s="736" t="s">
        <v>2170</v>
      </c>
      <c r="E45" s="739">
        <v>0.156</v>
      </c>
      <c r="F45" s="738"/>
      <c r="G45" s="1"/>
    </row>
    <row r="46" spans="1:11" ht="28.5">
      <c r="A46" s="715">
        <v>39</v>
      </c>
      <c r="B46" s="735" t="s">
        <v>2178</v>
      </c>
      <c r="C46" s="287" t="s">
        <v>1034</v>
      </c>
      <c r="D46" s="736" t="s">
        <v>2170</v>
      </c>
      <c r="E46" s="739">
        <v>0.34200000000000003</v>
      </c>
      <c r="F46" s="738"/>
      <c r="G46" s="1"/>
    </row>
    <row r="47" spans="1:11" ht="42.75">
      <c r="A47" s="715">
        <v>40</v>
      </c>
      <c r="B47" s="735" t="s">
        <v>3481</v>
      </c>
      <c r="C47" s="287" t="s">
        <v>1034</v>
      </c>
      <c r="D47" s="736" t="s">
        <v>2170</v>
      </c>
      <c r="E47" s="739">
        <v>0.78500000000000003</v>
      </c>
      <c r="F47" s="738"/>
      <c r="G47" s="1"/>
    </row>
    <row r="48" spans="1:11" ht="42.75">
      <c r="A48" s="715">
        <v>41</v>
      </c>
      <c r="B48" s="735" t="s">
        <v>2179</v>
      </c>
      <c r="C48" s="287" t="s">
        <v>1034</v>
      </c>
      <c r="D48" s="736" t="s">
        <v>2170</v>
      </c>
      <c r="E48" s="739">
        <v>1.177</v>
      </c>
      <c r="F48" s="738"/>
      <c r="G48" s="1"/>
    </row>
    <row r="49" spans="1:7" ht="42.75">
      <c r="A49" s="715">
        <v>42</v>
      </c>
      <c r="B49" s="735" t="s">
        <v>3482</v>
      </c>
      <c r="C49" s="287" t="s">
        <v>1034</v>
      </c>
      <c r="D49" s="736" t="s">
        <v>2170</v>
      </c>
      <c r="E49" s="739">
        <v>0.16900000000000001</v>
      </c>
      <c r="F49" s="738"/>
      <c r="G49" s="1"/>
    </row>
    <row r="50" spans="1:7" ht="42.75">
      <c r="A50" s="715">
        <v>43</v>
      </c>
      <c r="B50" s="735" t="s">
        <v>2180</v>
      </c>
      <c r="C50" s="287" t="s">
        <v>1034</v>
      </c>
      <c r="D50" s="736" t="s">
        <v>2170</v>
      </c>
      <c r="E50" s="739">
        <v>0.48699999999999999</v>
      </c>
      <c r="F50" s="738"/>
      <c r="G50" s="1"/>
    </row>
    <row r="51" spans="1:7" ht="57">
      <c r="A51" s="715">
        <v>44</v>
      </c>
      <c r="B51" s="735" t="s">
        <v>3483</v>
      </c>
      <c r="C51" s="287" t="s">
        <v>1034</v>
      </c>
      <c r="D51" s="736" t="s">
        <v>2170</v>
      </c>
      <c r="E51" s="739">
        <v>0.92200000000000004</v>
      </c>
      <c r="F51" s="738"/>
      <c r="G51" s="1"/>
    </row>
    <row r="52" spans="1:7" ht="57">
      <c r="A52" s="715">
        <v>45</v>
      </c>
      <c r="B52" s="735" t="s">
        <v>2181</v>
      </c>
      <c r="C52" s="287" t="s">
        <v>1034</v>
      </c>
      <c r="D52" s="736" t="s">
        <v>2170</v>
      </c>
      <c r="E52" s="739">
        <v>0.33</v>
      </c>
      <c r="F52" s="738"/>
      <c r="G52" s="1"/>
    </row>
    <row r="53" spans="1:7" ht="42.75">
      <c r="A53" s="715">
        <v>46</v>
      </c>
      <c r="B53" s="735" t="s">
        <v>3484</v>
      </c>
      <c r="C53" s="287" t="s">
        <v>1034</v>
      </c>
      <c r="D53" s="736" t="s">
        <v>2170</v>
      </c>
      <c r="E53" s="739">
        <v>0.3</v>
      </c>
      <c r="F53" s="738"/>
      <c r="G53" s="1"/>
    </row>
    <row r="54" spans="1:7" ht="28.5">
      <c r="A54" s="715">
        <v>47</v>
      </c>
      <c r="B54" s="735" t="s">
        <v>2182</v>
      </c>
      <c r="C54" s="287" t="s">
        <v>1034</v>
      </c>
      <c r="D54" s="736" t="s">
        <v>2170</v>
      </c>
      <c r="E54" s="739">
        <v>2.8210000000000002</v>
      </c>
      <c r="F54" s="738"/>
      <c r="G54" s="1"/>
    </row>
    <row r="55" spans="1:7" ht="28.5">
      <c r="A55" s="715">
        <v>48</v>
      </c>
      <c r="B55" s="735" t="s">
        <v>2183</v>
      </c>
      <c r="C55" s="287" t="s">
        <v>1034</v>
      </c>
      <c r="D55" s="736" t="s">
        <v>2170</v>
      </c>
      <c r="E55" s="739">
        <v>0.98099999999999998</v>
      </c>
      <c r="F55" s="738"/>
      <c r="G55" s="1"/>
    </row>
    <row r="56" spans="1:7" ht="28.5">
      <c r="A56" s="715">
        <v>49</v>
      </c>
      <c r="B56" s="740" t="s">
        <v>2184</v>
      </c>
      <c r="C56" s="287" t="s">
        <v>1034</v>
      </c>
      <c r="D56" s="736" t="s">
        <v>2170</v>
      </c>
      <c r="E56" s="741">
        <v>0.71199999999999997</v>
      </c>
      <c r="F56" s="738"/>
      <c r="G56" s="1"/>
    </row>
    <row r="57" spans="1:7" ht="28.5">
      <c r="A57" s="715">
        <v>50</v>
      </c>
      <c r="B57" s="740" t="s">
        <v>2185</v>
      </c>
      <c r="C57" s="287" t="s">
        <v>1034</v>
      </c>
      <c r="D57" s="736" t="s">
        <v>2170</v>
      </c>
      <c r="E57" s="741">
        <v>1</v>
      </c>
      <c r="F57" s="742">
        <v>1.29</v>
      </c>
      <c r="G57" s="1"/>
    </row>
    <row r="58" spans="1:7" ht="42.75">
      <c r="A58" s="715">
        <v>51</v>
      </c>
      <c r="B58" s="735" t="s">
        <v>2186</v>
      </c>
      <c r="C58" s="287" t="s">
        <v>1034</v>
      </c>
      <c r="D58" s="736" t="s">
        <v>2170</v>
      </c>
      <c r="E58" s="739">
        <v>0.127</v>
      </c>
      <c r="F58" s="738"/>
      <c r="G58" s="1"/>
    </row>
    <row r="59" spans="1:7" ht="42.75">
      <c r="A59" s="715">
        <v>52</v>
      </c>
      <c r="B59" s="735" t="s">
        <v>2187</v>
      </c>
      <c r="C59" s="287" t="s">
        <v>1034</v>
      </c>
      <c r="D59" s="736" t="s">
        <v>2170</v>
      </c>
      <c r="E59" s="739">
        <v>5.7000000000000002E-2</v>
      </c>
      <c r="F59" s="738"/>
      <c r="G59" s="1"/>
    </row>
    <row r="60" spans="1:7" ht="42.75">
      <c r="A60" s="715">
        <v>53</v>
      </c>
      <c r="B60" s="735" t="s">
        <v>3485</v>
      </c>
      <c r="C60" s="287" t="s">
        <v>1034</v>
      </c>
      <c r="D60" s="736" t="s">
        <v>2170</v>
      </c>
      <c r="E60" s="739">
        <v>0.61199999999999999</v>
      </c>
      <c r="F60" s="738"/>
      <c r="G60" s="1"/>
    </row>
    <row r="61" spans="1:7" ht="28.5">
      <c r="A61" s="715">
        <v>54</v>
      </c>
      <c r="B61" s="735" t="s">
        <v>2188</v>
      </c>
      <c r="C61" s="287" t="s">
        <v>1034</v>
      </c>
      <c r="D61" s="736" t="s">
        <v>2170</v>
      </c>
      <c r="E61" s="739">
        <v>0.22600000000000001</v>
      </c>
      <c r="F61" s="738"/>
      <c r="G61" s="1"/>
    </row>
    <row r="62" spans="1:7" ht="42.75">
      <c r="A62" s="715">
        <v>55</v>
      </c>
      <c r="B62" s="376" t="s">
        <v>2189</v>
      </c>
      <c r="C62" s="350" t="s">
        <v>1034</v>
      </c>
      <c r="D62" s="377" t="s">
        <v>2170</v>
      </c>
      <c r="E62" s="378">
        <v>0.23799999999999999</v>
      </c>
      <c r="F62" s="738"/>
      <c r="G62" s="1"/>
    </row>
    <row r="63" spans="1:7" ht="28.5">
      <c r="A63" s="715">
        <v>56</v>
      </c>
      <c r="B63" s="376" t="s">
        <v>2190</v>
      </c>
      <c r="C63" s="350" t="s">
        <v>1034</v>
      </c>
      <c r="D63" s="377" t="s">
        <v>2170</v>
      </c>
      <c r="E63" s="378">
        <v>0.13900000000000001</v>
      </c>
      <c r="F63" s="738"/>
      <c r="G63" s="1"/>
    </row>
    <row r="64" spans="1:7" ht="42.75">
      <c r="A64" s="715">
        <v>57</v>
      </c>
      <c r="B64" s="735" t="s">
        <v>2191</v>
      </c>
      <c r="C64" s="287" t="s">
        <v>1034</v>
      </c>
      <c r="D64" s="736" t="s">
        <v>2170</v>
      </c>
      <c r="E64" s="739">
        <v>8.1000000000000003E-2</v>
      </c>
      <c r="F64" s="738"/>
      <c r="G64" s="1"/>
    </row>
    <row r="65" spans="1:7" ht="28.5">
      <c r="A65" s="715">
        <v>58</v>
      </c>
      <c r="B65" s="735" t="s">
        <v>2192</v>
      </c>
      <c r="C65" s="287" t="s">
        <v>1034</v>
      </c>
      <c r="D65" s="736" t="s">
        <v>2170</v>
      </c>
      <c r="E65" s="739">
        <v>0.13900000000000001</v>
      </c>
      <c r="F65" s="738"/>
      <c r="G65" s="1"/>
    </row>
    <row r="66" spans="1:7" ht="28.5">
      <c r="A66" s="715">
        <v>59</v>
      </c>
      <c r="B66" s="735" t="s">
        <v>2193</v>
      </c>
      <c r="C66" s="287" t="s">
        <v>1034</v>
      </c>
      <c r="D66" s="736" t="s">
        <v>2170</v>
      </c>
      <c r="E66" s="739">
        <v>8.6999999999999994E-2</v>
      </c>
      <c r="F66" s="738"/>
      <c r="G66" s="1"/>
    </row>
    <row r="67" spans="1:7" ht="28.5">
      <c r="A67" s="715">
        <v>60</v>
      </c>
      <c r="B67" s="735" t="s">
        <v>2194</v>
      </c>
      <c r="C67" s="287" t="s">
        <v>1034</v>
      </c>
      <c r="D67" s="736" t="s">
        <v>2170</v>
      </c>
      <c r="E67" s="739">
        <v>0.747</v>
      </c>
      <c r="F67" s="738"/>
      <c r="G67" s="1"/>
    </row>
    <row r="68" spans="1:7" ht="28.5">
      <c r="A68" s="715">
        <v>61</v>
      </c>
      <c r="B68" s="735" t="s">
        <v>2195</v>
      </c>
      <c r="C68" s="287" t="s">
        <v>1034</v>
      </c>
      <c r="D68" s="736" t="s">
        <v>2170</v>
      </c>
      <c r="E68" s="739">
        <v>0.34300000000000003</v>
      </c>
      <c r="F68" s="738"/>
      <c r="G68" s="1"/>
    </row>
    <row r="69" spans="1:7" ht="28.5">
      <c r="A69" s="715">
        <v>62</v>
      </c>
      <c r="B69" s="735" t="s">
        <v>2196</v>
      </c>
      <c r="C69" s="287" t="s">
        <v>1034</v>
      </c>
      <c r="D69" s="736" t="s">
        <v>2170</v>
      </c>
      <c r="E69" s="739">
        <v>0.46600000000000003</v>
      </c>
      <c r="F69" s="738"/>
      <c r="G69" s="1"/>
    </row>
    <row r="70" spans="1:7" ht="57">
      <c r="A70" s="715">
        <v>63</v>
      </c>
      <c r="B70" s="735" t="s">
        <v>3486</v>
      </c>
      <c r="C70" s="287" t="s">
        <v>1034</v>
      </c>
      <c r="D70" s="736" t="s">
        <v>2170</v>
      </c>
      <c r="E70" s="739">
        <v>0.374</v>
      </c>
      <c r="F70" s="738"/>
      <c r="G70" s="1"/>
    </row>
    <row r="71" spans="1:7" ht="42.75">
      <c r="A71" s="715">
        <v>64</v>
      </c>
      <c r="B71" s="735" t="s">
        <v>3487</v>
      </c>
      <c r="C71" s="287" t="s">
        <v>1034</v>
      </c>
      <c r="D71" s="736" t="s">
        <v>2170</v>
      </c>
      <c r="E71" s="739">
        <v>0.308</v>
      </c>
      <c r="F71" s="738"/>
      <c r="G71" s="1"/>
    </row>
    <row r="72" spans="1:7" ht="28.5">
      <c r="A72" s="715">
        <v>65</v>
      </c>
      <c r="B72" s="735" t="s">
        <v>3488</v>
      </c>
      <c r="C72" s="287" t="s">
        <v>1034</v>
      </c>
      <c r="D72" s="736" t="s">
        <v>2170</v>
      </c>
      <c r="E72" s="739">
        <v>0.10199999999999999</v>
      </c>
      <c r="F72" s="738"/>
      <c r="G72" s="1"/>
    </row>
    <row r="73" spans="1:7" ht="28.5">
      <c r="A73" s="715">
        <v>66</v>
      </c>
      <c r="B73" s="735" t="s">
        <v>2197</v>
      </c>
      <c r="C73" s="287" t="s">
        <v>1034</v>
      </c>
      <c r="D73" s="736" t="s">
        <v>2170</v>
      </c>
      <c r="E73" s="739">
        <v>0.28799999999999998</v>
      </c>
      <c r="F73" s="738"/>
      <c r="G73" s="1"/>
    </row>
    <row r="74" spans="1:7" ht="42.75">
      <c r="A74" s="715">
        <v>67</v>
      </c>
      <c r="B74" s="735" t="s">
        <v>3489</v>
      </c>
      <c r="C74" s="287" t="s">
        <v>1034</v>
      </c>
      <c r="D74" s="736" t="s">
        <v>2170</v>
      </c>
      <c r="E74" s="739">
        <v>0.112</v>
      </c>
      <c r="F74" s="738"/>
      <c r="G74" s="1"/>
    </row>
    <row r="75" spans="1:7" ht="28.5">
      <c r="A75" s="715">
        <v>68</v>
      </c>
      <c r="B75" s="735" t="s">
        <v>2198</v>
      </c>
      <c r="C75" s="287" t="s">
        <v>1034</v>
      </c>
      <c r="D75" s="736" t="s">
        <v>2170</v>
      </c>
      <c r="E75" s="743"/>
      <c r="F75" s="744">
        <v>0.53500000000000003</v>
      </c>
      <c r="G75" s="464"/>
    </row>
    <row r="76" spans="1:7" ht="42.75">
      <c r="A76" s="715">
        <v>69</v>
      </c>
      <c r="B76" s="735" t="s">
        <v>2199</v>
      </c>
      <c r="C76" s="287" t="s">
        <v>1034</v>
      </c>
      <c r="D76" s="736" t="s">
        <v>2170</v>
      </c>
      <c r="E76" s="739"/>
      <c r="F76" s="745">
        <v>0.45200000000000001</v>
      </c>
      <c r="G76" s="464"/>
    </row>
    <row r="77" spans="1:7" ht="42.75">
      <c r="A77" s="715">
        <v>70</v>
      </c>
      <c r="B77" s="735" t="s">
        <v>3490</v>
      </c>
      <c r="C77" s="287" t="s">
        <v>1034</v>
      </c>
      <c r="D77" s="736" t="s">
        <v>2170</v>
      </c>
      <c r="E77" s="739">
        <v>7.2999999999999995E-2</v>
      </c>
      <c r="F77" s="746"/>
      <c r="G77" s="464"/>
    </row>
    <row r="78" spans="1:7" ht="42.75">
      <c r="A78" s="715">
        <v>71</v>
      </c>
      <c r="B78" s="735" t="s">
        <v>2200</v>
      </c>
      <c r="C78" s="287" t="s">
        <v>1034</v>
      </c>
      <c r="D78" s="736" t="s">
        <v>2170</v>
      </c>
      <c r="E78" s="743"/>
      <c r="F78" s="745">
        <v>0.83199999999999996</v>
      </c>
      <c r="G78" s="464"/>
    </row>
    <row r="79" spans="1:7" ht="57">
      <c r="A79" s="715">
        <v>72</v>
      </c>
      <c r="B79" s="735" t="s">
        <v>3491</v>
      </c>
      <c r="C79" s="287" t="s">
        <v>1034</v>
      </c>
      <c r="D79" s="736" t="s">
        <v>2170</v>
      </c>
      <c r="E79" s="739">
        <v>0.27100000000000002</v>
      </c>
      <c r="F79" s="746"/>
      <c r="G79" s="464"/>
    </row>
    <row r="80" spans="1:7" ht="42.75">
      <c r="A80" s="715">
        <v>73</v>
      </c>
      <c r="B80" s="735" t="s">
        <v>3492</v>
      </c>
      <c r="C80" s="287" t="s">
        <v>1034</v>
      </c>
      <c r="D80" s="736" t="s">
        <v>2170</v>
      </c>
      <c r="E80" s="739">
        <v>0.11899999999999999</v>
      </c>
      <c r="F80" s="746"/>
      <c r="G80" s="464"/>
    </row>
    <row r="81" spans="1:7" ht="42.75">
      <c r="A81" s="715">
        <v>74</v>
      </c>
      <c r="B81" s="735" t="s">
        <v>2201</v>
      </c>
      <c r="C81" s="287" t="s">
        <v>1034</v>
      </c>
      <c r="D81" s="736" t="s">
        <v>2170</v>
      </c>
      <c r="E81" s="739">
        <v>0.71499999999999997</v>
      </c>
      <c r="F81" s="746"/>
      <c r="G81" s="464"/>
    </row>
    <row r="82" spans="1:7" ht="28.5">
      <c r="A82" s="715">
        <v>75</v>
      </c>
      <c r="B82" s="735" t="s">
        <v>2202</v>
      </c>
      <c r="C82" s="287" t="s">
        <v>1034</v>
      </c>
      <c r="D82" s="736" t="s">
        <v>2170</v>
      </c>
      <c r="E82" s="739">
        <v>9.6000000000000002E-2</v>
      </c>
      <c r="F82" s="746"/>
      <c r="G82" s="464"/>
    </row>
    <row r="83" spans="1:7" ht="42.75">
      <c r="A83" s="715">
        <v>76</v>
      </c>
      <c r="B83" s="735" t="s">
        <v>3493</v>
      </c>
      <c r="C83" s="287" t="s">
        <v>1034</v>
      </c>
      <c r="D83" s="736" t="s">
        <v>2170</v>
      </c>
      <c r="E83" s="739">
        <v>0.20300000000000001</v>
      </c>
      <c r="F83" s="746"/>
      <c r="G83" s="464"/>
    </row>
    <row r="84" spans="1:7" ht="57">
      <c r="A84" s="715">
        <v>77</v>
      </c>
      <c r="B84" s="735" t="s">
        <v>3494</v>
      </c>
      <c r="C84" s="287" t="s">
        <v>1034</v>
      </c>
      <c r="D84" s="736" t="s">
        <v>2170</v>
      </c>
      <c r="E84" s="739">
        <v>0.42599999999999999</v>
      </c>
      <c r="F84" s="746"/>
      <c r="G84" s="464"/>
    </row>
    <row r="85" spans="1:7" ht="42.75">
      <c r="A85" s="715">
        <v>78</v>
      </c>
      <c r="B85" s="735" t="s">
        <v>3495</v>
      </c>
      <c r="C85" s="287" t="s">
        <v>1034</v>
      </c>
      <c r="D85" s="736" t="s">
        <v>2170</v>
      </c>
      <c r="E85" s="739">
        <v>0.29299999999999998</v>
      </c>
      <c r="F85" s="746"/>
      <c r="G85" s="464"/>
    </row>
    <row r="86" spans="1:7" ht="28.5">
      <c r="A86" s="715">
        <v>79</v>
      </c>
      <c r="B86" s="735" t="s">
        <v>2203</v>
      </c>
      <c r="C86" s="287" t="s">
        <v>1034</v>
      </c>
      <c r="D86" s="736" t="s">
        <v>2170</v>
      </c>
      <c r="E86" s="739">
        <v>1.23</v>
      </c>
      <c r="F86" s="746"/>
      <c r="G86" s="464"/>
    </row>
    <row r="87" spans="1:7" ht="42.75">
      <c r="A87" s="715">
        <v>80</v>
      </c>
      <c r="B87" s="735" t="s">
        <v>2204</v>
      </c>
      <c r="C87" s="287" t="s">
        <v>1034</v>
      </c>
      <c r="D87" s="736" t="s">
        <v>2170</v>
      </c>
      <c r="E87" s="739">
        <v>12.352</v>
      </c>
      <c r="F87" s="746"/>
      <c r="G87" s="464"/>
    </row>
    <row r="88" spans="1:7" ht="28.5">
      <c r="A88" s="715">
        <v>81</v>
      </c>
      <c r="B88" s="735" t="s">
        <v>2205</v>
      </c>
      <c r="C88" s="287" t="s">
        <v>1034</v>
      </c>
      <c r="D88" s="736" t="s">
        <v>2170</v>
      </c>
      <c r="E88" s="739">
        <v>0.84499999999999997</v>
      </c>
      <c r="F88" s="746"/>
      <c r="G88" s="464"/>
    </row>
    <row r="89" spans="1:7" ht="28.5">
      <c r="A89" s="715">
        <v>82</v>
      </c>
      <c r="B89" s="747" t="s">
        <v>2211</v>
      </c>
      <c r="C89" s="287" t="s">
        <v>1034</v>
      </c>
      <c r="D89" s="736" t="s">
        <v>2170</v>
      </c>
      <c r="E89" s="739">
        <v>0.08</v>
      </c>
      <c r="F89" s="746"/>
      <c r="G89" s="464"/>
    </row>
    <row r="90" spans="1:7" ht="28.5">
      <c r="A90" s="715">
        <v>83</v>
      </c>
      <c r="B90" s="747" t="s">
        <v>2212</v>
      </c>
      <c r="C90" s="287" t="s">
        <v>1034</v>
      </c>
      <c r="D90" s="736" t="s">
        <v>2170</v>
      </c>
      <c r="E90" s="739">
        <v>0.85</v>
      </c>
      <c r="F90" s="746"/>
      <c r="G90" s="464"/>
    </row>
    <row r="91" spans="1:7" ht="28.5">
      <c r="A91" s="715">
        <v>84</v>
      </c>
      <c r="B91" s="735" t="s">
        <v>2213</v>
      </c>
      <c r="C91" s="287" t="s">
        <v>1034</v>
      </c>
      <c r="D91" s="736" t="s">
        <v>2170</v>
      </c>
      <c r="E91" s="739">
        <v>0.30399999999999999</v>
      </c>
      <c r="F91" s="746"/>
      <c r="G91" s="464"/>
    </row>
    <row r="92" spans="1:7" ht="42.75">
      <c r="A92" s="715">
        <v>85</v>
      </c>
      <c r="B92" s="735" t="s">
        <v>2214</v>
      </c>
      <c r="C92" s="287" t="s">
        <v>1034</v>
      </c>
      <c r="D92" s="736" t="s">
        <v>2170</v>
      </c>
      <c r="E92" s="739">
        <v>0.35</v>
      </c>
      <c r="F92" s="746"/>
      <c r="G92" s="464"/>
    </row>
    <row r="93" spans="1:7" ht="28.5">
      <c r="A93" s="715">
        <v>86</v>
      </c>
      <c r="B93" s="735" t="s">
        <v>2215</v>
      </c>
      <c r="C93" s="287" t="s">
        <v>1034</v>
      </c>
      <c r="D93" s="736" t="s">
        <v>2170</v>
      </c>
      <c r="E93" s="743"/>
      <c r="F93" s="744">
        <v>1.7</v>
      </c>
      <c r="G93" s="464"/>
    </row>
    <row r="94" spans="1:7" ht="28.5">
      <c r="A94" s="715">
        <v>87</v>
      </c>
      <c r="B94" s="735" t="s">
        <v>2216</v>
      </c>
      <c r="C94" s="287" t="s">
        <v>1034</v>
      </c>
      <c r="D94" s="736" t="s">
        <v>2170</v>
      </c>
      <c r="E94" s="739">
        <v>0.125</v>
      </c>
      <c r="F94" s="746"/>
      <c r="G94" s="464"/>
    </row>
    <row r="95" spans="1:7" ht="28.5">
      <c r="A95" s="715">
        <v>88</v>
      </c>
      <c r="B95" s="735" t="s">
        <v>2217</v>
      </c>
      <c r="C95" s="287" t="s">
        <v>1034</v>
      </c>
      <c r="D95" s="736" t="s">
        <v>2170</v>
      </c>
      <c r="E95" s="739">
        <v>0.215</v>
      </c>
      <c r="F95" s="746"/>
      <c r="G95" s="464"/>
    </row>
    <row r="96" spans="1:7" ht="28.5">
      <c r="A96" s="715">
        <v>89</v>
      </c>
      <c r="B96" s="735" t="s">
        <v>2222</v>
      </c>
      <c r="C96" s="287" t="s">
        <v>1034</v>
      </c>
      <c r="D96" s="736" t="s">
        <v>2170</v>
      </c>
      <c r="E96" s="739">
        <v>0.15</v>
      </c>
      <c r="F96" s="746"/>
      <c r="G96" s="464"/>
    </row>
    <row r="97" spans="1:7" ht="28.5">
      <c r="A97" s="715">
        <v>90</v>
      </c>
      <c r="B97" s="735" t="s">
        <v>2223</v>
      </c>
      <c r="C97" s="287" t="s">
        <v>1034</v>
      </c>
      <c r="D97" s="736" t="s">
        <v>2170</v>
      </c>
      <c r="E97" s="739">
        <v>0.13</v>
      </c>
      <c r="F97" s="746"/>
      <c r="G97" s="464"/>
    </row>
    <row r="98" spans="1:7" ht="28.5">
      <c r="A98" s="715">
        <v>91</v>
      </c>
      <c r="B98" s="735" t="s">
        <v>2224</v>
      </c>
      <c r="C98" s="287" t="s">
        <v>1034</v>
      </c>
      <c r="D98" s="736" t="s">
        <v>2170</v>
      </c>
      <c r="E98" s="739">
        <v>0.22</v>
      </c>
      <c r="F98" s="746"/>
      <c r="G98" s="464"/>
    </row>
    <row r="99" spans="1:7" ht="28.5">
      <c r="A99" s="715">
        <v>92</v>
      </c>
      <c r="B99" s="735" t="s">
        <v>2225</v>
      </c>
      <c r="C99" s="287" t="s">
        <v>1034</v>
      </c>
      <c r="D99" s="736" t="s">
        <v>2170</v>
      </c>
      <c r="E99" s="739">
        <v>0.15</v>
      </c>
      <c r="F99" s="746"/>
      <c r="G99" s="464"/>
    </row>
    <row r="100" spans="1:7" ht="28.5">
      <c r="A100" s="287">
        <v>93</v>
      </c>
      <c r="B100" s="735" t="s">
        <v>2226</v>
      </c>
      <c r="C100" s="287" t="s">
        <v>1034</v>
      </c>
      <c r="D100" s="736" t="s">
        <v>2170</v>
      </c>
      <c r="E100" s="739">
        <v>0.21</v>
      </c>
      <c r="F100" s="746"/>
      <c r="G100" s="1"/>
    </row>
    <row r="101" spans="1:7" ht="28.5">
      <c r="A101" s="287">
        <v>94</v>
      </c>
      <c r="B101" s="735" t="s">
        <v>2227</v>
      </c>
      <c r="C101" s="287" t="s">
        <v>1034</v>
      </c>
      <c r="D101" s="736" t="s">
        <v>2170</v>
      </c>
      <c r="E101" s="743"/>
      <c r="F101" s="744">
        <v>0.25</v>
      </c>
      <c r="G101" s="1"/>
    </row>
    <row r="102" spans="1:7" ht="28.5">
      <c r="A102" s="287">
        <v>95</v>
      </c>
      <c r="B102" s="735" t="s">
        <v>2228</v>
      </c>
      <c r="C102" s="287" t="s">
        <v>1034</v>
      </c>
      <c r="D102" s="736" t="s">
        <v>2170</v>
      </c>
      <c r="E102" s="743"/>
      <c r="F102" s="744">
        <v>0.12</v>
      </c>
      <c r="G102" s="1"/>
    </row>
    <row r="103" spans="1:7" ht="28.5">
      <c r="A103" s="287">
        <v>96</v>
      </c>
      <c r="B103" s="735" t="s">
        <v>2229</v>
      </c>
      <c r="C103" s="287" t="s">
        <v>1034</v>
      </c>
      <c r="D103" s="736" t="s">
        <v>2170</v>
      </c>
      <c r="E103" s="743"/>
      <c r="F103" s="744">
        <v>0.9</v>
      </c>
      <c r="G103" s="1"/>
    </row>
    <row r="104" spans="1:7" ht="28.5">
      <c r="A104" s="287">
        <v>97</v>
      </c>
      <c r="B104" s="735" t="s">
        <v>2230</v>
      </c>
      <c r="C104" s="287" t="s">
        <v>1034</v>
      </c>
      <c r="D104" s="736" t="s">
        <v>2170</v>
      </c>
      <c r="E104" s="743"/>
      <c r="F104" s="744">
        <v>1.3</v>
      </c>
      <c r="G104" s="1"/>
    </row>
    <row r="105" spans="1:7" ht="28.5">
      <c r="A105" s="287">
        <v>98</v>
      </c>
      <c r="B105" s="735" t="s">
        <v>2231</v>
      </c>
      <c r="C105" s="287" t="s">
        <v>1034</v>
      </c>
      <c r="D105" s="736" t="s">
        <v>2170</v>
      </c>
      <c r="E105" s="743"/>
      <c r="F105" s="744">
        <v>0.5</v>
      </c>
      <c r="G105" s="1"/>
    </row>
    <row r="106" spans="1:7" ht="28.5">
      <c r="A106" s="287">
        <v>99</v>
      </c>
      <c r="B106" s="735" t="s">
        <v>2232</v>
      </c>
      <c r="C106" s="287" t="s">
        <v>1034</v>
      </c>
      <c r="D106" s="736" t="s">
        <v>2170</v>
      </c>
      <c r="E106" s="739">
        <v>0.3</v>
      </c>
      <c r="F106" s="746"/>
      <c r="G106" s="1"/>
    </row>
    <row r="107" spans="1:7">
      <c r="A107" s="287"/>
      <c r="B107" s="735"/>
      <c r="C107" s="745"/>
      <c r="D107" s="807"/>
      <c r="E107" s="832">
        <f>SUM(E37:E106)</f>
        <v>38.063000000000002</v>
      </c>
      <c r="F107" s="832">
        <f>SUM(F37:F106)</f>
        <v>7.8790000000000004</v>
      </c>
      <c r="G107" s="655"/>
    </row>
    <row r="108" spans="1:7">
      <c r="A108" s="287"/>
      <c r="B108" s="735"/>
      <c r="C108" s="745"/>
      <c r="D108" s="807"/>
      <c r="E108" s="808">
        <f>SUM(E8:E106)</f>
        <v>110.77799999999998</v>
      </c>
      <c r="F108" s="808">
        <f>SUM(F8:F106)</f>
        <v>30.489000000000001</v>
      </c>
      <c r="G108" s="655"/>
    </row>
    <row r="109" spans="1:7">
      <c r="A109" s="715"/>
      <c r="B109" s="1025" t="s">
        <v>2530</v>
      </c>
      <c r="C109" s="1026"/>
      <c r="D109" s="1026"/>
      <c r="E109" s="1026"/>
      <c r="F109" s="1026"/>
      <c r="G109" s="1027"/>
    </row>
    <row r="110" spans="1:7" ht="42.75">
      <c r="A110" s="287">
        <v>100</v>
      </c>
      <c r="B110" s="735" t="s">
        <v>3496</v>
      </c>
      <c r="C110" s="287" t="s">
        <v>1034</v>
      </c>
      <c r="D110" s="736" t="s">
        <v>2170</v>
      </c>
      <c r="E110" s="736">
        <v>1.669</v>
      </c>
      <c r="F110" s="448"/>
      <c r="G110" s="448"/>
    </row>
    <row r="111" spans="1:7" ht="42.75">
      <c r="A111" s="287">
        <v>101</v>
      </c>
      <c r="B111" s="735" t="s">
        <v>2206</v>
      </c>
      <c r="C111" s="287" t="s">
        <v>1034</v>
      </c>
      <c r="D111" s="736" t="s">
        <v>2170</v>
      </c>
      <c r="E111" s="739">
        <v>49.5</v>
      </c>
      <c r="F111" s="746"/>
      <c r="G111" s="464"/>
    </row>
    <row r="112" spans="1:7" ht="42.75">
      <c r="A112" s="287">
        <v>102</v>
      </c>
      <c r="B112" s="747" t="s">
        <v>2207</v>
      </c>
      <c r="C112" s="287" t="s">
        <v>1034</v>
      </c>
      <c r="D112" s="736" t="s">
        <v>2170</v>
      </c>
      <c r="E112" s="739">
        <v>17.8</v>
      </c>
      <c r="F112" s="746"/>
      <c r="G112" s="464"/>
    </row>
    <row r="113" spans="1:11" ht="28.5">
      <c r="A113" s="287">
        <v>103</v>
      </c>
      <c r="B113" s="735" t="s">
        <v>2210</v>
      </c>
      <c r="C113" s="287" t="s">
        <v>1034</v>
      </c>
      <c r="D113" s="736" t="s">
        <v>2170</v>
      </c>
      <c r="E113" s="739">
        <v>3</v>
      </c>
      <c r="F113" s="746"/>
      <c r="G113" s="464"/>
    </row>
    <row r="114" spans="1:11" ht="28.5">
      <c r="A114" s="287">
        <v>104</v>
      </c>
      <c r="B114" s="735" t="s">
        <v>2218</v>
      </c>
      <c r="C114" s="287" t="s">
        <v>1034</v>
      </c>
      <c r="D114" s="736" t="s">
        <v>2170</v>
      </c>
      <c r="E114" s="739">
        <v>3.83</v>
      </c>
      <c r="F114" s="746"/>
      <c r="G114" s="464"/>
    </row>
    <row r="115" spans="1:11" ht="28.5">
      <c r="A115" s="287">
        <v>105</v>
      </c>
      <c r="B115" s="735" t="s">
        <v>2220</v>
      </c>
      <c r="C115" s="287" t="s">
        <v>1034</v>
      </c>
      <c r="D115" s="736" t="s">
        <v>2170</v>
      </c>
      <c r="E115" s="739">
        <v>13.5</v>
      </c>
      <c r="F115" s="746"/>
      <c r="G115" s="464"/>
    </row>
    <row r="116" spans="1:11">
      <c r="A116" s="715"/>
      <c r="B116" s="748" t="s">
        <v>3497</v>
      </c>
      <c r="C116" s="749"/>
      <c r="D116" s="749"/>
      <c r="E116" s="749"/>
      <c r="F116" s="749"/>
      <c r="G116" s="750"/>
    </row>
    <row r="117" spans="1:11" ht="28.5">
      <c r="A117" s="287">
        <v>106</v>
      </c>
      <c r="B117" s="751" t="s">
        <v>2153</v>
      </c>
      <c r="C117" s="287" t="s">
        <v>14</v>
      </c>
      <c r="D117" s="736" t="s">
        <v>2138</v>
      </c>
      <c r="E117" s="291">
        <v>28</v>
      </c>
      <c r="F117" s="375"/>
      <c r="G117" s="287"/>
      <c r="J117" s="840"/>
      <c r="K117" s="851"/>
    </row>
    <row r="118" spans="1:11" ht="28.5">
      <c r="A118" s="287">
        <v>107</v>
      </c>
      <c r="B118" s="735" t="s">
        <v>2208</v>
      </c>
      <c r="C118" s="287" t="s">
        <v>1034</v>
      </c>
      <c r="D118" s="736" t="s">
        <v>2170</v>
      </c>
      <c r="E118" s="739">
        <v>7.2</v>
      </c>
      <c r="F118" s="746"/>
      <c r="G118" s="464"/>
      <c r="J118" s="852"/>
      <c r="K118" s="840"/>
    </row>
    <row r="119" spans="1:11" ht="28.5">
      <c r="A119" s="287">
        <v>108</v>
      </c>
      <c r="B119" s="735" t="s">
        <v>2209</v>
      </c>
      <c r="C119" s="287" t="s">
        <v>1034</v>
      </c>
      <c r="D119" s="736" t="s">
        <v>2170</v>
      </c>
      <c r="E119" s="739"/>
      <c r="F119" s="744">
        <v>9</v>
      </c>
      <c r="G119" s="464"/>
      <c r="J119" s="787"/>
      <c r="K119" s="386"/>
    </row>
    <row r="120" spans="1:11" ht="28.5">
      <c r="A120" s="287">
        <v>109</v>
      </c>
      <c r="B120" s="735" t="s">
        <v>2221</v>
      </c>
      <c r="C120" s="287" t="s">
        <v>1034</v>
      </c>
      <c r="D120" s="736" t="s">
        <v>2170</v>
      </c>
      <c r="E120" s="739">
        <v>7.64</v>
      </c>
      <c r="F120" s="746"/>
      <c r="G120" s="464"/>
    </row>
    <row r="121" spans="1:11" ht="28.5">
      <c r="A121" s="287">
        <v>110</v>
      </c>
      <c r="B121" s="735" t="s">
        <v>2219</v>
      </c>
      <c r="C121" s="287" t="s">
        <v>1034</v>
      </c>
      <c r="D121" s="736" t="s">
        <v>2170</v>
      </c>
      <c r="E121" s="739">
        <v>5.2</v>
      </c>
      <c r="F121" s="746"/>
      <c r="G121" s="464"/>
    </row>
    <row r="122" spans="1:11" ht="47.25">
      <c r="A122" s="287">
        <v>111</v>
      </c>
      <c r="B122" s="752" t="s">
        <v>2168</v>
      </c>
      <c r="C122" s="287" t="s">
        <v>14</v>
      </c>
      <c r="D122" s="736" t="s">
        <v>2138</v>
      </c>
      <c r="E122" s="753">
        <v>30.5</v>
      </c>
      <c r="F122" s="375"/>
      <c r="G122" s="464"/>
    </row>
    <row r="123" spans="1:11">
      <c r="A123" s="715"/>
      <c r="B123" s="125"/>
      <c r="C123" s="379"/>
      <c r="D123" s="754" t="s">
        <v>1716</v>
      </c>
      <c r="E123" s="809">
        <f>SUM(E110:E122)</f>
        <v>167.83899999999997</v>
      </c>
      <c r="F123" s="809">
        <f>SUM(F110:F122)</f>
        <v>9</v>
      </c>
      <c r="G123" s="349"/>
    </row>
    <row r="124" spans="1:11">
      <c r="A124" s="715"/>
      <c r="B124" s="380"/>
      <c r="C124" s="1028" t="s">
        <v>2233</v>
      </c>
      <c r="D124" s="1029"/>
      <c r="E124" s="755"/>
      <c r="F124" s="713"/>
      <c r="G124" s="349"/>
    </row>
    <row r="125" spans="1:11">
      <c r="A125" s="366"/>
      <c r="B125" s="381"/>
      <c r="C125" s="382"/>
      <c r="D125" s="382"/>
      <c r="E125" s="756"/>
      <c r="F125" s="382"/>
      <c r="G125" s="383"/>
    </row>
    <row r="126" spans="1:11">
      <c r="A126" s="366"/>
      <c r="B126" s="381"/>
      <c r="C126" s="382"/>
      <c r="D126" s="382"/>
      <c r="E126" s="756"/>
      <c r="F126" s="382"/>
      <c r="G126" s="383"/>
    </row>
    <row r="127" spans="1:11">
      <c r="A127" s="366"/>
      <c r="B127" s="381"/>
      <c r="C127" s="382"/>
      <c r="D127" s="382"/>
      <c r="E127" s="756"/>
      <c r="F127" s="382"/>
      <c r="G127" s="383"/>
    </row>
    <row r="128" spans="1:11">
      <c r="A128" s="366"/>
      <c r="B128" s="381"/>
      <c r="C128" s="384"/>
      <c r="D128" s="385"/>
      <c r="E128" s="757"/>
      <c r="F128" s="384"/>
      <c r="G128" s="383"/>
    </row>
    <row r="129" spans="5:7">
      <c r="E129" s="897" t="s">
        <v>2234</v>
      </c>
      <c r="F129" s="897"/>
      <c r="G129" s="897"/>
    </row>
    <row r="130" spans="5:7">
      <c r="E130" s="897" t="s">
        <v>2235</v>
      </c>
      <c r="F130" s="897"/>
      <c r="G130" s="897"/>
    </row>
  </sheetData>
  <mergeCells count="19">
    <mergeCell ref="E129:G129"/>
    <mergeCell ref="E130:G130"/>
    <mergeCell ref="A1:G1"/>
    <mergeCell ref="C2:G2"/>
    <mergeCell ref="A5:A6"/>
    <mergeCell ref="B5:B6"/>
    <mergeCell ref="C5:C6"/>
    <mergeCell ref="D5:D6"/>
    <mergeCell ref="E5:F5"/>
    <mergeCell ref="G5:G6"/>
    <mergeCell ref="B7:G7"/>
    <mergeCell ref="B109:G109"/>
    <mergeCell ref="C124:D124"/>
    <mergeCell ref="X9:Z9"/>
    <mergeCell ref="I9:K9"/>
    <mergeCell ref="L9:N9"/>
    <mergeCell ref="O9:Q9"/>
    <mergeCell ref="R9:T9"/>
    <mergeCell ref="U9:W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7"/>
  <sheetViews>
    <sheetView topLeftCell="A112" workbookViewId="0">
      <selection activeCell="I117" sqref="I117:J140"/>
    </sheetView>
  </sheetViews>
  <sheetFormatPr defaultRowHeight="15.75"/>
  <cols>
    <col min="1" max="1" width="4.85546875" style="391" customWidth="1"/>
    <col min="2" max="2" width="39.7109375" style="391" customWidth="1"/>
    <col min="3" max="7" width="10.140625" style="391" customWidth="1"/>
    <col min="9" max="26" width="7.140625" customWidth="1"/>
  </cols>
  <sheetData>
    <row r="1" spans="1:26" ht="18">
      <c r="A1" s="1033" t="s">
        <v>2236</v>
      </c>
      <c r="B1" s="1033"/>
      <c r="C1" s="1033"/>
      <c r="D1" s="1033"/>
      <c r="E1" s="1033"/>
      <c r="F1" s="1033"/>
      <c r="G1" s="1033"/>
    </row>
    <row r="2" spans="1:26" ht="18">
      <c r="A2" s="387"/>
      <c r="B2" s="388" t="s">
        <v>2237</v>
      </c>
      <c r="C2" s="389"/>
      <c r="D2" s="389"/>
      <c r="E2" s="387"/>
      <c r="F2" s="389"/>
      <c r="G2" s="389"/>
    </row>
    <row r="3" spans="1:26">
      <c r="A3" s="1034"/>
      <c r="B3" s="1034"/>
      <c r="C3" s="390"/>
      <c r="D3" s="390"/>
    </row>
    <row r="4" spans="1:26">
      <c r="A4" s="1035" t="s">
        <v>2238</v>
      </c>
      <c r="B4" s="1036" t="s">
        <v>2</v>
      </c>
      <c r="C4" s="1036" t="s">
        <v>3</v>
      </c>
      <c r="D4" s="1036" t="s">
        <v>4</v>
      </c>
      <c r="E4" s="1037" t="s">
        <v>2239</v>
      </c>
      <c r="F4" s="1037"/>
      <c r="G4" s="1036" t="s">
        <v>6</v>
      </c>
      <c r="I4" s="893" t="s">
        <v>2126</v>
      </c>
      <c r="J4" s="893"/>
      <c r="K4" s="893"/>
      <c r="L4" s="893" t="s">
        <v>2127</v>
      </c>
      <c r="M4" s="893"/>
      <c r="N4" s="893"/>
      <c r="O4" s="893" t="s">
        <v>3111</v>
      </c>
      <c r="P4" s="893"/>
      <c r="Q4" s="893"/>
      <c r="R4" s="893" t="s">
        <v>2130</v>
      </c>
      <c r="S4" s="893"/>
      <c r="T4" s="893"/>
      <c r="U4" s="893" t="s">
        <v>3502</v>
      </c>
      <c r="V4" s="893"/>
      <c r="W4" s="893"/>
      <c r="X4" s="893" t="s">
        <v>2131</v>
      </c>
      <c r="Y4" s="893"/>
      <c r="Z4" s="893"/>
    </row>
    <row r="5" spans="1:26" ht="31.5">
      <c r="A5" s="1035"/>
      <c r="B5" s="1036"/>
      <c r="C5" s="1036"/>
      <c r="D5" s="1036"/>
      <c r="E5" s="392" t="s">
        <v>616</v>
      </c>
      <c r="F5" s="393" t="s">
        <v>2240</v>
      </c>
      <c r="G5" s="1036"/>
      <c r="I5" s="783" t="s">
        <v>3503</v>
      </c>
      <c r="J5" s="783" t="s">
        <v>3504</v>
      </c>
      <c r="K5" s="783" t="s">
        <v>1716</v>
      </c>
      <c r="L5" s="783" t="s">
        <v>3503</v>
      </c>
      <c r="M5" s="783" t="s">
        <v>3504</v>
      </c>
      <c r="N5" s="783" t="s">
        <v>1716</v>
      </c>
      <c r="O5" s="783" t="s">
        <v>3503</v>
      </c>
      <c r="P5" s="783" t="s">
        <v>3504</v>
      </c>
      <c r="Q5" s="783" t="s">
        <v>1716</v>
      </c>
      <c r="R5" s="783" t="s">
        <v>3503</v>
      </c>
      <c r="S5" s="783" t="s">
        <v>3504</v>
      </c>
      <c r="T5" s="783" t="s">
        <v>1716</v>
      </c>
      <c r="U5" s="783" t="s">
        <v>3503</v>
      </c>
      <c r="V5" s="783" t="s">
        <v>3504</v>
      </c>
      <c r="W5" s="783" t="s">
        <v>1716</v>
      </c>
      <c r="X5" s="783" t="s">
        <v>3503</v>
      </c>
      <c r="Y5" s="783" t="s">
        <v>3504</v>
      </c>
      <c r="Z5" s="783" t="s">
        <v>1716</v>
      </c>
    </row>
    <row r="6" spans="1:26">
      <c r="A6" s="394">
        <v>1</v>
      </c>
      <c r="B6" s="394">
        <v>2</v>
      </c>
      <c r="C6" s="394">
        <v>3</v>
      </c>
      <c r="D6" s="394">
        <v>4</v>
      </c>
      <c r="E6" s="394">
        <v>5</v>
      </c>
      <c r="F6" s="394">
        <v>6</v>
      </c>
      <c r="G6" s="394">
        <v>7</v>
      </c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9">
        <v>58.175000000000004</v>
      </c>
      <c r="V6" s="129">
        <v>44.956999999999987</v>
      </c>
      <c r="W6" s="129">
        <f>SUM(U6:V6)</f>
        <v>103.13199999999999</v>
      </c>
      <c r="X6" s="128">
        <v>237.50799999999998</v>
      </c>
      <c r="Y6" s="128">
        <v>98.190000000000012</v>
      </c>
      <c r="Z6" s="129">
        <f>SUM(X6:Y6)</f>
        <v>335.69799999999998</v>
      </c>
    </row>
    <row r="7" spans="1:26" ht="18">
      <c r="A7" s="395" t="s">
        <v>2241</v>
      </c>
      <c r="B7" s="396" t="s">
        <v>2242</v>
      </c>
      <c r="C7" s="364"/>
      <c r="D7" s="364"/>
      <c r="E7" s="343"/>
      <c r="F7" s="364"/>
      <c r="G7" s="364"/>
    </row>
    <row r="8" spans="1:26">
      <c r="A8" s="343"/>
      <c r="B8" s="397" t="s">
        <v>2243</v>
      </c>
      <c r="C8" s="364"/>
      <c r="D8" s="364"/>
      <c r="E8" s="343"/>
      <c r="F8" s="364"/>
      <c r="G8" s="364"/>
    </row>
    <row r="9" spans="1:26" ht="47.25">
      <c r="A9" s="398" t="s">
        <v>2244</v>
      </c>
      <c r="B9" s="399" t="s">
        <v>2245</v>
      </c>
      <c r="C9" s="373" t="s">
        <v>2246</v>
      </c>
      <c r="D9" s="373" t="s">
        <v>2246</v>
      </c>
      <c r="E9" s="400">
        <v>0.32</v>
      </c>
      <c r="F9" s="401"/>
      <c r="G9" s="364"/>
    </row>
    <row r="10" spans="1:26" ht="47.25">
      <c r="A10" s="398" t="s">
        <v>2247</v>
      </c>
      <c r="B10" s="399" t="s">
        <v>2248</v>
      </c>
      <c r="C10" s="373" t="s">
        <v>2246</v>
      </c>
      <c r="D10" s="373" t="s">
        <v>2246</v>
      </c>
      <c r="E10" s="400">
        <v>0.19</v>
      </c>
      <c r="F10" s="401"/>
      <c r="G10" s="364"/>
    </row>
    <row r="11" spans="1:26" ht="47.25">
      <c r="A11" s="398" t="s">
        <v>2249</v>
      </c>
      <c r="B11" s="399" t="s">
        <v>2250</v>
      </c>
      <c r="C11" s="373" t="s">
        <v>2246</v>
      </c>
      <c r="D11" s="373" t="s">
        <v>2246</v>
      </c>
      <c r="E11" s="400">
        <v>0.28000000000000003</v>
      </c>
      <c r="F11" s="400"/>
      <c r="G11" s="364"/>
    </row>
    <row r="12" spans="1:26" ht="31.5">
      <c r="A12" s="398" t="s">
        <v>2251</v>
      </c>
      <c r="B12" s="399" t="s">
        <v>2252</v>
      </c>
      <c r="C12" s="373" t="s">
        <v>2246</v>
      </c>
      <c r="D12" s="373" t="s">
        <v>2246</v>
      </c>
      <c r="E12" s="400">
        <v>0.33</v>
      </c>
      <c r="F12" s="401"/>
      <c r="G12" s="364"/>
    </row>
    <row r="13" spans="1:26" ht="47.25">
      <c r="A13" s="398" t="s">
        <v>2253</v>
      </c>
      <c r="B13" s="402" t="s">
        <v>2254</v>
      </c>
      <c r="C13" s="373" t="s">
        <v>2246</v>
      </c>
      <c r="D13" s="373" t="s">
        <v>2246</v>
      </c>
      <c r="E13" s="400">
        <v>1.34</v>
      </c>
      <c r="F13" s="401"/>
      <c r="G13" s="364"/>
    </row>
    <row r="14" spans="1:26" ht="31.5">
      <c r="A14" s="398" t="s">
        <v>2255</v>
      </c>
      <c r="B14" s="399" t="s">
        <v>2256</v>
      </c>
      <c r="C14" s="373" t="s">
        <v>2246</v>
      </c>
      <c r="D14" s="373" t="s">
        <v>2246</v>
      </c>
      <c r="E14" s="400">
        <v>0.77300000000000002</v>
      </c>
      <c r="F14" s="401"/>
      <c r="G14" s="364"/>
    </row>
    <row r="15" spans="1:26" ht="31.5">
      <c r="A15" s="398" t="s">
        <v>2257</v>
      </c>
      <c r="B15" s="399" t="s">
        <v>2258</v>
      </c>
      <c r="C15" s="373" t="s">
        <v>2246</v>
      </c>
      <c r="D15" s="373" t="s">
        <v>2246</v>
      </c>
      <c r="E15" s="400">
        <v>1.86</v>
      </c>
      <c r="F15" s="401"/>
      <c r="G15" s="364"/>
    </row>
    <row r="16" spans="1:26" ht="47.25">
      <c r="A16" s="398" t="s">
        <v>2259</v>
      </c>
      <c r="B16" s="399" t="s">
        <v>2260</v>
      </c>
      <c r="C16" s="373" t="s">
        <v>2246</v>
      </c>
      <c r="D16" s="373" t="s">
        <v>2246</v>
      </c>
      <c r="E16" s="400">
        <v>0.223</v>
      </c>
      <c r="F16" s="400"/>
      <c r="G16" s="364"/>
    </row>
    <row r="17" spans="1:7" ht="31.5">
      <c r="A17" s="398" t="s">
        <v>2261</v>
      </c>
      <c r="B17" s="399" t="s">
        <v>2262</v>
      </c>
      <c r="C17" s="373" t="s">
        <v>2246</v>
      </c>
      <c r="D17" s="373" t="s">
        <v>2246</v>
      </c>
      <c r="E17" s="400">
        <v>3.4000000000000002E-2</v>
      </c>
      <c r="F17" s="401"/>
      <c r="G17" s="364"/>
    </row>
    <row r="18" spans="1:7" ht="47.25">
      <c r="A18" s="398" t="s">
        <v>2263</v>
      </c>
      <c r="B18" s="399" t="s">
        <v>2264</v>
      </c>
      <c r="C18" s="373" t="s">
        <v>2246</v>
      </c>
      <c r="D18" s="373" t="s">
        <v>2246</v>
      </c>
      <c r="E18" s="400">
        <v>0.34</v>
      </c>
      <c r="F18" s="401"/>
      <c r="G18" s="364"/>
    </row>
    <row r="19" spans="1:7" ht="31.5">
      <c r="A19" s="398" t="s">
        <v>2265</v>
      </c>
      <c r="B19" s="399" t="s">
        <v>2266</v>
      </c>
      <c r="C19" s="373" t="s">
        <v>2246</v>
      </c>
      <c r="D19" s="373" t="s">
        <v>2246</v>
      </c>
      <c r="E19" s="400">
        <v>0.16</v>
      </c>
      <c r="F19" s="400"/>
      <c r="G19" s="364"/>
    </row>
    <row r="20" spans="1:7" ht="31.5">
      <c r="A20" s="398" t="s">
        <v>2267</v>
      </c>
      <c r="B20" s="399" t="s">
        <v>2268</v>
      </c>
      <c r="C20" s="373" t="s">
        <v>2246</v>
      </c>
      <c r="D20" s="373" t="s">
        <v>2246</v>
      </c>
      <c r="E20" s="400">
        <v>0.91100000000000003</v>
      </c>
      <c r="F20" s="401"/>
      <c r="G20" s="364"/>
    </row>
    <row r="21" spans="1:7" ht="31.5">
      <c r="A21" s="398" t="s">
        <v>2269</v>
      </c>
      <c r="B21" s="399" t="s">
        <v>2270</v>
      </c>
      <c r="C21" s="373" t="s">
        <v>2246</v>
      </c>
      <c r="D21" s="373" t="s">
        <v>2246</v>
      </c>
      <c r="E21" s="400">
        <v>0.12</v>
      </c>
      <c r="F21" s="401"/>
      <c r="G21" s="364"/>
    </row>
    <row r="22" spans="1:7" ht="31.5">
      <c r="A22" s="398" t="s">
        <v>2271</v>
      </c>
      <c r="B22" s="399" t="s">
        <v>2272</v>
      </c>
      <c r="C22" s="373" t="s">
        <v>2246</v>
      </c>
      <c r="D22" s="373" t="s">
        <v>2246</v>
      </c>
      <c r="E22" s="400">
        <v>0.4</v>
      </c>
      <c r="F22" s="400"/>
      <c r="G22" s="364"/>
    </row>
    <row r="23" spans="1:7" ht="31.5">
      <c r="A23" s="398" t="s">
        <v>2273</v>
      </c>
      <c r="B23" s="399" t="s">
        <v>2274</v>
      </c>
      <c r="C23" s="373" t="s">
        <v>2246</v>
      </c>
      <c r="D23" s="373" t="s">
        <v>2246</v>
      </c>
      <c r="E23" s="400">
        <v>0.18</v>
      </c>
      <c r="F23" s="401"/>
      <c r="G23" s="364"/>
    </row>
    <row r="24" spans="1:7" ht="47.25">
      <c r="A24" s="398" t="s">
        <v>2275</v>
      </c>
      <c r="B24" s="399" t="s">
        <v>2276</v>
      </c>
      <c r="C24" s="373" t="s">
        <v>2246</v>
      </c>
      <c r="D24" s="373" t="s">
        <v>2246</v>
      </c>
      <c r="E24" s="400">
        <v>0.61199999999999999</v>
      </c>
      <c r="F24" s="401"/>
      <c r="G24" s="364"/>
    </row>
    <row r="25" spans="1:7" ht="31.5">
      <c r="A25" s="398" t="s">
        <v>2277</v>
      </c>
      <c r="B25" s="399" t="s">
        <v>2278</v>
      </c>
      <c r="C25" s="373" t="s">
        <v>2246</v>
      </c>
      <c r="D25" s="373" t="s">
        <v>2246</v>
      </c>
      <c r="E25" s="400">
        <v>0.20499999999999999</v>
      </c>
      <c r="F25" s="400"/>
      <c r="G25" s="364"/>
    </row>
    <row r="26" spans="1:7" ht="47.25">
      <c r="A26" s="398" t="s">
        <v>2279</v>
      </c>
      <c r="B26" s="399" t="s">
        <v>2280</v>
      </c>
      <c r="C26" s="373" t="s">
        <v>2246</v>
      </c>
      <c r="D26" s="373" t="s">
        <v>2246</v>
      </c>
      <c r="E26" s="400">
        <v>0.35</v>
      </c>
      <c r="F26" s="403">
        <v>0.16000000000000003</v>
      </c>
      <c r="G26" s="364"/>
    </row>
    <row r="27" spans="1:7" ht="63">
      <c r="A27" s="398" t="s">
        <v>2281</v>
      </c>
      <c r="B27" s="399" t="s">
        <v>2282</v>
      </c>
      <c r="C27" s="373" t="s">
        <v>2246</v>
      </c>
      <c r="D27" s="373" t="s">
        <v>2246</v>
      </c>
      <c r="E27" s="400">
        <v>0.4</v>
      </c>
      <c r="F27" s="400"/>
      <c r="G27" s="364"/>
    </row>
    <row r="28" spans="1:7" ht="47.25">
      <c r="A28" s="398" t="s">
        <v>2283</v>
      </c>
      <c r="B28" s="399" t="s">
        <v>2284</v>
      </c>
      <c r="C28" s="373" t="s">
        <v>2246</v>
      </c>
      <c r="D28" s="373" t="s">
        <v>2246</v>
      </c>
      <c r="E28" s="400">
        <v>0.32</v>
      </c>
      <c r="F28" s="401"/>
      <c r="G28" s="364"/>
    </row>
    <row r="29" spans="1:7" ht="31.5">
      <c r="A29" s="398" t="s">
        <v>2285</v>
      </c>
      <c r="B29" s="399" t="s">
        <v>2286</v>
      </c>
      <c r="C29" s="373" t="s">
        <v>2246</v>
      </c>
      <c r="D29" s="373" t="s">
        <v>2246</v>
      </c>
      <c r="E29" s="400">
        <v>0.75</v>
      </c>
      <c r="F29" s="400">
        <v>0.21</v>
      </c>
      <c r="G29" s="364"/>
    </row>
    <row r="30" spans="1:7" ht="47.25">
      <c r="A30" s="398" t="s">
        <v>2287</v>
      </c>
      <c r="B30" s="399" t="s">
        <v>2288</v>
      </c>
      <c r="C30" s="373" t="s">
        <v>2246</v>
      </c>
      <c r="D30" s="373" t="s">
        <v>2246</v>
      </c>
      <c r="E30" s="400">
        <v>0.28499999999999998</v>
      </c>
      <c r="F30" s="401"/>
      <c r="G30" s="364"/>
    </row>
    <row r="31" spans="1:7" ht="31.5">
      <c r="A31" s="398" t="s">
        <v>2289</v>
      </c>
      <c r="B31" s="399" t="s">
        <v>2290</v>
      </c>
      <c r="C31" s="373" t="s">
        <v>2246</v>
      </c>
      <c r="D31" s="373" t="s">
        <v>2246</v>
      </c>
      <c r="E31" s="400">
        <v>1.2</v>
      </c>
      <c r="F31" s="400"/>
      <c r="G31" s="364"/>
    </row>
    <row r="32" spans="1:7" ht="31.5">
      <c r="A32" s="398" t="s">
        <v>2291</v>
      </c>
      <c r="B32" s="399" t="s">
        <v>2292</v>
      </c>
      <c r="C32" s="373" t="s">
        <v>2246</v>
      </c>
      <c r="D32" s="373" t="s">
        <v>2246</v>
      </c>
      <c r="E32" s="400">
        <v>0.9</v>
      </c>
      <c r="F32" s="400"/>
      <c r="G32" s="364"/>
    </row>
    <row r="33" spans="1:7" ht="47.25">
      <c r="A33" s="398" t="s">
        <v>2293</v>
      </c>
      <c r="B33" s="399" t="s">
        <v>2294</v>
      </c>
      <c r="C33" s="373" t="s">
        <v>2246</v>
      </c>
      <c r="D33" s="373" t="s">
        <v>2246</v>
      </c>
      <c r="E33" s="400">
        <v>0.81</v>
      </c>
      <c r="F33" s="400"/>
      <c r="G33" s="364"/>
    </row>
    <row r="34" spans="1:7" ht="47.25">
      <c r="A34" s="398" t="s">
        <v>2295</v>
      </c>
      <c r="B34" s="399" t="s">
        <v>2296</v>
      </c>
      <c r="C34" s="373" t="s">
        <v>2246</v>
      </c>
      <c r="D34" s="373" t="s">
        <v>2246</v>
      </c>
      <c r="E34" s="404"/>
      <c r="F34" s="400">
        <v>0.14199999999999999</v>
      </c>
      <c r="G34" s="364"/>
    </row>
    <row r="35" spans="1:7" ht="47.25">
      <c r="A35" s="398" t="s">
        <v>2297</v>
      </c>
      <c r="B35" s="399" t="s">
        <v>2298</v>
      </c>
      <c r="C35" s="373" t="s">
        <v>2246</v>
      </c>
      <c r="D35" s="373" t="s">
        <v>2246</v>
      </c>
      <c r="E35" s="400">
        <v>0.27</v>
      </c>
      <c r="F35" s="400"/>
      <c r="G35" s="364"/>
    </row>
    <row r="36" spans="1:7" ht="47.25">
      <c r="A36" s="398" t="s">
        <v>2299</v>
      </c>
      <c r="B36" s="399" t="s">
        <v>2300</v>
      </c>
      <c r="C36" s="373" t="s">
        <v>2246</v>
      </c>
      <c r="D36" s="373" t="s">
        <v>2246</v>
      </c>
      <c r="E36" s="400">
        <v>0.52300000000000002</v>
      </c>
      <c r="F36" s="400"/>
      <c r="G36" s="364"/>
    </row>
    <row r="37" spans="1:7" ht="31.5">
      <c r="A37" s="398" t="s">
        <v>2301</v>
      </c>
      <c r="B37" s="399" t="s">
        <v>2302</v>
      </c>
      <c r="C37" s="373" t="s">
        <v>2246</v>
      </c>
      <c r="D37" s="373" t="s">
        <v>2246</v>
      </c>
      <c r="E37" s="400">
        <v>0.34200000000000003</v>
      </c>
      <c r="F37" s="401"/>
      <c r="G37" s="364"/>
    </row>
    <row r="38" spans="1:7" ht="31.5">
      <c r="A38" s="398" t="s">
        <v>2303</v>
      </c>
      <c r="B38" s="399" t="s">
        <v>2304</v>
      </c>
      <c r="C38" s="373" t="s">
        <v>2246</v>
      </c>
      <c r="D38" s="373" t="s">
        <v>2246</v>
      </c>
      <c r="E38" s="400">
        <v>0.23100000000000001</v>
      </c>
      <c r="F38" s="401"/>
      <c r="G38" s="364"/>
    </row>
    <row r="39" spans="1:7" ht="31.5">
      <c r="A39" s="398" t="s">
        <v>2305</v>
      </c>
      <c r="B39" s="399" t="s">
        <v>2306</v>
      </c>
      <c r="C39" s="373" t="s">
        <v>2246</v>
      </c>
      <c r="D39" s="373" t="s">
        <v>2246</v>
      </c>
      <c r="E39" s="400">
        <v>0.36399999999999999</v>
      </c>
      <c r="F39" s="400"/>
      <c r="G39" s="364"/>
    </row>
    <row r="40" spans="1:7" ht="31.5">
      <c r="A40" s="398" t="s">
        <v>2307</v>
      </c>
      <c r="B40" s="399" t="s">
        <v>2308</v>
      </c>
      <c r="C40" s="373" t="s">
        <v>2246</v>
      </c>
      <c r="D40" s="373" t="s">
        <v>2246</v>
      </c>
      <c r="E40" s="400">
        <v>0.42499999999999999</v>
      </c>
      <c r="F40" s="401"/>
      <c r="G40" s="364"/>
    </row>
    <row r="41" spans="1:7" ht="47.25">
      <c r="A41" s="398" t="s">
        <v>2309</v>
      </c>
      <c r="B41" s="399" t="s">
        <v>2310</v>
      </c>
      <c r="C41" s="373" t="s">
        <v>2246</v>
      </c>
      <c r="D41" s="373" t="s">
        <v>2246</v>
      </c>
      <c r="E41" s="400">
        <v>1.22</v>
      </c>
      <c r="F41" s="401"/>
      <c r="G41" s="364"/>
    </row>
    <row r="42" spans="1:7" ht="47.25">
      <c r="A42" s="398" t="s">
        <v>2311</v>
      </c>
      <c r="B42" s="399" t="s">
        <v>2312</v>
      </c>
      <c r="C42" s="373" t="s">
        <v>2246</v>
      </c>
      <c r="D42" s="373" t="s">
        <v>2246</v>
      </c>
      <c r="E42" s="400">
        <v>1.99</v>
      </c>
      <c r="F42" s="401"/>
      <c r="G42" s="364"/>
    </row>
    <row r="43" spans="1:7" ht="31.5">
      <c r="A43" s="398" t="s">
        <v>2313</v>
      </c>
      <c r="B43" s="399" t="s">
        <v>2314</v>
      </c>
      <c r="C43" s="373" t="s">
        <v>2246</v>
      </c>
      <c r="D43" s="373" t="s">
        <v>2246</v>
      </c>
      <c r="E43" s="400">
        <v>0.35</v>
      </c>
      <c r="F43" s="401"/>
      <c r="G43" s="364"/>
    </row>
    <row r="44" spans="1:7" ht="31.5">
      <c r="A44" s="398" t="s">
        <v>2315</v>
      </c>
      <c r="B44" s="399" t="s">
        <v>2316</v>
      </c>
      <c r="C44" s="373" t="s">
        <v>2246</v>
      </c>
      <c r="D44" s="373" t="s">
        <v>2246</v>
      </c>
      <c r="E44" s="400">
        <v>2.3E-2</v>
      </c>
      <c r="F44" s="401"/>
      <c r="G44" s="364"/>
    </row>
    <row r="45" spans="1:7" ht="31.5">
      <c r="A45" s="398" t="s">
        <v>2317</v>
      </c>
      <c r="B45" s="399" t="s">
        <v>2318</v>
      </c>
      <c r="C45" s="373" t="s">
        <v>2246</v>
      </c>
      <c r="D45" s="373" t="s">
        <v>2246</v>
      </c>
      <c r="E45" s="400">
        <v>1.03</v>
      </c>
      <c r="F45" s="401"/>
      <c r="G45" s="364"/>
    </row>
    <row r="46" spans="1:7" ht="47.25">
      <c r="A46" s="398" t="s">
        <v>2319</v>
      </c>
      <c r="B46" s="399" t="s">
        <v>2320</v>
      </c>
      <c r="C46" s="373" t="s">
        <v>2246</v>
      </c>
      <c r="D46" s="373" t="s">
        <v>2246</v>
      </c>
      <c r="E46" s="400">
        <v>1.6020000000000001</v>
      </c>
      <c r="F46" s="400"/>
      <c r="G46" s="364"/>
    </row>
    <row r="47" spans="1:7" ht="31.5">
      <c r="A47" s="398" t="s">
        <v>2321</v>
      </c>
      <c r="B47" s="399" t="s">
        <v>2322</v>
      </c>
      <c r="C47" s="373" t="s">
        <v>2246</v>
      </c>
      <c r="D47" s="373" t="s">
        <v>2246</v>
      </c>
      <c r="E47" s="400">
        <v>7</v>
      </c>
      <c r="F47" s="401"/>
      <c r="G47" s="364"/>
    </row>
    <row r="48" spans="1:7" ht="47.25">
      <c r="A48" s="398" t="s">
        <v>2323</v>
      </c>
      <c r="B48" s="399" t="s">
        <v>2324</v>
      </c>
      <c r="C48" s="373" t="s">
        <v>2246</v>
      </c>
      <c r="D48" s="373" t="s">
        <v>2246</v>
      </c>
      <c r="E48" s="400"/>
      <c r="F48" s="400">
        <v>0.48399999999999999</v>
      </c>
      <c r="G48" s="364"/>
    </row>
    <row r="49" spans="1:7" ht="47.25">
      <c r="A49" s="398" t="s">
        <v>2325</v>
      </c>
      <c r="B49" s="399" t="s">
        <v>2326</v>
      </c>
      <c r="C49" s="373" t="s">
        <v>2246</v>
      </c>
      <c r="D49" s="373" t="s">
        <v>2246</v>
      </c>
      <c r="E49" s="400"/>
      <c r="F49" s="400">
        <v>0.9</v>
      </c>
      <c r="G49" s="364"/>
    </row>
    <row r="50" spans="1:7" ht="47.25">
      <c r="A50" s="398" t="s">
        <v>2327</v>
      </c>
      <c r="B50" s="399" t="s">
        <v>2328</v>
      </c>
      <c r="C50" s="373" t="s">
        <v>2246</v>
      </c>
      <c r="D50" s="373" t="s">
        <v>2246</v>
      </c>
      <c r="E50" s="400">
        <v>1.296</v>
      </c>
      <c r="F50" s="399"/>
      <c r="G50" s="364"/>
    </row>
    <row r="51" spans="1:7" ht="47.25">
      <c r="A51" s="398" t="s">
        <v>2329</v>
      </c>
      <c r="B51" s="399" t="s">
        <v>2330</v>
      </c>
      <c r="C51" s="373" t="s">
        <v>2246</v>
      </c>
      <c r="D51" s="373" t="s">
        <v>2246</v>
      </c>
      <c r="E51" s="404"/>
      <c r="F51" s="400">
        <v>1.1020000000000001</v>
      </c>
      <c r="G51" s="364"/>
    </row>
    <row r="52" spans="1:7" ht="47.25">
      <c r="A52" s="398" t="s">
        <v>2331</v>
      </c>
      <c r="B52" s="399" t="s">
        <v>2332</v>
      </c>
      <c r="C52" s="373" t="s">
        <v>2246</v>
      </c>
      <c r="D52" s="373" t="s">
        <v>2246</v>
      </c>
      <c r="E52" s="400">
        <v>4.3999999999999997E-2</v>
      </c>
      <c r="F52" s="400"/>
      <c r="G52" s="364"/>
    </row>
    <row r="53" spans="1:7" ht="47.25">
      <c r="A53" s="398" t="s">
        <v>2333</v>
      </c>
      <c r="B53" s="399" t="s">
        <v>2334</v>
      </c>
      <c r="C53" s="373" t="s">
        <v>2246</v>
      </c>
      <c r="D53" s="373" t="s">
        <v>2246</v>
      </c>
      <c r="E53" s="400">
        <v>0.183</v>
      </c>
      <c r="F53" s="400"/>
      <c r="G53" s="364"/>
    </row>
    <row r="54" spans="1:7" ht="31.5">
      <c r="A54" s="398" t="s">
        <v>2335</v>
      </c>
      <c r="B54" s="399" t="s">
        <v>2336</v>
      </c>
      <c r="C54" s="373" t="s">
        <v>2246</v>
      </c>
      <c r="D54" s="373" t="s">
        <v>2246</v>
      </c>
      <c r="E54" s="400">
        <v>1.512</v>
      </c>
      <c r="F54" s="401"/>
      <c r="G54" s="364"/>
    </row>
    <row r="55" spans="1:7" ht="47.25">
      <c r="A55" s="398" t="s">
        <v>2337</v>
      </c>
      <c r="B55" s="399" t="s">
        <v>2338</v>
      </c>
      <c r="C55" s="373" t="s">
        <v>2246</v>
      </c>
      <c r="D55" s="373" t="s">
        <v>2246</v>
      </c>
      <c r="E55" s="400">
        <v>9.4E-2</v>
      </c>
      <c r="F55" s="400"/>
      <c r="G55" s="364"/>
    </row>
    <row r="56" spans="1:7" ht="31.5">
      <c r="A56" s="398" t="s">
        <v>2339</v>
      </c>
      <c r="B56" s="399" t="s">
        <v>2340</v>
      </c>
      <c r="C56" s="373" t="s">
        <v>2246</v>
      </c>
      <c r="D56" s="373" t="s">
        <v>2246</v>
      </c>
      <c r="E56" s="400">
        <v>0.32200000000000001</v>
      </c>
      <c r="F56" s="400"/>
      <c r="G56" s="364"/>
    </row>
    <row r="57" spans="1:7" ht="31.5">
      <c r="A57" s="398" t="s">
        <v>2341</v>
      </c>
      <c r="B57" s="399" t="s">
        <v>2342</v>
      </c>
      <c r="C57" s="373" t="s">
        <v>2246</v>
      </c>
      <c r="D57" s="373" t="s">
        <v>2246</v>
      </c>
      <c r="E57" s="400">
        <v>0.122</v>
      </c>
      <c r="F57" s="401"/>
      <c r="G57" s="364"/>
    </row>
    <row r="58" spans="1:7" ht="47.25">
      <c r="A58" s="398" t="s">
        <v>2343</v>
      </c>
      <c r="B58" s="399" t="s">
        <v>2344</v>
      </c>
      <c r="C58" s="373" t="s">
        <v>2246</v>
      </c>
      <c r="D58" s="373" t="s">
        <v>2246</v>
      </c>
      <c r="E58" s="400">
        <v>0.13100000000000001</v>
      </c>
      <c r="F58" s="401"/>
      <c r="G58" s="364"/>
    </row>
    <row r="59" spans="1:7" ht="31.5">
      <c r="A59" s="398" t="s">
        <v>2345</v>
      </c>
      <c r="B59" s="399" t="s">
        <v>2346</v>
      </c>
      <c r="C59" s="373" t="s">
        <v>2246</v>
      </c>
      <c r="D59" s="373" t="s">
        <v>2246</v>
      </c>
      <c r="E59" s="400">
        <v>0.502</v>
      </c>
      <c r="F59" s="401"/>
      <c r="G59" s="364"/>
    </row>
    <row r="60" spans="1:7" ht="47.25">
      <c r="A60" s="398" t="s">
        <v>2347</v>
      </c>
      <c r="B60" s="399" t="s">
        <v>2348</v>
      </c>
      <c r="C60" s="373" t="s">
        <v>2246</v>
      </c>
      <c r="D60" s="373" t="s">
        <v>2246</v>
      </c>
      <c r="E60" s="400">
        <v>0.21</v>
      </c>
      <c r="F60" s="401"/>
      <c r="G60" s="364"/>
    </row>
    <row r="61" spans="1:7" ht="47.25">
      <c r="A61" s="398" t="s">
        <v>2349</v>
      </c>
      <c r="B61" s="399" t="s">
        <v>2350</v>
      </c>
      <c r="C61" s="373" t="s">
        <v>2246</v>
      </c>
      <c r="D61" s="373" t="s">
        <v>2246</v>
      </c>
      <c r="E61" s="400">
        <v>0.15</v>
      </c>
      <c r="F61" s="401"/>
      <c r="G61" s="364"/>
    </row>
    <row r="62" spans="1:7" ht="63">
      <c r="A62" s="398" t="s">
        <v>2351</v>
      </c>
      <c r="B62" s="399" t="s">
        <v>2352</v>
      </c>
      <c r="C62" s="373" t="s">
        <v>2246</v>
      </c>
      <c r="D62" s="373" t="s">
        <v>2246</v>
      </c>
      <c r="E62" s="400">
        <v>0.44500000000000001</v>
      </c>
      <c r="F62" s="400"/>
      <c r="G62" s="364"/>
    </row>
    <row r="63" spans="1:7" ht="31.5">
      <c r="A63" s="398" t="s">
        <v>2353</v>
      </c>
      <c r="B63" s="399" t="s">
        <v>2354</v>
      </c>
      <c r="C63" s="373" t="s">
        <v>2246</v>
      </c>
      <c r="D63" s="373" t="s">
        <v>2246</v>
      </c>
      <c r="E63" s="400">
        <v>7.0000000000000007E-2</v>
      </c>
      <c r="F63" s="400"/>
      <c r="G63" s="364"/>
    </row>
    <row r="64" spans="1:7" ht="47.25">
      <c r="A64" s="398" t="s">
        <v>2355</v>
      </c>
      <c r="B64" s="399" t="s">
        <v>2356</v>
      </c>
      <c r="C64" s="373" t="s">
        <v>2246</v>
      </c>
      <c r="D64" s="373" t="s">
        <v>2246</v>
      </c>
      <c r="E64" s="400">
        <v>0.22</v>
      </c>
      <c r="F64" s="401"/>
      <c r="G64" s="364"/>
    </row>
    <row r="65" spans="1:7" ht="47.25">
      <c r="A65" s="398" t="s">
        <v>2357</v>
      </c>
      <c r="B65" s="399" t="s">
        <v>2358</v>
      </c>
      <c r="C65" s="373" t="s">
        <v>2246</v>
      </c>
      <c r="D65" s="373" t="s">
        <v>2246</v>
      </c>
      <c r="E65" s="400">
        <v>0.39</v>
      </c>
      <c r="F65" s="401"/>
      <c r="G65" s="364"/>
    </row>
    <row r="66" spans="1:7" ht="47.25">
      <c r="A66" s="398" t="s">
        <v>2359</v>
      </c>
      <c r="B66" s="399" t="s">
        <v>2360</v>
      </c>
      <c r="C66" s="373" t="s">
        <v>2246</v>
      </c>
      <c r="D66" s="373" t="s">
        <v>2246</v>
      </c>
      <c r="E66" s="400">
        <v>0.42</v>
      </c>
      <c r="F66" s="401"/>
      <c r="G66" s="364"/>
    </row>
    <row r="67" spans="1:7" ht="47.25">
      <c r="A67" s="398" t="s">
        <v>2361</v>
      </c>
      <c r="B67" s="399" t="s">
        <v>2362</v>
      </c>
      <c r="C67" s="373" t="s">
        <v>2246</v>
      </c>
      <c r="D67" s="373" t="s">
        <v>2246</v>
      </c>
      <c r="E67" s="400">
        <v>0.06</v>
      </c>
      <c r="F67" s="400"/>
      <c r="G67" s="364"/>
    </row>
    <row r="68" spans="1:7" ht="47.25">
      <c r="A68" s="398" t="s">
        <v>2363</v>
      </c>
      <c r="B68" s="399" t="s">
        <v>2364</v>
      </c>
      <c r="C68" s="373" t="s">
        <v>2246</v>
      </c>
      <c r="D68" s="373" t="s">
        <v>2246</v>
      </c>
      <c r="E68" s="400">
        <v>0.2</v>
      </c>
      <c r="F68" s="400"/>
      <c r="G68" s="364"/>
    </row>
    <row r="69" spans="1:7" ht="31.5">
      <c r="A69" s="398" t="s">
        <v>2365</v>
      </c>
      <c r="B69" s="399" t="s">
        <v>2366</v>
      </c>
      <c r="C69" s="373" t="s">
        <v>2246</v>
      </c>
      <c r="D69" s="373" t="s">
        <v>2246</v>
      </c>
      <c r="E69" s="400">
        <v>0.04</v>
      </c>
      <c r="F69" s="401"/>
      <c r="G69" s="364"/>
    </row>
    <row r="70" spans="1:7" ht="47.25">
      <c r="A70" s="398" t="s">
        <v>2367</v>
      </c>
      <c r="B70" s="399" t="s">
        <v>2368</v>
      </c>
      <c r="C70" s="373" t="s">
        <v>2246</v>
      </c>
      <c r="D70" s="373" t="s">
        <v>2246</v>
      </c>
      <c r="E70" s="400">
        <v>7.0000000000000007E-2</v>
      </c>
      <c r="F70" s="401"/>
      <c r="G70" s="364"/>
    </row>
    <row r="71" spans="1:7" ht="31.5">
      <c r="A71" s="398" t="s">
        <v>2369</v>
      </c>
      <c r="B71" s="399" t="s">
        <v>2370</v>
      </c>
      <c r="C71" s="373" t="s">
        <v>2246</v>
      </c>
      <c r="D71" s="373" t="s">
        <v>2246</v>
      </c>
      <c r="E71" s="400"/>
      <c r="F71" s="400">
        <v>0.104</v>
      </c>
      <c r="G71" s="364"/>
    </row>
    <row r="72" spans="1:7" ht="47.25">
      <c r="A72" s="398" t="s">
        <v>2371</v>
      </c>
      <c r="B72" s="399" t="s">
        <v>2372</v>
      </c>
      <c r="C72" s="373" t="s">
        <v>2246</v>
      </c>
      <c r="D72" s="373" t="s">
        <v>2246</v>
      </c>
      <c r="E72" s="400">
        <v>0.3</v>
      </c>
      <c r="F72" s="400"/>
      <c r="G72" s="364"/>
    </row>
    <row r="73" spans="1:7" ht="31.5">
      <c r="A73" s="398" t="s">
        <v>2373</v>
      </c>
      <c r="B73" s="399" t="s">
        <v>2374</v>
      </c>
      <c r="C73" s="373" t="s">
        <v>2246</v>
      </c>
      <c r="D73" s="373" t="s">
        <v>2246</v>
      </c>
      <c r="E73" s="400">
        <v>0.17299999999999999</v>
      </c>
      <c r="F73" s="401"/>
      <c r="G73" s="364"/>
    </row>
    <row r="74" spans="1:7" ht="47.25">
      <c r="A74" s="398" t="s">
        <v>2375</v>
      </c>
      <c r="B74" s="399" t="s">
        <v>2376</v>
      </c>
      <c r="C74" s="373" t="s">
        <v>2246</v>
      </c>
      <c r="D74" s="373" t="s">
        <v>2246</v>
      </c>
      <c r="E74" s="400">
        <v>0.22</v>
      </c>
      <c r="F74" s="401"/>
      <c r="G74" s="364"/>
    </row>
    <row r="75" spans="1:7" ht="47.25">
      <c r="A75" s="398" t="s">
        <v>2377</v>
      </c>
      <c r="B75" s="399" t="s">
        <v>2378</v>
      </c>
      <c r="C75" s="373" t="s">
        <v>2246</v>
      </c>
      <c r="D75" s="373" t="s">
        <v>2246</v>
      </c>
      <c r="E75" s="400"/>
      <c r="F75" s="400">
        <v>0.06</v>
      </c>
      <c r="G75" s="364"/>
    </row>
    <row r="76" spans="1:7" ht="31.5">
      <c r="A76" s="398" t="s">
        <v>2379</v>
      </c>
      <c r="B76" s="399" t="s">
        <v>2380</v>
      </c>
      <c r="C76" s="373" t="s">
        <v>2246</v>
      </c>
      <c r="D76" s="373" t="s">
        <v>2246</v>
      </c>
      <c r="E76" s="400">
        <v>6.0999999999999999E-2</v>
      </c>
      <c r="F76" s="401"/>
      <c r="G76" s="364"/>
    </row>
    <row r="77" spans="1:7" ht="31.5">
      <c r="A77" s="398" t="s">
        <v>2381</v>
      </c>
      <c r="B77" s="399" t="s">
        <v>2382</v>
      </c>
      <c r="C77" s="373" t="s">
        <v>2246</v>
      </c>
      <c r="D77" s="373" t="s">
        <v>2246</v>
      </c>
      <c r="E77" s="400">
        <v>0.18</v>
      </c>
      <c r="F77" s="400"/>
      <c r="G77" s="364"/>
    </row>
    <row r="78" spans="1:7" ht="31.5">
      <c r="A78" s="398" t="s">
        <v>2383</v>
      </c>
      <c r="B78" s="399" t="s">
        <v>2384</v>
      </c>
      <c r="C78" s="373" t="s">
        <v>2246</v>
      </c>
      <c r="D78" s="373" t="s">
        <v>2246</v>
      </c>
      <c r="E78" s="400">
        <v>2.3E-2</v>
      </c>
      <c r="F78" s="400"/>
      <c r="G78" s="364"/>
    </row>
    <row r="79" spans="1:7" ht="47.25">
      <c r="A79" s="398" t="s">
        <v>2385</v>
      </c>
      <c r="B79" s="399" t="s">
        <v>2386</v>
      </c>
      <c r="C79" s="373" t="s">
        <v>2246</v>
      </c>
      <c r="D79" s="373" t="s">
        <v>2246</v>
      </c>
      <c r="E79" s="400">
        <v>0.08</v>
      </c>
      <c r="F79" s="401"/>
      <c r="G79" s="364"/>
    </row>
    <row r="80" spans="1:7" ht="47.25">
      <c r="A80" s="398" t="s">
        <v>2387</v>
      </c>
      <c r="B80" s="405" t="s">
        <v>2388</v>
      </c>
      <c r="C80" s="373" t="s">
        <v>2246</v>
      </c>
      <c r="D80" s="373" t="s">
        <v>2246</v>
      </c>
      <c r="E80" s="406">
        <v>0.97</v>
      </c>
      <c r="F80" s="406">
        <v>0.11</v>
      </c>
      <c r="G80" s="364"/>
    </row>
    <row r="81" spans="1:7" ht="47.25">
      <c r="A81" s="398" t="s">
        <v>2389</v>
      </c>
      <c r="B81" s="399" t="s">
        <v>2390</v>
      </c>
      <c r="C81" s="373" t="s">
        <v>2246</v>
      </c>
      <c r="D81" s="373" t="s">
        <v>2246</v>
      </c>
      <c r="E81" s="400">
        <v>0.05</v>
      </c>
      <c r="F81" s="401"/>
      <c r="G81" s="364"/>
    </row>
    <row r="82" spans="1:7" ht="47.25">
      <c r="A82" s="398" t="s">
        <v>2391</v>
      </c>
      <c r="B82" s="399" t="s">
        <v>2392</v>
      </c>
      <c r="C82" s="373" t="s">
        <v>2246</v>
      </c>
      <c r="D82" s="373" t="s">
        <v>2246</v>
      </c>
      <c r="E82" s="400">
        <v>0.05</v>
      </c>
      <c r="F82" s="401"/>
      <c r="G82" s="364"/>
    </row>
    <row r="83" spans="1:7" ht="63">
      <c r="A83" s="398" t="s">
        <v>2393</v>
      </c>
      <c r="B83" s="399" t="s">
        <v>2394</v>
      </c>
      <c r="C83" s="373" t="s">
        <v>2246</v>
      </c>
      <c r="D83" s="373" t="s">
        <v>2246</v>
      </c>
      <c r="E83" s="400">
        <v>5.1999999999999998E-2</v>
      </c>
      <c r="F83" s="401"/>
      <c r="G83" s="364"/>
    </row>
    <row r="84" spans="1:7" ht="31.5">
      <c r="A84" s="398" t="s">
        <v>2395</v>
      </c>
      <c r="B84" s="399" t="s">
        <v>2396</v>
      </c>
      <c r="C84" s="373" t="s">
        <v>2246</v>
      </c>
      <c r="D84" s="373" t="s">
        <v>2246</v>
      </c>
      <c r="E84" s="400">
        <v>0.20499999999999999</v>
      </c>
      <c r="F84" s="401"/>
      <c r="G84" s="364"/>
    </row>
    <row r="85" spans="1:7" ht="31.5">
      <c r="A85" s="398" t="s">
        <v>2397</v>
      </c>
      <c r="B85" s="399" t="s">
        <v>2398</v>
      </c>
      <c r="C85" s="373" t="s">
        <v>2246</v>
      </c>
      <c r="D85" s="373" t="s">
        <v>2246</v>
      </c>
      <c r="E85" s="400">
        <v>0.06</v>
      </c>
      <c r="F85" s="401"/>
      <c r="G85" s="364"/>
    </row>
    <row r="86" spans="1:7" ht="63">
      <c r="A86" s="398" t="s">
        <v>2399</v>
      </c>
      <c r="B86" s="399" t="s">
        <v>2400</v>
      </c>
      <c r="C86" s="373" t="s">
        <v>2246</v>
      </c>
      <c r="D86" s="373" t="s">
        <v>2246</v>
      </c>
      <c r="E86" s="400">
        <v>1.1599999999999999</v>
      </c>
      <c r="F86" s="400"/>
      <c r="G86" s="364"/>
    </row>
    <row r="87" spans="1:7" ht="47.25">
      <c r="A87" s="398" t="s">
        <v>2401</v>
      </c>
      <c r="B87" s="399" t="s">
        <v>2402</v>
      </c>
      <c r="C87" s="373" t="s">
        <v>2246</v>
      </c>
      <c r="D87" s="373" t="s">
        <v>2246</v>
      </c>
      <c r="E87" s="400">
        <v>0.11</v>
      </c>
      <c r="F87" s="400"/>
      <c r="G87" s="364"/>
    </row>
    <row r="88" spans="1:7" ht="31.5">
      <c r="A88" s="398" t="s">
        <v>2403</v>
      </c>
      <c r="B88" s="405" t="s">
        <v>2404</v>
      </c>
      <c r="C88" s="373" t="s">
        <v>2246</v>
      </c>
      <c r="D88" s="373" t="s">
        <v>2246</v>
      </c>
      <c r="E88" s="406">
        <v>0.77</v>
      </c>
      <c r="F88" s="406"/>
      <c r="G88" s="364"/>
    </row>
    <row r="89" spans="1:7" ht="47.25">
      <c r="A89" s="398" t="s">
        <v>2405</v>
      </c>
      <c r="B89" s="399" t="s">
        <v>2406</v>
      </c>
      <c r="C89" s="373" t="s">
        <v>2246</v>
      </c>
      <c r="D89" s="373" t="s">
        <v>2246</v>
      </c>
      <c r="E89" s="400"/>
      <c r="F89" s="400">
        <v>0.28999999999999998</v>
      </c>
      <c r="G89" s="364"/>
    </row>
    <row r="90" spans="1:7" ht="47.25">
      <c r="A90" s="398" t="s">
        <v>2407</v>
      </c>
      <c r="B90" s="399" t="s">
        <v>2408</v>
      </c>
      <c r="C90" s="373" t="s">
        <v>2246</v>
      </c>
      <c r="D90" s="373" t="s">
        <v>2246</v>
      </c>
      <c r="E90" s="400">
        <v>0.12</v>
      </c>
      <c r="F90" s="401"/>
      <c r="G90" s="364"/>
    </row>
    <row r="91" spans="1:7" ht="63">
      <c r="A91" s="398" t="s">
        <v>2409</v>
      </c>
      <c r="B91" s="399" t="s">
        <v>2410</v>
      </c>
      <c r="C91" s="373" t="s">
        <v>2246</v>
      </c>
      <c r="D91" s="373" t="s">
        <v>2246</v>
      </c>
      <c r="E91" s="400">
        <v>0.5</v>
      </c>
      <c r="F91" s="403">
        <v>2.2799999999999998</v>
      </c>
      <c r="G91" s="364"/>
    </row>
    <row r="92" spans="1:7" ht="47.25">
      <c r="A92" s="398" t="s">
        <v>2411</v>
      </c>
      <c r="B92" s="399" t="s">
        <v>2412</v>
      </c>
      <c r="C92" s="373" t="s">
        <v>2246</v>
      </c>
      <c r="D92" s="373" t="s">
        <v>2246</v>
      </c>
      <c r="E92" s="400"/>
      <c r="F92" s="400">
        <v>3.09</v>
      </c>
      <c r="G92" s="364"/>
    </row>
    <row r="93" spans="1:7" ht="47.25">
      <c r="A93" s="398" t="s">
        <v>2413</v>
      </c>
      <c r="B93" s="399" t="s">
        <v>2414</v>
      </c>
      <c r="C93" s="373" t="s">
        <v>2246</v>
      </c>
      <c r="D93" s="373" t="s">
        <v>2246</v>
      </c>
      <c r="E93" s="400">
        <v>0.35</v>
      </c>
      <c r="F93" s="401"/>
      <c r="G93" s="364"/>
    </row>
    <row r="94" spans="1:7" ht="31.5">
      <c r="A94" s="398" t="s">
        <v>2415</v>
      </c>
      <c r="B94" s="399" t="s">
        <v>2416</v>
      </c>
      <c r="C94" s="373" t="s">
        <v>2246</v>
      </c>
      <c r="D94" s="373" t="s">
        <v>2246</v>
      </c>
      <c r="E94" s="400"/>
      <c r="F94" s="400">
        <v>0.18</v>
      </c>
      <c r="G94" s="364"/>
    </row>
    <row r="95" spans="1:7" ht="47.25">
      <c r="A95" s="398" t="s">
        <v>2417</v>
      </c>
      <c r="B95" s="399" t="s">
        <v>2418</v>
      </c>
      <c r="C95" s="373" t="s">
        <v>2246</v>
      </c>
      <c r="D95" s="373" t="s">
        <v>2246</v>
      </c>
      <c r="E95" s="400">
        <v>0.83199999999999996</v>
      </c>
      <c r="F95" s="401"/>
      <c r="G95" s="364"/>
    </row>
    <row r="96" spans="1:7" ht="31.5">
      <c r="A96" s="398" t="s">
        <v>2419</v>
      </c>
      <c r="B96" s="399" t="s">
        <v>2420</v>
      </c>
      <c r="C96" s="373" t="s">
        <v>2246</v>
      </c>
      <c r="D96" s="373" t="s">
        <v>2246</v>
      </c>
      <c r="E96" s="400">
        <v>0.27300000000000002</v>
      </c>
      <c r="F96" s="401"/>
      <c r="G96" s="364"/>
    </row>
    <row r="97" spans="1:7" ht="47.25">
      <c r="A97" s="398" t="s">
        <v>2421</v>
      </c>
      <c r="B97" s="399" t="s">
        <v>2422</v>
      </c>
      <c r="C97" s="373" t="s">
        <v>2246</v>
      </c>
      <c r="D97" s="373" t="s">
        <v>2246</v>
      </c>
      <c r="E97" s="400">
        <v>9.1999999999999998E-2</v>
      </c>
      <c r="F97" s="401"/>
      <c r="G97" s="364"/>
    </row>
    <row r="98" spans="1:7" ht="47.25">
      <c r="A98" s="398" t="s">
        <v>2423</v>
      </c>
      <c r="B98" s="399" t="s">
        <v>2424</v>
      </c>
      <c r="C98" s="373" t="s">
        <v>2246</v>
      </c>
      <c r="D98" s="373" t="s">
        <v>2246</v>
      </c>
      <c r="E98" s="400">
        <v>8.1000000000000003E-2</v>
      </c>
      <c r="F98" s="401"/>
      <c r="G98" s="364"/>
    </row>
    <row r="99" spans="1:7" ht="47.25">
      <c r="A99" s="398" t="s">
        <v>2425</v>
      </c>
      <c r="B99" s="399" t="s">
        <v>2426</v>
      </c>
      <c r="C99" s="373" t="s">
        <v>2246</v>
      </c>
      <c r="D99" s="373" t="s">
        <v>2246</v>
      </c>
      <c r="E99" s="400">
        <v>7.0000000000000007E-2</v>
      </c>
      <c r="F99" s="401"/>
      <c r="G99" s="364"/>
    </row>
    <row r="100" spans="1:7" ht="31.5">
      <c r="A100" s="398" t="s">
        <v>2427</v>
      </c>
      <c r="B100" s="399" t="s">
        <v>2428</v>
      </c>
      <c r="C100" s="373" t="s">
        <v>2246</v>
      </c>
      <c r="D100" s="373" t="s">
        <v>2246</v>
      </c>
      <c r="E100" s="400">
        <v>8.4000000000000005E-2</v>
      </c>
      <c r="F100" s="401"/>
      <c r="G100" s="364"/>
    </row>
    <row r="101" spans="1:7" ht="31.5">
      <c r="A101" s="398" t="s">
        <v>2429</v>
      </c>
      <c r="B101" s="399" t="s">
        <v>2430</v>
      </c>
      <c r="C101" s="373" t="s">
        <v>2246</v>
      </c>
      <c r="D101" s="373" t="s">
        <v>2246</v>
      </c>
      <c r="E101" s="400">
        <v>7.1999999999999995E-2</v>
      </c>
      <c r="F101" s="400"/>
      <c r="G101" s="364"/>
    </row>
    <row r="102" spans="1:7" ht="47.25">
      <c r="A102" s="398" t="s">
        <v>2431</v>
      </c>
      <c r="B102" s="399" t="s">
        <v>2432</v>
      </c>
      <c r="C102" s="373" t="s">
        <v>2246</v>
      </c>
      <c r="D102" s="373" t="s">
        <v>2246</v>
      </c>
      <c r="E102" s="400"/>
      <c r="F102" s="400">
        <v>0.42</v>
      </c>
      <c r="G102" s="364"/>
    </row>
    <row r="103" spans="1:7" ht="47.25">
      <c r="A103" s="398" t="s">
        <v>2433</v>
      </c>
      <c r="B103" s="399" t="s">
        <v>2434</v>
      </c>
      <c r="C103" s="373" t="s">
        <v>2246</v>
      </c>
      <c r="D103" s="373" t="s">
        <v>2246</v>
      </c>
      <c r="E103" s="400"/>
      <c r="F103" s="400">
        <v>0.22</v>
      </c>
      <c r="G103" s="364"/>
    </row>
    <row r="104" spans="1:7" ht="47.25">
      <c r="A104" s="398" t="s">
        <v>2435</v>
      </c>
      <c r="B104" s="399" t="s">
        <v>2436</v>
      </c>
      <c r="C104" s="373" t="s">
        <v>2246</v>
      </c>
      <c r="D104" s="373" t="s">
        <v>2246</v>
      </c>
      <c r="E104" s="400"/>
      <c r="F104" s="400">
        <v>0.4</v>
      </c>
      <c r="G104" s="364"/>
    </row>
    <row r="105" spans="1:7" ht="47.25">
      <c r="A105" s="398" t="s">
        <v>2437</v>
      </c>
      <c r="B105" s="399" t="s">
        <v>2438</v>
      </c>
      <c r="C105" s="373" t="s">
        <v>2246</v>
      </c>
      <c r="D105" s="373" t="s">
        <v>2246</v>
      </c>
      <c r="E105" s="399"/>
      <c r="F105" s="400">
        <v>0.85</v>
      </c>
      <c r="G105" s="364"/>
    </row>
    <row r="106" spans="1:7" ht="31.5">
      <c r="A106" s="398" t="s">
        <v>2439</v>
      </c>
      <c r="B106" s="399" t="s">
        <v>2440</v>
      </c>
      <c r="C106" s="373" t="s">
        <v>2246</v>
      </c>
      <c r="D106" s="373" t="s">
        <v>2246</v>
      </c>
      <c r="E106" s="400">
        <v>0.113</v>
      </c>
      <c r="F106" s="401"/>
      <c r="G106" s="364"/>
    </row>
    <row r="107" spans="1:7" ht="47.25">
      <c r="A107" s="398" t="s">
        <v>2441</v>
      </c>
      <c r="B107" s="399" t="s">
        <v>2442</v>
      </c>
      <c r="C107" s="373" t="s">
        <v>2246</v>
      </c>
      <c r="D107" s="373" t="s">
        <v>2246</v>
      </c>
      <c r="E107" s="400"/>
      <c r="F107" s="400">
        <v>0.34</v>
      </c>
      <c r="G107" s="364"/>
    </row>
    <row r="108" spans="1:7" ht="47.25">
      <c r="A108" s="398" t="s">
        <v>2443</v>
      </c>
      <c r="B108" s="399" t="s">
        <v>2444</v>
      </c>
      <c r="C108" s="373" t="s">
        <v>2246</v>
      </c>
      <c r="D108" s="373" t="s">
        <v>2246</v>
      </c>
      <c r="E108" s="400">
        <v>0.252</v>
      </c>
      <c r="F108" s="400">
        <v>0.26200000000000001</v>
      </c>
      <c r="G108" s="364"/>
    </row>
    <row r="109" spans="1:7" ht="47.25">
      <c r="A109" s="398" t="s">
        <v>2445</v>
      </c>
      <c r="B109" s="399" t="s">
        <v>2446</v>
      </c>
      <c r="C109" s="373" t="s">
        <v>2246</v>
      </c>
      <c r="D109" s="373" t="s">
        <v>2246</v>
      </c>
      <c r="E109" s="400">
        <v>1.05</v>
      </c>
      <c r="F109" s="401"/>
      <c r="G109" s="364"/>
    </row>
    <row r="110" spans="1:7" ht="47.25">
      <c r="A110" s="398" t="s">
        <v>2447</v>
      </c>
      <c r="B110" s="399" t="s">
        <v>2448</v>
      </c>
      <c r="C110" s="373" t="s">
        <v>2246</v>
      </c>
      <c r="D110" s="373" t="s">
        <v>2246</v>
      </c>
      <c r="E110" s="407">
        <v>0.113</v>
      </c>
      <c r="F110" s="408"/>
      <c r="G110" s="364"/>
    </row>
    <row r="111" spans="1:7" ht="47.25">
      <c r="A111" s="398" t="s">
        <v>2449</v>
      </c>
      <c r="B111" s="399" t="s">
        <v>2450</v>
      </c>
      <c r="C111" s="373" t="s">
        <v>2246</v>
      </c>
      <c r="D111" s="373" t="s">
        <v>2246</v>
      </c>
      <c r="E111" s="404"/>
      <c r="F111" s="400">
        <v>0.12</v>
      </c>
      <c r="G111" s="364"/>
    </row>
    <row r="112" spans="1:7" ht="47.25">
      <c r="A112" s="398" t="s">
        <v>2451</v>
      </c>
      <c r="B112" s="409" t="s">
        <v>2452</v>
      </c>
      <c r="C112" s="373" t="s">
        <v>2246</v>
      </c>
      <c r="D112" s="373" t="s">
        <v>2246</v>
      </c>
      <c r="E112" s="408"/>
      <c r="F112" s="408">
        <v>0.25</v>
      </c>
      <c r="G112" s="364"/>
    </row>
    <row r="113" spans="1:10" ht="31.5">
      <c r="A113" s="398" t="s">
        <v>2453</v>
      </c>
      <c r="B113" s="409" t="s">
        <v>2454</v>
      </c>
      <c r="C113" s="373" t="s">
        <v>2246</v>
      </c>
      <c r="D113" s="373" t="s">
        <v>2246</v>
      </c>
      <c r="E113" s="408"/>
      <c r="F113" s="408">
        <v>0.2</v>
      </c>
      <c r="G113" s="364"/>
    </row>
    <row r="114" spans="1:10" ht="31.5">
      <c r="A114" s="398" t="s">
        <v>2455</v>
      </c>
      <c r="B114" s="409" t="s">
        <v>2456</v>
      </c>
      <c r="C114" s="373" t="s">
        <v>2246</v>
      </c>
      <c r="D114" s="373" t="s">
        <v>2246</v>
      </c>
      <c r="E114" s="410">
        <v>0.4</v>
      </c>
      <c r="F114" s="411"/>
      <c r="G114" s="364"/>
    </row>
    <row r="115" spans="1:10">
      <c r="A115" s="398"/>
      <c r="B115" s="1030" t="s">
        <v>2457</v>
      </c>
      <c r="C115" s="1030"/>
      <c r="D115" s="1030"/>
      <c r="E115" s="412"/>
      <c r="F115" s="413"/>
      <c r="G115" s="364"/>
    </row>
    <row r="116" spans="1:10">
      <c r="A116" s="395" t="s">
        <v>2458</v>
      </c>
      <c r="B116" s="414" t="s">
        <v>2459</v>
      </c>
      <c r="C116" s="415"/>
      <c r="D116" s="415"/>
      <c r="E116" s="344"/>
      <c r="F116" s="408"/>
      <c r="G116" s="364"/>
    </row>
    <row r="117" spans="1:10" ht="42.75">
      <c r="A117" s="398" t="s">
        <v>2244</v>
      </c>
      <c r="B117" s="380" t="s">
        <v>2460</v>
      </c>
      <c r="C117" s="353" t="s">
        <v>21</v>
      </c>
      <c r="D117" s="343" t="s">
        <v>2461</v>
      </c>
      <c r="E117" s="348"/>
      <c r="F117" s="416">
        <v>1.88</v>
      </c>
      <c r="G117" s="364"/>
      <c r="I117" s="849"/>
      <c r="J117" s="861"/>
    </row>
    <row r="118" spans="1:10" ht="28.5">
      <c r="A118" s="398" t="s">
        <v>2247</v>
      </c>
      <c r="B118" s="380" t="s">
        <v>2462</v>
      </c>
      <c r="C118" s="353" t="s">
        <v>21</v>
      </c>
      <c r="D118" s="343" t="s">
        <v>2461</v>
      </c>
      <c r="E118" s="348"/>
      <c r="F118" s="416">
        <v>1.5</v>
      </c>
      <c r="G118" s="364"/>
      <c r="I118" s="849"/>
      <c r="J118" s="861"/>
    </row>
    <row r="119" spans="1:10" ht="42.75">
      <c r="A119" s="398" t="s">
        <v>2249</v>
      </c>
      <c r="B119" s="417" t="s">
        <v>2463</v>
      </c>
      <c r="C119" s="418" t="s">
        <v>21</v>
      </c>
      <c r="D119" s="343" t="s">
        <v>2461</v>
      </c>
      <c r="E119" s="348"/>
      <c r="F119" s="416">
        <v>7</v>
      </c>
      <c r="G119" s="364"/>
      <c r="I119" s="849"/>
      <c r="J119" s="861"/>
    </row>
    <row r="120" spans="1:10" ht="28.5">
      <c r="A120" s="398" t="s">
        <v>2251</v>
      </c>
      <c r="B120" s="417" t="s">
        <v>2464</v>
      </c>
      <c r="C120" s="418" t="s">
        <v>21</v>
      </c>
      <c r="D120" s="343" t="s">
        <v>2461</v>
      </c>
      <c r="E120" s="348"/>
      <c r="F120" s="416">
        <v>0.86</v>
      </c>
      <c r="G120" s="364"/>
      <c r="I120" s="849"/>
      <c r="J120" s="861"/>
    </row>
    <row r="121" spans="1:10" ht="28.5">
      <c r="A121" s="398" t="s">
        <v>2253</v>
      </c>
      <c r="B121" s="417" t="s">
        <v>2465</v>
      </c>
      <c r="C121" s="418" t="s">
        <v>21</v>
      </c>
      <c r="D121" s="343" t="s">
        <v>2461</v>
      </c>
      <c r="E121" s="348"/>
      <c r="F121" s="416">
        <v>3</v>
      </c>
      <c r="G121" s="364"/>
      <c r="I121" s="849"/>
      <c r="J121" s="861"/>
    </row>
    <row r="122" spans="1:10" ht="28.5">
      <c r="A122" s="398" t="s">
        <v>2255</v>
      </c>
      <c r="B122" s="417" t="s">
        <v>2466</v>
      </c>
      <c r="C122" s="418" t="s">
        <v>21</v>
      </c>
      <c r="D122" s="343" t="s">
        <v>2461</v>
      </c>
      <c r="E122" s="348"/>
      <c r="F122" s="416">
        <v>1.9</v>
      </c>
      <c r="G122" s="364"/>
      <c r="I122" s="849"/>
      <c r="J122" s="861"/>
    </row>
    <row r="123" spans="1:10" ht="28.5">
      <c r="A123" s="398" t="s">
        <v>2257</v>
      </c>
      <c r="B123" s="417" t="s">
        <v>2467</v>
      </c>
      <c r="C123" s="418" t="s">
        <v>21</v>
      </c>
      <c r="D123" s="343" t="s">
        <v>2461</v>
      </c>
      <c r="E123" s="348"/>
      <c r="F123" s="416">
        <v>0.72</v>
      </c>
      <c r="G123" s="364"/>
      <c r="I123" s="849"/>
      <c r="J123" s="861"/>
    </row>
    <row r="124" spans="1:10" ht="28.5">
      <c r="A124" s="398" t="s">
        <v>2259</v>
      </c>
      <c r="B124" s="417" t="s">
        <v>2468</v>
      </c>
      <c r="C124" s="418" t="s">
        <v>21</v>
      </c>
      <c r="D124" s="343" t="s">
        <v>2461</v>
      </c>
      <c r="E124" s="348"/>
      <c r="F124" s="416">
        <v>8</v>
      </c>
      <c r="G124" s="364"/>
      <c r="I124" s="849"/>
      <c r="J124" s="861"/>
    </row>
    <row r="125" spans="1:10" ht="28.5">
      <c r="A125" s="398" t="s">
        <v>2261</v>
      </c>
      <c r="B125" s="380" t="s">
        <v>2469</v>
      </c>
      <c r="C125" s="353" t="s">
        <v>21</v>
      </c>
      <c r="D125" s="343" t="s">
        <v>2461</v>
      </c>
      <c r="E125" s="348">
        <v>0.17699999999999999</v>
      </c>
      <c r="F125" s="416">
        <v>0.42299999999999999</v>
      </c>
      <c r="G125" s="364"/>
      <c r="I125" s="849"/>
      <c r="J125" s="861"/>
    </row>
    <row r="126" spans="1:10" ht="42.75">
      <c r="A126" s="398" t="s">
        <v>2263</v>
      </c>
      <c r="B126" s="380" t="s">
        <v>2470</v>
      </c>
      <c r="C126" s="353" t="s">
        <v>21</v>
      </c>
      <c r="D126" s="343" t="s">
        <v>2461</v>
      </c>
      <c r="E126" s="348">
        <v>0.2</v>
      </c>
      <c r="F126" s="416"/>
      <c r="G126" s="364"/>
      <c r="I126" s="849"/>
      <c r="J126" s="861"/>
    </row>
    <row r="127" spans="1:10" ht="28.5">
      <c r="A127" s="398" t="s">
        <v>2265</v>
      </c>
      <c r="B127" s="380" t="s">
        <v>2471</v>
      </c>
      <c r="C127" s="353" t="s">
        <v>21</v>
      </c>
      <c r="D127" s="343" t="s">
        <v>2461</v>
      </c>
      <c r="E127" s="348">
        <v>0.19</v>
      </c>
      <c r="F127" s="416"/>
      <c r="G127" s="364"/>
      <c r="I127" s="849"/>
      <c r="J127" s="861"/>
    </row>
    <row r="128" spans="1:10" ht="28.5">
      <c r="A128" s="398" t="s">
        <v>2267</v>
      </c>
      <c r="B128" s="380" t="s">
        <v>2472</v>
      </c>
      <c r="C128" s="353" t="s">
        <v>21</v>
      </c>
      <c r="D128" s="343" t="s">
        <v>2461</v>
      </c>
      <c r="E128" s="348"/>
      <c r="F128" s="416">
        <v>0.65</v>
      </c>
      <c r="G128" s="364"/>
      <c r="I128" s="849"/>
      <c r="J128" s="861"/>
    </row>
    <row r="129" spans="1:10" ht="42.75">
      <c r="A129" s="398" t="s">
        <v>2269</v>
      </c>
      <c r="B129" s="380" t="s">
        <v>2473</v>
      </c>
      <c r="C129" s="353" t="s">
        <v>21</v>
      </c>
      <c r="D129" s="343" t="s">
        <v>2461</v>
      </c>
      <c r="E129" s="348"/>
      <c r="F129" s="416">
        <v>0.36</v>
      </c>
      <c r="G129" s="364"/>
      <c r="I129" s="849"/>
      <c r="J129" s="861"/>
    </row>
    <row r="130" spans="1:10" ht="28.5">
      <c r="A130" s="398" t="s">
        <v>2271</v>
      </c>
      <c r="B130" s="380" t="s">
        <v>2474</v>
      </c>
      <c r="C130" s="353" t="s">
        <v>21</v>
      </c>
      <c r="D130" s="343" t="s">
        <v>2461</v>
      </c>
      <c r="E130" s="348">
        <v>0.1</v>
      </c>
      <c r="F130" s="416"/>
      <c r="G130" s="364"/>
      <c r="I130" s="849"/>
      <c r="J130" s="861"/>
    </row>
    <row r="131" spans="1:10" ht="42.75">
      <c r="A131" s="398" t="s">
        <v>2273</v>
      </c>
      <c r="B131" s="419" t="s">
        <v>2475</v>
      </c>
      <c r="C131" s="353" t="s">
        <v>21</v>
      </c>
      <c r="D131" s="343" t="s">
        <v>2461</v>
      </c>
      <c r="E131" s="348"/>
      <c r="F131" s="416">
        <v>0.4</v>
      </c>
      <c r="G131" s="364"/>
      <c r="I131" s="849"/>
      <c r="J131" s="861"/>
    </row>
    <row r="132" spans="1:10" ht="28.5">
      <c r="A132" s="398" t="s">
        <v>2275</v>
      </c>
      <c r="B132" s="380" t="s">
        <v>2476</v>
      </c>
      <c r="C132" s="353" t="s">
        <v>21</v>
      </c>
      <c r="D132" s="343" t="s">
        <v>2461</v>
      </c>
      <c r="E132" s="348">
        <v>1.44</v>
      </c>
      <c r="F132" s="416"/>
      <c r="G132" s="364"/>
      <c r="I132" s="849"/>
      <c r="J132" s="861"/>
    </row>
    <row r="133" spans="1:10" ht="42.75">
      <c r="A133" s="398" t="s">
        <v>2277</v>
      </c>
      <c r="B133" s="380" t="s">
        <v>2477</v>
      </c>
      <c r="C133" s="353" t="s">
        <v>21</v>
      </c>
      <c r="D133" s="343" t="s">
        <v>2461</v>
      </c>
      <c r="E133" s="416">
        <v>1.2</v>
      </c>
      <c r="F133" s="420"/>
      <c r="G133" s="364"/>
      <c r="I133" s="861"/>
      <c r="J133" s="862"/>
    </row>
    <row r="134" spans="1:10" ht="28.5">
      <c r="A134" s="398" t="s">
        <v>2279</v>
      </c>
      <c r="B134" s="380" t="s">
        <v>2478</v>
      </c>
      <c r="C134" s="353" t="s">
        <v>21</v>
      </c>
      <c r="D134" s="343" t="s">
        <v>2461</v>
      </c>
      <c r="E134" s="347"/>
      <c r="F134" s="420">
        <v>0.08</v>
      </c>
      <c r="G134" s="364"/>
      <c r="I134" s="850"/>
      <c r="J134" s="862"/>
    </row>
    <row r="135" spans="1:10" ht="28.5">
      <c r="A135" s="398" t="s">
        <v>2281</v>
      </c>
      <c r="B135" s="380" t="s">
        <v>2479</v>
      </c>
      <c r="C135" s="353" t="s">
        <v>21</v>
      </c>
      <c r="D135" s="343" t="s">
        <v>2461</v>
      </c>
      <c r="E135" s="347">
        <v>0.14000000000000001</v>
      </c>
      <c r="F135" s="420"/>
      <c r="G135" s="364"/>
      <c r="I135" s="850"/>
      <c r="J135" s="862"/>
    </row>
    <row r="136" spans="1:10" ht="28.5">
      <c r="A136" s="398" t="s">
        <v>2283</v>
      </c>
      <c r="B136" s="380" t="s">
        <v>2480</v>
      </c>
      <c r="C136" s="353" t="s">
        <v>21</v>
      </c>
      <c r="D136" s="343" t="s">
        <v>2461</v>
      </c>
      <c r="E136" s="347">
        <v>0.65</v>
      </c>
      <c r="F136" s="420"/>
      <c r="G136" s="364"/>
      <c r="I136" s="850"/>
      <c r="J136" s="862"/>
    </row>
    <row r="137" spans="1:10" ht="28.5">
      <c r="A137" s="398" t="s">
        <v>2285</v>
      </c>
      <c r="B137" s="380" t="s">
        <v>2481</v>
      </c>
      <c r="C137" s="353" t="s">
        <v>21</v>
      </c>
      <c r="D137" s="343" t="s">
        <v>2461</v>
      </c>
      <c r="E137" s="347">
        <v>0.45</v>
      </c>
      <c r="F137" s="420"/>
      <c r="G137" s="364"/>
      <c r="I137" s="850"/>
      <c r="J137" s="862"/>
    </row>
    <row r="138" spans="1:10" ht="28.5">
      <c r="A138" s="398" t="s">
        <v>2287</v>
      </c>
      <c r="B138" s="380" t="s">
        <v>2482</v>
      </c>
      <c r="C138" s="373" t="s">
        <v>2246</v>
      </c>
      <c r="D138" s="343" t="s">
        <v>2246</v>
      </c>
      <c r="E138" s="347">
        <v>0.45</v>
      </c>
      <c r="F138" s="420">
        <v>0.47000000000000003</v>
      </c>
      <c r="G138" s="364"/>
      <c r="I138" s="850"/>
      <c r="J138" s="862"/>
    </row>
    <row r="139" spans="1:10" ht="28.5">
      <c r="A139" s="398" t="s">
        <v>2289</v>
      </c>
      <c r="B139" s="380" t="s">
        <v>2483</v>
      </c>
      <c r="C139" s="373" t="s">
        <v>2246</v>
      </c>
      <c r="D139" s="343" t="s">
        <v>2246</v>
      </c>
      <c r="E139" s="347">
        <v>0.55000000000000004</v>
      </c>
      <c r="F139" s="420"/>
      <c r="G139" s="364"/>
      <c r="I139" s="850"/>
      <c r="J139" s="862"/>
    </row>
    <row r="140" spans="1:10" ht="28.5">
      <c r="A140" s="398" t="s">
        <v>2291</v>
      </c>
      <c r="B140" s="380" t="s">
        <v>2484</v>
      </c>
      <c r="C140" s="373" t="s">
        <v>2246</v>
      </c>
      <c r="D140" s="343" t="s">
        <v>2246</v>
      </c>
      <c r="E140" s="347">
        <v>0.43</v>
      </c>
      <c r="F140" s="420"/>
      <c r="G140" s="364"/>
      <c r="I140" s="860"/>
      <c r="J140" s="860"/>
    </row>
    <row r="141" spans="1:10" ht="28.5">
      <c r="A141" s="398" t="s">
        <v>2293</v>
      </c>
      <c r="B141" s="380" t="s">
        <v>2485</v>
      </c>
      <c r="C141" s="373" t="s">
        <v>2246</v>
      </c>
      <c r="D141" s="343" t="s">
        <v>2246</v>
      </c>
      <c r="E141" s="347">
        <v>0.23</v>
      </c>
      <c r="F141" s="420"/>
      <c r="G141" s="364"/>
    </row>
    <row r="142" spans="1:10" ht="28.5">
      <c r="A142" s="398" t="s">
        <v>2295</v>
      </c>
      <c r="B142" s="380" t="s">
        <v>2486</v>
      </c>
      <c r="C142" s="373" t="s">
        <v>2246</v>
      </c>
      <c r="D142" s="343" t="s">
        <v>2246</v>
      </c>
      <c r="E142" s="347">
        <v>0.37</v>
      </c>
      <c r="F142" s="420"/>
      <c r="G142" s="364"/>
    </row>
    <row r="143" spans="1:10" ht="28.5">
      <c r="A143" s="398" t="s">
        <v>2297</v>
      </c>
      <c r="B143" s="380" t="s">
        <v>2487</v>
      </c>
      <c r="C143" s="373" t="s">
        <v>2246</v>
      </c>
      <c r="D143" s="343" t="s">
        <v>2246</v>
      </c>
      <c r="E143" s="347">
        <v>0.65</v>
      </c>
      <c r="F143" s="420"/>
      <c r="G143" s="364"/>
    </row>
    <row r="144" spans="1:10" ht="28.5">
      <c r="A144" s="398" t="s">
        <v>2299</v>
      </c>
      <c r="B144" s="380" t="s">
        <v>2488</v>
      </c>
      <c r="C144" s="373" t="s">
        <v>2246</v>
      </c>
      <c r="D144" s="343" t="s">
        <v>2461</v>
      </c>
      <c r="E144" s="347">
        <v>0.25</v>
      </c>
      <c r="F144" s="420"/>
      <c r="G144" s="364"/>
    </row>
    <row r="145" spans="1:7" ht="28.5">
      <c r="A145" s="398" t="s">
        <v>2301</v>
      </c>
      <c r="B145" s="380" t="s">
        <v>2489</v>
      </c>
      <c r="C145" s="373" t="s">
        <v>2246</v>
      </c>
      <c r="D145" s="343" t="s">
        <v>2461</v>
      </c>
      <c r="E145" s="347">
        <v>0.2</v>
      </c>
      <c r="F145" s="420"/>
      <c r="G145" s="364"/>
    </row>
    <row r="146" spans="1:7">
      <c r="A146" s="398"/>
      <c r="B146" s="1031" t="s">
        <v>2457</v>
      </c>
      <c r="C146" s="1031"/>
      <c r="D146" s="1031"/>
      <c r="E146" s="420"/>
      <c r="F146" s="420"/>
      <c r="G146" s="364"/>
    </row>
    <row r="147" spans="1:7">
      <c r="A147" s="364" t="s">
        <v>2490</v>
      </c>
      <c r="B147" s="397" t="s">
        <v>2491</v>
      </c>
      <c r="C147" s="397"/>
      <c r="D147" s="397"/>
      <c r="E147" s="368"/>
      <c r="F147" s="368"/>
      <c r="G147" s="343"/>
    </row>
    <row r="148" spans="1:7" ht="63">
      <c r="A148" s="343">
        <v>1</v>
      </c>
      <c r="B148" s="421" t="s">
        <v>2492</v>
      </c>
      <c r="C148" s="373" t="s">
        <v>2246</v>
      </c>
      <c r="D148" s="373" t="s">
        <v>2493</v>
      </c>
      <c r="E148" s="422">
        <v>0.8</v>
      </c>
      <c r="F148" s="423">
        <v>1</v>
      </c>
      <c r="G148" s="343" t="s">
        <v>2494</v>
      </c>
    </row>
    <row r="149" spans="1:7" ht="47.25">
      <c r="A149" s="343">
        <v>2</v>
      </c>
      <c r="B149" s="421" t="s">
        <v>2495</v>
      </c>
      <c r="C149" s="373" t="s">
        <v>2246</v>
      </c>
      <c r="D149" s="373" t="s">
        <v>2493</v>
      </c>
      <c r="E149" s="344">
        <v>0.219</v>
      </c>
      <c r="F149" s="421"/>
      <c r="G149" s="343" t="s">
        <v>2496</v>
      </c>
    </row>
    <row r="150" spans="1:7" ht="31.5">
      <c r="A150" s="343">
        <v>3</v>
      </c>
      <c r="B150" s="421" t="s">
        <v>2497</v>
      </c>
      <c r="C150" s="373" t="s">
        <v>2246</v>
      </c>
      <c r="D150" s="373" t="s">
        <v>2493</v>
      </c>
      <c r="E150" s="344">
        <v>9.7000000000000003E-2</v>
      </c>
      <c r="F150" s="421"/>
      <c r="G150" s="343" t="s">
        <v>2496</v>
      </c>
    </row>
    <row r="151" spans="1:7" ht="31.5">
      <c r="A151" s="343">
        <v>4</v>
      </c>
      <c r="B151" s="421" t="s">
        <v>2498</v>
      </c>
      <c r="C151" s="373" t="s">
        <v>2246</v>
      </c>
      <c r="D151" s="373" t="s">
        <v>2493</v>
      </c>
      <c r="E151" s="344">
        <v>0.90500000000000003</v>
      </c>
      <c r="F151" s="421"/>
      <c r="G151" s="343" t="s">
        <v>2496</v>
      </c>
    </row>
    <row r="152" spans="1:7" ht="31.5">
      <c r="A152" s="343">
        <v>5</v>
      </c>
      <c r="B152" s="421" t="s">
        <v>2499</v>
      </c>
      <c r="C152" s="373" t="s">
        <v>2246</v>
      </c>
      <c r="D152" s="373" t="s">
        <v>2493</v>
      </c>
      <c r="E152" s="344">
        <v>0.08</v>
      </c>
      <c r="F152" s="421"/>
      <c r="G152" s="343" t="s">
        <v>2496</v>
      </c>
    </row>
    <row r="153" spans="1:7" ht="31.5">
      <c r="A153" s="343">
        <v>6</v>
      </c>
      <c r="B153" s="424" t="s">
        <v>2500</v>
      </c>
      <c r="C153" s="373" t="s">
        <v>2246</v>
      </c>
      <c r="D153" s="373" t="s">
        <v>2493</v>
      </c>
      <c r="E153" s="344"/>
      <c r="F153" s="425">
        <v>1.1499999999999999</v>
      </c>
      <c r="G153" s="426" t="s">
        <v>2501</v>
      </c>
    </row>
    <row r="154" spans="1:7" ht="31.5">
      <c r="A154" s="343">
        <v>7</v>
      </c>
      <c r="B154" s="421" t="s">
        <v>2502</v>
      </c>
      <c r="C154" s="373" t="s">
        <v>2246</v>
      </c>
      <c r="D154" s="373" t="s">
        <v>2493</v>
      </c>
      <c r="E154" s="425">
        <v>0.8</v>
      </c>
      <c r="F154" s="421"/>
      <c r="G154" s="343" t="s">
        <v>2496</v>
      </c>
    </row>
    <row r="155" spans="1:7" ht="63">
      <c r="A155" s="343">
        <v>8</v>
      </c>
      <c r="B155" s="427" t="s">
        <v>2503</v>
      </c>
      <c r="C155" s="373" t="s">
        <v>2246</v>
      </c>
      <c r="D155" s="373" t="s">
        <v>2493</v>
      </c>
      <c r="E155" s="425">
        <v>0.3</v>
      </c>
      <c r="F155" s="373">
        <v>1.18</v>
      </c>
      <c r="G155" s="343" t="s">
        <v>2504</v>
      </c>
    </row>
    <row r="156" spans="1:7" ht="31.5">
      <c r="A156" s="343">
        <v>9</v>
      </c>
      <c r="B156" s="421" t="s">
        <v>2505</v>
      </c>
      <c r="C156" s="373" t="s">
        <v>2246</v>
      </c>
      <c r="D156" s="373" t="s">
        <v>2493</v>
      </c>
      <c r="E156" s="425">
        <v>0.28999999999999998</v>
      </c>
      <c r="F156" s="421"/>
      <c r="G156" s="343" t="s">
        <v>2506</v>
      </c>
    </row>
    <row r="157" spans="1:7">
      <c r="A157" s="343">
        <v>10</v>
      </c>
      <c r="B157" s="421" t="s">
        <v>2507</v>
      </c>
      <c r="C157" s="373" t="s">
        <v>2246</v>
      </c>
      <c r="D157" s="373" t="s">
        <v>2493</v>
      </c>
      <c r="E157" s="421"/>
      <c r="F157" s="425">
        <v>0.34</v>
      </c>
      <c r="G157" s="343" t="s">
        <v>2501</v>
      </c>
    </row>
    <row r="158" spans="1:7" ht="173.25">
      <c r="A158" s="343">
        <v>11</v>
      </c>
      <c r="B158" s="427" t="s">
        <v>2508</v>
      </c>
      <c r="C158" s="373" t="s">
        <v>2246</v>
      </c>
      <c r="D158" s="373" t="s">
        <v>2493</v>
      </c>
      <c r="E158" s="344">
        <v>0.104</v>
      </c>
      <c r="F158" s="421"/>
      <c r="G158" s="343" t="s">
        <v>2509</v>
      </c>
    </row>
    <row r="159" spans="1:7" ht="157.5">
      <c r="A159" s="343">
        <v>12</v>
      </c>
      <c r="B159" s="421" t="s">
        <v>2510</v>
      </c>
      <c r="C159" s="373" t="s">
        <v>2246</v>
      </c>
      <c r="D159" s="373" t="s">
        <v>2493</v>
      </c>
      <c r="E159" s="344">
        <f>0.15+0.17</f>
        <v>0.32</v>
      </c>
      <c r="F159" s="421"/>
      <c r="G159" s="343" t="s">
        <v>2511</v>
      </c>
    </row>
    <row r="160" spans="1:7" ht="189">
      <c r="A160" s="343">
        <v>13</v>
      </c>
      <c r="B160" s="427" t="s">
        <v>2512</v>
      </c>
      <c r="C160" s="373" t="s">
        <v>2246</v>
      </c>
      <c r="D160" s="373" t="s">
        <v>2493</v>
      </c>
      <c r="E160" s="421"/>
      <c r="F160" s="425">
        <v>0.3</v>
      </c>
      <c r="G160" s="343" t="s">
        <v>2513</v>
      </c>
    </row>
    <row r="161" spans="1:7" ht="236.25">
      <c r="A161" s="343">
        <v>14</v>
      </c>
      <c r="B161" s="427" t="s">
        <v>2514</v>
      </c>
      <c r="C161" s="373" t="s">
        <v>2246</v>
      </c>
      <c r="D161" s="373" t="s">
        <v>2493</v>
      </c>
      <c r="E161" s="344">
        <v>0.40500000000000003</v>
      </c>
      <c r="F161" s="421"/>
      <c r="G161" s="343" t="s">
        <v>2515</v>
      </c>
    </row>
    <row r="162" spans="1:7" ht="141.75">
      <c r="A162" s="343">
        <v>15</v>
      </c>
      <c r="B162" s="427" t="s">
        <v>2516</v>
      </c>
      <c r="C162" s="373" t="s">
        <v>2246</v>
      </c>
      <c r="D162" s="373" t="s">
        <v>2493</v>
      </c>
      <c r="E162" s="344">
        <v>0.38</v>
      </c>
      <c r="F162" s="421"/>
      <c r="G162" s="343" t="s">
        <v>2517</v>
      </c>
    </row>
    <row r="163" spans="1:7" ht="173.25">
      <c r="A163" s="343">
        <v>16</v>
      </c>
      <c r="B163" s="427" t="s">
        <v>2518</v>
      </c>
      <c r="C163" s="373" t="s">
        <v>2246</v>
      </c>
      <c r="D163" s="373" t="s">
        <v>2493</v>
      </c>
      <c r="E163" s="371" t="s">
        <v>2519</v>
      </c>
      <c r="F163" s="421"/>
      <c r="G163" s="343" t="s">
        <v>2520</v>
      </c>
    </row>
    <row r="164" spans="1:7" ht="63">
      <c r="A164" s="343">
        <v>17</v>
      </c>
      <c r="B164" s="421" t="s">
        <v>2521</v>
      </c>
      <c r="C164" s="373" t="s">
        <v>2246</v>
      </c>
      <c r="D164" s="373" t="s">
        <v>2493</v>
      </c>
      <c r="E164" s="344">
        <v>0.3</v>
      </c>
      <c r="F164" s="373">
        <v>0.95</v>
      </c>
      <c r="G164" s="343" t="s">
        <v>2522</v>
      </c>
    </row>
    <row r="165" spans="1:7" ht="31.5">
      <c r="A165" s="343">
        <v>18</v>
      </c>
      <c r="B165" s="427" t="s">
        <v>2523</v>
      </c>
      <c r="C165" s="373" t="s">
        <v>2246</v>
      </c>
      <c r="D165" s="373" t="s">
        <v>2493</v>
      </c>
      <c r="E165" s="425">
        <v>0.28799999999999998</v>
      </c>
      <c r="F165" s="421"/>
      <c r="G165" s="343" t="s">
        <v>477</v>
      </c>
    </row>
    <row r="166" spans="1:7" ht="31.5">
      <c r="A166" s="343">
        <v>19</v>
      </c>
      <c r="B166" s="421" t="s">
        <v>2524</v>
      </c>
      <c r="C166" s="373" t="s">
        <v>2246</v>
      </c>
      <c r="D166" s="373" t="s">
        <v>2493</v>
      </c>
      <c r="E166" s="344">
        <v>0.64</v>
      </c>
      <c r="F166" s="421"/>
      <c r="G166" s="343" t="s">
        <v>2496</v>
      </c>
    </row>
    <row r="167" spans="1:7" ht="63">
      <c r="A167" s="343">
        <v>20</v>
      </c>
      <c r="B167" s="427" t="s">
        <v>2525</v>
      </c>
      <c r="C167" s="373" t="s">
        <v>2246</v>
      </c>
      <c r="D167" s="373" t="s">
        <v>2493</v>
      </c>
      <c r="E167" s="373">
        <v>0.18</v>
      </c>
      <c r="F167" s="373">
        <v>0.62</v>
      </c>
      <c r="G167" s="343" t="s">
        <v>2526</v>
      </c>
    </row>
    <row r="168" spans="1:7" ht="47.25">
      <c r="A168" s="343">
        <v>21</v>
      </c>
      <c r="B168" s="421" t="s">
        <v>2527</v>
      </c>
      <c r="C168" s="373" t="s">
        <v>2246</v>
      </c>
      <c r="D168" s="373" t="s">
        <v>2493</v>
      </c>
      <c r="E168" s="344">
        <v>0.38</v>
      </c>
      <c r="F168" s="421"/>
      <c r="G168" s="343" t="s">
        <v>477</v>
      </c>
    </row>
    <row r="169" spans="1:7">
      <c r="A169" s="343"/>
      <c r="B169" s="1032" t="s">
        <v>2457</v>
      </c>
      <c r="C169" s="1032"/>
      <c r="D169" s="1032"/>
      <c r="E169" s="412">
        <f>SUM(E9:E168)</f>
        <v>58.175000000000004</v>
      </c>
      <c r="F169" s="412">
        <f>SUM(F9:F168)</f>
        <v>44.956999999999987</v>
      </c>
      <c r="G169" s="343"/>
    </row>
    <row r="170" spans="1:7">
      <c r="A170" s="343"/>
      <c r="B170" s="429"/>
      <c r="C170" s="429"/>
      <c r="D170" s="430" t="s">
        <v>2528</v>
      </c>
      <c r="E170" s="412">
        <f>E169+E146+E115</f>
        <v>58.175000000000004</v>
      </c>
      <c r="F170" s="428">
        <f>F169+F146+F115</f>
        <v>44.956999999999987</v>
      </c>
      <c r="G170" s="343"/>
    </row>
    <row r="171" spans="1:7">
      <c r="A171" s="343" t="s">
        <v>2529</v>
      </c>
      <c r="B171" s="431" t="s">
        <v>2530</v>
      </c>
      <c r="C171" s="431"/>
      <c r="D171" s="431"/>
      <c r="E171" s="371"/>
      <c r="F171" s="432"/>
      <c r="G171" s="343"/>
    </row>
    <row r="172" spans="1:7">
      <c r="A172" s="398" t="s">
        <v>2244</v>
      </c>
      <c r="B172" s="433" t="s">
        <v>2531</v>
      </c>
      <c r="C172" s="423" t="s">
        <v>2246</v>
      </c>
      <c r="D172" s="343" t="s">
        <v>2246</v>
      </c>
      <c r="E172" s="344"/>
      <c r="F172" s="408">
        <v>13.71</v>
      </c>
      <c r="G172" s="343"/>
    </row>
    <row r="173" spans="1:7" ht="78.75">
      <c r="A173" s="398" t="s">
        <v>2247</v>
      </c>
      <c r="B173" s="434" t="s">
        <v>2532</v>
      </c>
      <c r="C173" s="423" t="s">
        <v>21</v>
      </c>
      <c r="D173" s="435" t="s">
        <v>2461</v>
      </c>
      <c r="E173" s="344">
        <v>14</v>
      </c>
      <c r="F173" s="408"/>
      <c r="G173" s="343" t="s">
        <v>2533</v>
      </c>
    </row>
    <row r="174" spans="1:7" ht="63">
      <c r="A174" s="398" t="s">
        <v>2249</v>
      </c>
      <c r="B174" s="434" t="s">
        <v>2534</v>
      </c>
      <c r="C174" s="423" t="s">
        <v>2246</v>
      </c>
      <c r="D174" s="435" t="s">
        <v>2246</v>
      </c>
      <c r="E174" s="344">
        <v>44.05</v>
      </c>
      <c r="F174" s="408"/>
      <c r="G174" s="343" t="s">
        <v>2535</v>
      </c>
    </row>
    <row r="175" spans="1:7" ht="31.5">
      <c r="A175" s="398" t="s">
        <v>2251</v>
      </c>
      <c r="B175" s="436" t="s">
        <v>2536</v>
      </c>
      <c r="C175" s="423" t="s">
        <v>2246</v>
      </c>
      <c r="D175" s="391" t="s">
        <v>2246</v>
      </c>
      <c r="E175" s="348">
        <v>14</v>
      </c>
      <c r="F175" s="416"/>
      <c r="G175" s="343" t="s">
        <v>2496</v>
      </c>
    </row>
    <row r="176" spans="1:7" ht="31.5">
      <c r="A176" s="398" t="s">
        <v>2253</v>
      </c>
      <c r="B176" s="436" t="s">
        <v>2537</v>
      </c>
      <c r="C176" s="418" t="s">
        <v>21</v>
      </c>
      <c r="D176" s="343" t="s">
        <v>2461</v>
      </c>
      <c r="E176" s="348">
        <v>16</v>
      </c>
      <c r="F176" s="416"/>
      <c r="G176" s="343" t="s">
        <v>2496</v>
      </c>
    </row>
    <row r="177" spans="1:7" ht="28.5">
      <c r="A177" s="398" t="s">
        <v>2255</v>
      </c>
      <c r="B177" s="417" t="s">
        <v>2538</v>
      </c>
      <c r="C177" s="418"/>
      <c r="D177" s="343" t="s">
        <v>2246</v>
      </c>
      <c r="E177" s="348">
        <v>10.7</v>
      </c>
      <c r="F177" s="416"/>
      <c r="G177" s="343" t="s">
        <v>26</v>
      </c>
    </row>
    <row r="178" spans="1:7" ht="28.5">
      <c r="A178" s="398" t="s">
        <v>2257</v>
      </c>
      <c r="B178" s="436" t="s">
        <v>2539</v>
      </c>
      <c r="C178" s="418" t="s">
        <v>21</v>
      </c>
      <c r="D178" s="343" t="s">
        <v>2461</v>
      </c>
      <c r="E178" s="348"/>
      <c r="F178" s="416">
        <v>7.02</v>
      </c>
      <c r="G178" s="364"/>
    </row>
    <row r="179" spans="1:7" ht="28.5">
      <c r="A179" s="398" t="s">
        <v>2259</v>
      </c>
      <c r="B179" s="436" t="s">
        <v>2540</v>
      </c>
      <c r="C179" s="418" t="s">
        <v>21</v>
      </c>
      <c r="D179" s="343" t="s">
        <v>2461</v>
      </c>
      <c r="E179" s="348"/>
      <c r="F179" s="416">
        <v>12.25</v>
      </c>
      <c r="G179" s="364"/>
    </row>
    <row r="180" spans="1:7" ht="28.5">
      <c r="A180" s="398" t="s">
        <v>2261</v>
      </c>
      <c r="B180" s="417" t="s">
        <v>2541</v>
      </c>
      <c r="C180" s="418" t="s">
        <v>21</v>
      </c>
      <c r="D180" s="343" t="s">
        <v>2461</v>
      </c>
      <c r="E180" s="348"/>
      <c r="F180" s="416">
        <v>6.36</v>
      </c>
      <c r="G180" s="364"/>
    </row>
    <row r="181" spans="1:7" ht="28.5">
      <c r="A181" s="398" t="s">
        <v>2263</v>
      </c>
      <c r="B181" s="417" t="s">
        <v>2542</v>
      </c>
      <c r="C181" s="418" t="s">
        <v>21</v>
      </c>
      <c r="D181" s="343" t="s">
        <v>2461</v>
      </c>
      <c r="E181" s="348"/>
      <c r="F181" s="416">
        <v>4.57</v>
      </c>
      <c r="G181" s="364"/>
    </row>
    <row r="182" spans="1:7" ht="63">
      <c r="A182" s="398" t="s">
        <v>2265</v>
      </c>
      <c r="B182" s="417" t="s">
        <v>2543</v>
      </c>
      <c r="C182" s="423" t="s">
        <v>2246</v>
      </c>
      <c r="D182" s="343" t="s">
        <v>2493</v>
      </c>
      <c r="E182" s="348">
        <v>20</v>
      </c>
      <c r="F182" s="416"/>
      <c r="G182" s="343" t="s">
        <v>2535</v>
      </c>
    </row>
    <row r="183" spans="1:7" ht="63">
      <c r="A183" s="398" t="s">
        <v>2267</v>
      </c>
      <c r="B183" s="417" t="s">
        <v>2544</v>
      </c>
      <c r="C183" s="423" t="s">
        <v>2246</v>
      </c>
      <c r="D183" s="343" t="s">
        <v>2246</v>
      </c>
      <c r="E183" s="348">
        <v>12.66</v>
      </c>
      <c r="F183" s="416"/>
      <c r="G183" s="343" t="s">
        <v>2535</v>
      </c>
    </row>
    <row r="184" spans="1:7" ht="47.25">
      <c r="A184" s="398" t="s">
        <v>2269</v>
      </c>
      <c r="B184" s="346" t="s">
        <v>2545</v>
      </c>
      <c r="C184" s="373" t="s">
        <v>2246</v>
      </c>
      <c r="D184" s="373" t="s">
        <v>2493</v>
      </c>
      <c r="E184" s="437">
        <v>6.7</v>
      </c>
      <c r="F184" s="438"/>
      <c r="G184" s="343" t="s">
        <v>2546</v>
      </c>
    </row>
    <row r="185" spans="1:7" ht="63">
      <c r="A185" s="398" t="s">
        <v>2271</v>
      </c>
      <c r="B185" s="346" t="s">
        <v>2547</v>
      </c>
      <c r="C185" s="373" t="s">
        <v>2246</v>
      </c>
      <c r="D185" s="373" t="s">
        <v>2493</v>
      </c>
      <c r="E185" s="437"/>
      <c r="F185" s="439">
        <v>15.56</v>
      </c>
      <c r="G185" s="343" t="s">
        <v>2535</v>
      </c>
    </row>
    <row r="186" spans="1:7" ht="47.25">
      <c r="A186" s="398" t="s">
        <v>2273</v>
      </c>
      <c r="B186" s="346" t="s">
        <v>2548</v>
      </c>
      <c r="C186" s="373" t="s">
        <v>2246</v>
      </c>
      <c r="D186" s="373" t="s">
        <v>2493</v>
      </c>
      <c r="E186" s="437">
        <v>9.1</v>
      </c>
      <c r="F186" s="439"/>
      <c r="G186" s="343" t="s">
        <v>2549</v>
      </c>
    </row>
    <row r="187" spans="1:7" ht="31.5">
      <c r="A187" s="398" t="s">
        <v>2275</v>
      </c>
      <c r="B187" s="346" t="s">
        <v>2550</v>
      </c>
      <c r="C187" s="373" t="s">
        <v>2246</v>
      </c>
      <c r="D187" s="373" t="s">
        <v>2493</v>
      </c>
      <c r="E187" s="437">
        <v>12</v>
      </c>
      <c r="F187" s="439"/>
      <c r="G187" s="343" t="s">
        <v>2496</v>
      </c>
    </row>
    <row r="188" spans="1:7" ht="63">
      <c r="A188" s="398" t="s">
        <v>2277</v>
      </c>
      <c r="B188" s="421" t="s">
        <v>2551</v>
      </c>
      <c r="C188" s="373" t="s">
        <v>2246</v>
      </c>
      <c r="D188" s="373" t="s">
        <v>2493</v>
      </c>
      <c r="E188" s="423">
        <v>7.5</v>
      </c>
      <c r="F188" s="423"/>
      <c r="G188" s="343" t="s">
        <v>2552</v>
      </c>
    </row>
    <row r="189" spans="1:7" ht="63">
      <c r="A189" s="398" t="s">
        <v>2279</v>
      </c>
      <c r="B189" s="421" t="s">
        <v>2553</v>
      </c>
      <c r="C189" s="373" t="s">
        <v>2246</v>
      </c>
      <c r="D189" s="373" t="s">
        <v>2493</v>
      </c>
      <c r="E189" s="423">
        <v>15.6</v>
      </c>
      <c r="F189" s="423"/>
      <c r="G189" s="343" t="s">
        <v>2554</v>
      </c>
    </row>
    <row r="190" spans="1:7" ht="47.25">
      <c r="A190" s="398" t="s">
        <v>2281</v>
      </c>
      <c r="B190" s="421" t="s">
        <v>2555</v>
      </c>
      <c r="C190" s="373" t="s">
        <v>2246</v>
      </c>
      <c r="D190" s="373" t="s">
        <v>2493</v>
      </c>
      <c r="E190" s="423">
        <v>21.3</v>
      </c>
      <c r="F190" s="423"/>
      <c r="G190" s="343" t="s">
        <v>2546</v>
      </c>
    </row>
    <row r="191" spans="1:7" ht="47.25">
      <c r="A191" s="398" t="s">
        <v>2283</v>
      </c>
      <c r="B191" s="421" t="s">
        <v>2556</v>
      </c>
      <c r="C191" s="373" t="s">
        <v>2246</v>
      </c>
      <c r="D191" s="373" t="s">
        <v>2493</v>
      </c>
      <c r="E191" s="423">
        <v>16.5</v>
      </c>
      <c r="F191" s="423"/>
      <c r="G191" s="343" t="s">
        <v>2557</v>
      </c>
    </row>
    <row r="192" spans="1:7" ht="157.5">
      <c r="A192" s="398" t="s">
        <v>2285</v>
      </c>
      <c r="B192" s="421" t="s">
        <v>2558</v>
      </c>
      <c r="C192" s="373" t="s">
        <v>2246</v>
      </c>
      <c r="D192" s="373" t="s">
        <v>2493</v>
      </c>
      <c r="E192" s="423"/>
      <c r="F192" s="423">
        <v>25.37</v>
      </c>
      <c r="G192" s="343" t="s">
        <v>2559</v>
      </c>
    </row>
    <row r="193" spans="1:7" ht="47.25">
      <c r="A193" s="398" t="s">
        <v>2287</v>
      </c>
      <c r="B193" s="421" t="s">
        <v>2560</v>
      </c>
      <c r="C193" s="373" t="s">
        <v>2246</v>
      </c>
      <c r="D193" s="373" t="s">
        <v>2493</v>
      </c>
      <c r="E193" s="423">
        <v>8.6999999999999993</v>
      </c>
      <c r="F193" s="423"/>
      <c r="G193" s="343" t="s">
        <v>2546</v>
      </c>
    </row>
    <row r="194" spans="1:7" ht="157.5">
      <c r="A194" s="398" t="s">
        <v>2289</v>
      </c>
      <c r="B194" s="424" t="s">
        <v>2561</v>
      </c>
      <c r="C194" s="373" t="s">
        <v>2246</v>
      </c>
      <c r="D194" s="373" t="s">
        <v>2493</v>
      </c>
      <c r="E194" s="423">
        <v>4.7</v>
      </c>
      <c r="F194" s="423">
        <f>15-4.7</f>
        <v>10.3</v>
      </c>
      <c r="G194" s="343" t="s">
        <v>2562</v>
      </c>
    </row>
    <row r="195" spans="1:7" ht="126">
      <c r="A195" s="398" t="s">
        <v>2291</v>
      </c>
      <c r="B195" s="424" t="s">
        <v>2563</v>
      </c>
      <c r="C195" s="373" t="s">
        <v>2246</v>
      </c>
      <c r="D195" s="373" t="s">
        <v>2493</v>
      </c>
      <c r="E195" s="423"/>
      <c r="F195" s="423">
        <v>2.9</v>
      </c>
      <c r="G195" s="343" t="s">
        <v>2564</v>
      </c>
    </row>
    <row r="196" spans="1:7" ht="126">
      <c r="A196" s="398" t="s">
        <v>2293</v>
      </c>
      <c r="B196" s="346" t="s">
        <v>2565</v>
      </c>
      <c r="C196" s="373" t="s">
        <v>2246</v>
      </c>
      <c r="D196" s="373" t="s">
        <v>2493</v>
      </c>
      <c r="E196" s="437">
        <v>0.4</v>
      </c>
      <c r="F196" s="439">
        <v>0.15</v>
      </c>
      <c r="G196" s="343" t="s">
        <v>2566</v>
      </c>
    </row>
    <row r="197" spans="1:7" ht="126">
      <c r="A197" s="398" t="s">
        <v>2295</v>
      </c>
      <c r="B197" s="346" t="s">
        <v>2567</v>
      </c>
      <c r="C197" s="373" t="s">
        <v>2246</v>
      </c>
      <c r="D197" s="373" t="s">
        <v>2493</v>
      </c>
      <c r="E197" s="343">
        <v>0.22700000000000001</v>
      </c>
      <c r="F197" s="343"/>
      <c r="G197" s="343" t="s">
        <v>2566</v>
      </c>
    </row>
    <row r="198" spans="1:7" ht="126">
      <c r="A198" s="398" t="s">
        <v>2297</v>
      </c>
      <c r="B198" s="346" t="s">
        <v>2568</v>
      </c>
      <c r="C198" s="373" t="s">
        <v>2246</v>
      </c>
      <c r="D198" s="373" t="s">
        <v>2493</v>
      </c>
      <c r="E198" s="343">
        <v>0.191</v>
      </c>
      <c r="F198" s="343"/>
      <c r="G198" s="343" t="s">
        <v>2566</v>
      </c>
    </row>
    <row r="199" spans="1:7" ht="126">
      <c r="A199" s="398" t="s">
        <v>2299</v>
      </c>
      <c r="B199" s="346" t="s">
        <v>2569</v>
      </c>
      <c r="C199" s="373" t="s">
        <v>2246</v>
      </c>
      <c r="D199" s="373" t="s">
        <v>2493</v>
      </c>
      <c r="E199" s="371">
        <v>3</v>
      </c>
      <c r="F199" s="343"/>
      <c r="G199" s="343" t="s">
        <v>2564</v>
      </c>
    </row>
    <row r="200" spans="1:7" ht="126">
      <c r="A200" s="398" t="s">
        <v>2301</v>
      </c>
      <c r="B200" s="346" t="s">
        <v>2570</v>
      </c>
      <c r="C200" s="373" t="s">
        <v>2246</v>
      </c>
      <c r="D200" s="373" t="s">
        <v>2493</v>
      </c>
      <c r="E200" s="343">
        <v>0.18</v>
      </c>
      <c r="F200" s="343"/>
      <c r="G200" s="343" t="s">
        <v>2566</v>
      </c>
    </row>
    <row r="201" spans="1:7">
      <c r="A201" s="343"/>
      <c r="B201" s="1032" t="s">
        <v>2457</v>
      </c>
      <c r="C201" s="1032"/>
      <c r="D201" s="1032"/>
      <c r="E201" s="432">
        <f>SUM(E172:E200)</f>
        <v>237.50799999999998</v>
      </c>
      <c r="F201" s="432">
        <f>SUM(F172:F200)</f>
        <v>98.190000000000012</v>
      </c>
      <c r="G201" s="343"/>
    </row>
    <row r="203" spans="1:7">
      <c r="C203" s="440"/>
      <c r="D203" s="440"/>
    </row>
    <row r="204" spans="1:7">
      <c r="C204" s="440"/>
      <c r="D204" s="441"/>
      <c r="E204" s="442"/>
    </row>
    <row r="205" spans="1:7" ht="78.75">
      <c r="C205" s="440"/>
      <c r="D205" s="443"/>
      <c r="E205" s="444"/>
      <c r="G205" s="391" t="s">
        <v>2571</v>
      </c>
    </row>
    <row r="206" spans="1:7" ht="31.5">
      <c r="C206" s="440"/>
      <c r="D206" s="441"/>
      <c r="E206" s="444"/>
      <c r="G206" s="391" t="s">
        <v>2572</v>
      </c>
    </row>
    <row r="207" spans="1:7">
      <c r="C207" s="440"/>
      <c r="D207" s="445"/>
      <c r="E207" s="444"/>
    </row>
  </sheetData>
  <mergeCells count="18">
    <mergeCell ref="B115:D115"/>
    <mergeCell ref="B146:D146"/>
    <mergeCell ref="B169:D169"/>
    <mergeCell ref="B201:D201"/>
    <mergeCell ref="A1:G1"/>
    <mergeCell ref="A3:B3"/>
    <mergeCell ref="A4:A5"/>
    <mergeCell ref="B4:B5"/>
    <mergeCell ref="C4:C5"/>
    <mergeCell ref="D4:D5"/>
    <mergeCell ref="E4:F4"/>
    <mergeCell ref="G4:G5"/>
    <mergeCell ref="X4:Z4"/>
    <mergeCell ref="I4:K4"/>
    <mergeCell ref="L4:N4"/>
    <mergeCell ref="O4:Q4"/>
    <mergeCell ref="R4:T4"/>
    <mergeCell ref="U4:W4"/>
  </mergeCells>
  <pageMargins left="0.25" right="0.25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topLeftCell="C82" workbookViewId="0">
      <selection activeCell="J51" sqref="J51"/>
    </sheetView>
  </sheetViews>
  <sheetFormatPr defaultRowHeight="15"/>
  <cols>
    <col min="1" max="1" width="5.85546875" style="300" customWidth="1"/>
    <col min="2" max="2" width="56.5703125" style="300" customWidth="1"/>
    <col min="3" max="3" width="10.85546875" style="300" customWidth="1"/>
    <col min="4" max="4" width="14.42578125" style="300" customWidth="1"/>
    <col min="5" max="5" width="10.140625" style="300" customWidth="1"/>
    <col min="6" max="6" width="11.7109375" style="300" customWidth="1"/>
    <col min="7" max="7" width="13.5703125" style="300" customWidth="1"/>
    <col min="9" max="26" width="7.28515625" customWidth="1"/>
  </cols>
  <sheetData>
    <row r="1" spans="1:26" ht="18">
      <c r="A1" s="1051" t="s">
        <v>2573</v>
      </c>
      <c r="B1" s="1051"/>
      <c r="C1" s="1051"/>
      <c r="D1" s="1051"/>
      <c r="E1" s="1051"/>
      <c r="F1" s="1051"/>
      <c r="G1" s="1051"/>
    </row>
    <row r="2" spans="1:26" ht="18">
      <c r="A2" s="1052" t="s">
        <v>2574</v>
      </c>
      <c r="B2" s="1052"/>
      <c r="C2" s="1052"/>
      <c r="D2" s="1052"/>
      <c r="E2" s="1052"/>
      <c r="F2" s="1052"/>
      <c r="G2" s="1052"/>
    </row>
    <row r="3" spans="1:26" ht="18">
      <c r="A3" s="1053" t="s">
        <v>2243</v>
      </c>
      <c r="B3" s="1053"/>
      <c r="C3" s="1053"/>
      <c r="D3" s="1053"/>
      <c r="E3" s="1053"/>
      <c r="F3" s="1053"/>
      <c r="G3" s="1053"/>
    </row>
    <row r="4" spans="1:26" ht="15.75" customHeight="1">
      <c r="A4" s="1054" t="s">
        <v>2575</v>
      </c>
      <c r="B4" s="1054" t="s">
        <v>161</v>
      </c>
      <c r="C4" s="1054" t="s">
        <v>2576</v>
      </c>
      <c r="D4" s="1054" t="s">
        <v>4</v>
      </c>
      <c r="E4" s="1054" t="s">
        <v>661</v>
      </c>
      <c r="F4" s="1054"/>
      <c r="G4" s="1054" t="s">
        <v>6</v>
      </c>
    </row>
    <row r="5" spans="1:26" ht="47.25">
      <c r="A5" s="1054"/>
      <c r="B5" s="1054"/>
      <c r="C5" s="1054"/>
      <c r="D5" s="1054"/>
      <c r="E5" s="447" t="s">
        <v>2577</v>
      </c>
      <c r="F5" s="485" t="s">
        <v>2578</v>
      </c>
      <c r="G5" s="1054"/>
    </row>
    <row r="6" spans="1:26">
      <c r="A6" s="448">
        <v>1</v>
      </c>
      <c r="B6" s="448">
        <v>2</v>
      </c>
      <c r="C6" s="448">
        <v>3</v>
      </c>
      <c r="D6" s="448">
        <v>4</v>
      </c>
      <c r="E6" s="449">
        <v>5</v>
      </c>
      <c r="F6" s="448">
        <v>6</v>
      </c>
      <c r="G6" s="448">
        <v>7</v>
      </c>
      <c r="I6" s="893" t="s">
        <v>2126</v>
      </c>
      <c r="J6" s="893"/>
      <c r="K6" s="893"/>
      <c r="L6" s="893" t="s">
        <v>2127</v>
      </c>
      <c r="M6" s="893"/>
      <c r="N6" s="893"/>
      <c r="O6" s="893" t="s">
        <v>3111</v>
      </c>
      <c r="P6" s="893"/>
      <c r="Q6" s="893"/>
      <c r="R6" s="893" t="s">
        <v>2130</v>
      </c>
      <c r="S6" s="893"/>
      <c r="T6" s="893"/>
      <c r="U6" s="893" t="s">
        <v>3502</v>
      </c>
      <c r="V6" s="893"/>
      <c r="W6" s="893"/>
      <c r="X6" s="893" t="s">
        <v>2131</v>
      </c>
      <c r="Y6" s="893"/>
      <c r="Z6" s="893"/>
    </row>
    <row r="7" spans="1:26" ht="28.5" customHeight="1">
      <c r="A7" s="450">
        <v>1</v>
      </c>
      <c r="B7" s="451" t="s">
        <v>2579</v>
      </c>
      <c r="C7" s="452" t="s">
        <v>2580</v>
      </c>
      <c r="D7" s="452" t="s">
        <v>2581</v>
      </c>
      <c r="E7" s="453">
        <v>1.9450000000000001</v>
      </c>
      <c r="F7" s="452">
        <v>0</v>
      </c>
      <c r="G7" s="454" t="s">
        <v>619</v>
      </c>
      <c r="I7" s="783" t="s">
        <v>3503</v>
      </c>
      <c r="J7" s="783" t="s">
        <v>3504</v>
      </c>
      <c r="K7" s="783" t="s">
        <v>1716</v>
      </c>
      <c r="L7" s="783" t="s">
        <v>3503</v>
      </c>
      <c r="M7" s="783" t="s">
        <v>3504</v>
      </c>
      <c r="N7" s="783" t="s">
        <v>1716</v>
      </c>
      <c r="O7" s="783" t="s">
        <v>3503</v>
      </c>
      <c r="P7" s="783" t="s">
        <v>3504</v>
      </c>
      <c r="Q7" s="783" t="s">
        <v>1716</v>
      </c>
      <c r="R7" s="783" t="s">
        <v>3503</v>
      </c>
      <c r="S7" s="783" t="s">
        <v>3504</v>
      </c>
      <c r="T7" s="783" t="s">
        <v>1716</v>
      </c>
      <c r="U7" s="783" t="s">
        <v>3503</v>
      </c>
      <c r="V7" s="783" t="s">
        <v>3504</v>
      </c>
      <c r="W7" s="783" t="s">
        <v>1716</v>
      </c>
      <c r="X7" s="783" t="s">
        <v>3503</v>
      </c>
      <c r="Y7" s="783" t="s">
        <v>3504</v>
      </c>
      <c r="Z7" s="783" t="s">
        <v>1716</v>
      </c>
    </row>
    <row r="8" spans="1:26" ht="28.5" customHeight="1">
      <c r="A8" s="450">
        <v>2</v>
      </c>
      <c r="B8" s="451" t="s">
        <v>2582</v>
      </c>
      <c r="C8" s="452" t="s">
        <v>2580</v>
      </c>
      <c r="D8" s="452" t="s">
        <v>2581</v>
      </c>
      <c r="E8" s="453">
        <v>1.0209999999999999</v>
      </c>
      <c r="F8" s="452">
        <v>0</v>
      </c>
      <c r="G8" s="454" t="s">
        <v>619</v>
      </c>
      <c r="I8" s="782">
        <v>159.80000000000001</v>
      </c>
      <c r="J8" s="782">
        <v>0</v>
      </c>
      <c r="K8" s="782">
        <f>SUM(I8:J8)</f>
        <v>159.80000000000001</v>
      </c>
      <c r="L8" s="782"/>
      <c r="M8" s="782"/>
      <c r="N8" s="782"/>
      <c r="O8" s="782"/>
      <c r="P8" s="782"/>
      <c r="Q8" s="782"/>
      <c r="R8" s="782"/>
      <c r="S8" s="782"/>
      <c r="T8" s="782"/>
      <c r="U8" s="124">
        <v>21.395000000000003</v>
      </c>
      <c r="V8" s="124">
        <v>9.3870000000000005</v>
      </c>
      <c r="W8" s="124">
        <f>SUM(U8:V8)</f>
        <v>30.782000000000004</v>
      </c>
      <c r="X8" s="782">
        <v>3.7</v>
      </c>
      <c r="Y8" s="782">
        <v>15.010000000000002</v>
      </c>
      <c r="Z8" s="782">
        <f>SUM(X8:Y8)</f>
        <v>18.71</v>
      </c>
    </row>
    <row r="9" spans="1:26" ht="28.5" customHeight="1">
      <c r="A9" s="450">
        <v>3</v>
      </c>
      <c r="B9" s="451" t="s">
        <v>2583</v>
      </c>
      <c r="C9" s="452" t="s">
        <v>2580</v>
      </c>
      <c r="D9" s="452" t="s">
        <v>2581</v>
      </c>
      <c r="E9" s="453">
        <v>0.52300000000000002</v>
      </c>
      <c r="F9" s="452">
        <v>0</v>
      </c>
      <c r="G9" s="454" t="s">
        <v>619</v>
      </c>
    </row>
    <row r="10" spans="1:26" ht="28.5" customHeight="1">
      <c r="A10" s="450">
        <v>4</v>
      </c>
      <c r="B10" s="451" t="s">
        <v>2584</v>
      </c>
      <c r="C10" s="452" t="s">
        <v>2580</v>
      </c>
      <c r="D10" s="452" t="s">
        <v>2581</v>
      </c>
      <c r="E10" s="453">
        <v>0.16300000000000001</v>
      </c>
      <c r="F10" s="452">
        <v>0</v>
      </c>
      <c r="G10" s="454" t="s">
        <v>619</v>
      </c>
    </row>
    <row r="11" spans="1:26" ht="28.5" customHeight="1">
      <c r="A11" s="450">
        <v>5</v>
      </c>
      <c r="B11" s="451" t="s">
        <v>2585</v>
      </c>
      <c r="C11" s="452" t="s">
        <v>2580</v>
      </c>
      <c r="D11" s="452" t="s">
        <v>2581</v>
      </c>
      <c r="E11" s="453">
        <v>0.27200000000000002</v>
      </c>
      <c r="F11" s="452">
        <v>0</v>
      </c>
      <c r="G11" s="455" t="s">
        <v>2586</v>
      </c>
    </row>
    <row r="12" spans="1:26" ht="28.5" customHeight="1">
      <c r="A12" s="450">
        <v>6</v>
      </c>
      <c r="B12" s="451" t="s">
        <v>2587</v>
      </c>
      <c r="C12" s="452" t="s">
        <v>2580</v>
      </c>
      <c r="D12" s="452" t="s">
        <v>2581</v>
      </c>
      <c r="E12" s="453">
        <v>0.2</v>
      </c>
      <c r="F12" s="452">
        <v>0</v>
      </c>
      <c r="G12" s="454" t="s">
        <v>619</v>
      </c>
    </row>
    <row r="13" spans="1:26" ht="28.5" customHeight="1">
      <c r="A13" s="450">
        <v>7</v>
      </c>
      <c r="B13" s="451" t="s">
        <v>2588</v>
      </c>
      <c r="C13" s="452" t="s">
        <v>2580</v>
      </c>
      <c r="D13" s="452" t="s">
        <v>2581</v>
      </c>
      <c r="E13" s="453">
        <v>0.48799999999999999</v>
      </c>
      <c r="F13" s="452">
        <v>0</v>
      </c>
      <c r="G13" s="454" t="s">
        <v>619</v>
      </c>
    </row>
    <row r="14" spans="1:26" ht="28.5" customHeight="1">
      <c r="A14" s="450">
        <v>8</v>
      </c>
      <c r="B14" s="451" t="s">
        <v>2589</v>
      </c>
      <c r="C14" s="452" t="s">
        <v>2580</v>
      </c>
      <c r="D14" s="452" t="s">
        <v>2581</v>
      </c>
      <c r="E14" s="453">
        <v>0.58499999999999996</v>
      </c>
      <c r="F14" s="452">
        <v>0</v>
      </c>
      <c r="G14" s="454" t="s">
        <v>619</v>
      </c>
    </row>
    <row r="15" spans="1:26" ht="28.5" customHeight="1">
      <c r="A15" s="450">
        <v>9</v>
      </c>
      <c r="B15" s="451" t="s">
        <v>2590</v>
      </c>
      <c r="C15" s="452" t="s">
        <v>2580</v>
      </c>
      <c r="D15" s="452" t="s">
        <v>2581</v>
      </c>
      <c r="E15" s="453">
        <v>0.16600000000000001</v>
      </c>
      <c r="F15" s="452">
        <v>0</v>
      </c>
      <c r="G15" s="454" t="s">
        <v>619</v>
      </c>
    </row>
    <row r="16" spans="1:26" ht="28.5" customHeight="1">
      <c r="A16" s="450">
        <v>10</v>
      </c>
      <c r="B16" s="451" t="s">
        <v>2591</v>
      </c>
      <c r="C16" s="452" t="s">
        <v>2580</v>
      </c>
      <c r="D16" s="452" t="s">
        <v>2581</v>
      </c>
      <c r="E16" s="453">
        <v>0.20399999999999999</v>
      </c>
      <c r="F16" s="452">
        <v>0</v>
      </c>
      <c r="G16" s="454" t="s">
        <v>619</v>
      </c>
    </row>
    <row r="17" spans="1:7" ht="28.5" customHeight="1">
      <c r="A17" s="450">
        <v>11</v>
      </c>
      <c r="B17" s="451" t="s">
        <v>2592</v>
      </c>
      <c r="C17" s="452" t="s">
        <v>2580</v>
      </c>
      <c r="D17" s="452" t="s">
        <v>2581</v>
      </c>
      <c r="E17" s="453">
        <v>0.27600000000000002</v>
      </c>
      <c r="F17" s="452">
        <v>0</v>
      </c>
      <c r="G17" s="455" t="s">
        <v>2593</v>
      </c>
    </row>
    <row r="18" spans="1:7" ht="28.5" customHeight="1">
      <c r="A18" s="450">
        <v>12</v>
      </c>
      <c r="B18" s="451" t="s">
        <v>2594</v>
      </c>
      <c r="C18" s="452" t="s">
        <v>2580</v>
      </c>
      <c r="D18" s="452" t="s">
        <v>2581</v>
      </c>
      <c r="E18" s="453">
        <v>0.107</v>
      </c>
      <c r="F18" s="452">
        <v>0</v>
      </c>
      <c r="G18" s="454" t="s">
        <v>619</v>
      </c>
    </row>
    <row r="19" spans="1:7" ht="28.5" customHeight="1">
      <c r="A19" s="450">
        <v>13</v>
      </c>
      <c r="B19" s="451" t="s">
        <v>2595</v>
      </c>
      <c r="C19" s="452" t="s">
        <v>2580</v>
      </c>
      <c r="D19" s="452" t="s">
        <v>2581</v>
      </c>
      <c r="E19" s="453">
        <v>0.38600000000000001</v>
      </c>
      <c r="F19" s="452">
        <v>0</v>
      </c>
      <c r="G19" s="455" t="s">
        <v>2593</v>
      </c>
    </row>
    <row r="20" spans="1:7" ht="28.5" customHeight="1">
      <c r="A20" s="450">
        <v>14</v>
      </c>
      <c r="B20" s="451" t="s">
        <v>2596</v>
      </c>
      <c r="C20" s="452" t="s">
        <v>2580</v>
      </c>
      <c r="D20" s="452" t="s">
        <v>2581</v>
      </c>
      <c r="E20" s="453">
        <v>0.4</v>
      </c>
      <c r="F20" s="452">
        <v>0</v>
      </c>
      <c r="G20" s="455" t="s">
        <v>2593</v>
      </c>
    </row>
    <row r="21" spans="1:7" ht="28.5" customHeight="1">
      <c r="A21" s="450">
        <v>15</v>
      </c>
      <c r="B21" s="451" t="s">
        <v>2597</v>
      </c>
      <c r="C21" s="452" t="s">
        <v>2580</v>
      </c>
      <c r="D21" s="452" t="s">
        <v>2581</v>
      </c>
      <c r="E21" s="453">
        <v>0.28199999999999997</v>
      </c>
      <c r="F21" s="452">
        <v>0</v>
      </c>
      <c r="G21" s="455" t="s">
        <v>2593</v>
      </c>
    </row>
    <row r="22" spans="1:7" ht="28.5" customHeight="1">
      <c r="A22" s="450">
        <v>16</v>
      </c>
      <c r="B22" s="451" t="s">
        <v>2598</v>
      </c>
      <c r="C22" s="452" t="s">
        <v>2580</v>
      </c>
      <c r="D22" s="452" t="s">
        <v>2581</v>
      </c>
      <c r="E22" s="453">
        <v>0.19900000000000001</v>
      </c>
      <c r="F22" s="452">
        <v>0</v>
      </c>
      <c r="G22" s="454" t="s">
        <v>619</v>
      </c>
    </row>
    <row r="23" spans="1:7" ht="28.5" customHeight="1">
      <c r="A23" s="450">
        <v>17</v>
      </c>
      <c r="B23" s="451" t="s">
        <v>2599</v>
      </c>
      <c r="C23" s="452" t="s">
        <v>2580</v>
      </c>
      <c r="D23" s="452" t="s">
        <v>2581</v>
      </c>
      <c r="E23" s="453">
        <v>7.3999999999999996E-2</v>
      </c>
      <c r="F23" s="452">
        <v>0</v>
      </c>
      <c r="G23" s="454" t="s">
        <v>619</v>
      </c>
    </row>
    <row r="24" spans="1:7" ht="28.5" customHeight="1">
      <c r="A24" s="450">
        <v>18</v>
      </c>
      <c r="B24" s="451" t="s">
        <v>2600</v>
      </c>
      <c r="C24" s="452" t="s">
        <v>2580</v>
      </c>
      <c r="D24" s="452" t="s">
        <v>2581</v>
      </c>
      <c r="E24" s="453">
        <v>0.161</v>
      </c>
      <c r="F24" s="452">
        <v>0</v>
      </c>
      <c r="G24" s="454" t="s">
        <v>619</v>
      </c>
    </row>
    <row r="25" spans="1:7" ht="28.5" customHeight="1">
      <c r="A25" s="450">
        <v>19</v>
      </c>
      <c r="B25" s="451" t="s">
        <v>2601</v>
      </c>
      <c r="C25" s="452" t="s">
        <v>2580</v>
      </c>
      <c r="D25" s="452" t="s">
        <v>2581</v>
      </c>
      <c r="E25" s="453">
        <v>0</v>
      </c>
      <c r="F25" s="453">
        <v>0.22500000000000001</v>
      </c>
      <c r="G25" s="454"/>
    </row>
    <row r="26" spans="1:7" ht="28.5" customHeight="1">
      <c r="A26" s="450">
        <v>20</v>
      </c>
      <c r="B26" s="451" t="s">
        <v>2602</v>
      </c>
      <c r="C26" s="452" t="s">
        <v>2580</v>
      </c>
      <c r="D26" s="452" t="s">
        <v>2581</v>
      </c>
      <c r="E26" s="453">
        <v>2.08</v>
      </c>
      <c r="F26" s="452">
        <v>0</v>
      </c>
      <c r="G26" s="454"/>
    </row>
    <row r="27" spans="1:7" ht="28.5" customHeight="1">
      <c r="A27" s="450">
        <v>21</v>
      </c>
      <c r="B27" s="456" t="s">
        <v>2603</v>
      </c>
      <c r="C27" s="452" t="s">
        <v>2580</v>
      </c>
      <c r="D27" s="450" t="s">
        <v>2604</v>
      </c>
      <c r="E27" s="454">
        <v>1.3</v>
      </c>
      <c r="F27" s="454">
        <v>0</v>
      </c>
      <c r="G27" s="455" t="s">
        <v>2593</v>
      </c>
    </row>
    <row r="28" spans="1:7" ht="28.5" customHeight="1">
      <c r="A28" s="450">
        <v>22</v>
      </c>
      <c r="B28" s="451" t="s">
        <v>2605</v>
      </c>
      <c r="C28" s="452" t="s">
        <v>2580</v>
      </c>
      <c r="D28" s="450" t="s">
        <v>2604</v>
      </c>
      <c r="E28" s="454">
        <v>0.3</v>
      </c>
      <c r="F28" s="454">
        <v>0</v>
      </c>
      <c r="G28" s="457"/>
    </row>
    <row r="29" spans="1:7" ht="28.5" customHeight="1">
      <c r="A29" s="450">
        <v>23</v>
      </c>
      <c r="B29" s="458" t="s">
        <v>2606</v>
      </c>
      <c r="C29" s="452" t="s">
        <v>2580</v>
      </c>
      <c r="D29" s="450" t="s">
        <v>2604</v>
      </c>
      <c r="E29" s="454">
        <v>0</v>
      </c>
      <c r="F29" s="459">
        <v>1.4</v>
      </c>
      <c r="G29" s="460"/>
    </row>
    <row r="30" spans="1:7" ht="28.5" customHeight="1">
      <c r="A30" s="450">
        <v>24</v>
      </c>
      <c r="B30" s="456" t="s">
        <v>2607</v>
      </c>
      <c r="C30" s="452" t="s">
        <v>2580</v>
      </c>
      <c r="D30" s="450" t="s">
        <v>2604</v>
      </c>
      <c r="E30" s="454">
        <v>0.4</v>
      </c>
      <c r="F30" s="454">
        <v>0</v>
      </c>
      <c r="G30" s="455" t="s">
        <v>2608</v>
      </c>
    </row>
    <row r="31" spans="1:7" ht="28.5" customHeight="1">
      <c r="A31" s="450">
        <v>25</v>
      </c>
      <c r="B31" s="456" t="s">
        <v>2609</v>
      </c>
      <c r="C31" s="452" t="s">
        <v>2580</v>
      </c>
      <c r="D31" s="450" t="s">
        <v>2604</v>
      </c>
      <c r="E31" s="454">
        <v>0.14000000000000001</v>
      </c>
      <c r="F31" s="454">
        <v>0</v>
      </c>
      <c r="G31" s="455" t="s">
        <v>2593</v>
      </c>
    </row>
    <row r="32" spans="1:7" ht="28.5" customHeight="1">
      <c r="A32" s="450">
        <v>27</v>
      </c>
      <c r="B32" s="456" t="s">
        <v>2610</v>
      </c>
      <c r="C32" s="452" t="s">
        <v>2580</v>
      </c>
      <c r="D32" s="450" t="s">
        <v>2604</v>
      </c>
      <c r="E32" s="454">
        <v>0</v>
      </c>
      <c r="F32" s="454">
        <v>0.24</v>
      </c>
      <c r="G32" s="457"/>
    </row>
    <row r="33" spans="1:7" ht="28.5" customHeight="1">
      <c r="A33" s="450">
        <v>28</v>
      </c>
      <c r="B33" s="456" t="s">
        <v>2704</v>
      </c>
      <c r="C33" s="452" t="s">
        <v>2580</v>
      </c>
      <c r="D33" s="450" t="s">
        <v>2604</v>
      </c>
      <c r="E33" s="454">
        <v>0.16</v>
      </c>
      <c r="F33" s="454">
        <v>0</v>
      </c>
      <c r="G33" s="455" t="s">
        <v>2593</v>
      </c>
    </row>
    <row r="34" spans="1:7" ht="28.5" customHeight="1">
      <c r="A34" s="450">
        <v>29</v>
      </c>
      <c r="B34" s="456" t="s">
        <v>2611</v>
      </c>
      <c r="C34" s="452" t="s">
        <v>2580</v>
      </c>
      <c r="D34" s="450" t="s">
        <v>2604</v>
      </c>
      <c r="E34" s="461">
        <v>0.22</v>
      </c>
      <c r="F34" s="454">
        <v>0</v>
      </c>
      <c r="G34" s="457"/>
    </row>
    <row r="35" spans="1:7" ht="28.5" customHeight="1">
      <c r="A35" s="450">
        <v>30</v>
      </c>
      <c r="B35" s="456" t="s">
        <v>2705</v>
      </c>
      <c r="C35" s="452" t="s">
        <v>2580</v>
      </c>
      <c r="D35" s="450" t="s">
        <v>2604</v>
      </c>
      <c r="E35" s="454">
        <v>1.1000000000000001</v>
      </c>
      <c r="F35" s="454">
        <v>0</v>
      </c>
      <c r="G35" s="455" t="s">
        <v>2608</v>
      </c>
    </row>
    <row r="36" spans="1:7" ht="28.5" customHeight="1">
      <c r="A36" s="450">
        <v>31</v>
      </c>
      <c r="B36" s="456" t="s">
        <v>2612</v>
      </c>
      <c r="C36" s="452" t="s">
        <v>2580</v>
      </c>
      <c r="D36" s="450" t="s">
        <v>2604</v>
      </c>
      <c r="E36" s="454">
        <v>0</v>
      </c>
      <c r="F36" s="454">
        <v>0.09</v>
      </c>
      <c r="G36" s="457"/>
    </row>
    <row r="37" spans="1:7" ht="28.5" customHeight="1">
      <c r="A37" s="450">
        <v>32</v>
      </c>
      <c r="B37" s="456" t="s">
        <v>2613</v>
      </c>
      <c r="C37" s="452" t="s">
        <v>2580</v>
      </c>
      <c r="D37" s="450" t="s">
        <v>2604</v>
      </c>
      <c r="E37" s="454">
        <v>0</v>
      </c>
      <c r="F37" s="454">
        <v>0.21</v>
      </c>
      <c r="G37" s="457"/>
    </row>
    <row r="38" spans="1:7" ht="28.5" customHeight="1">
      <c r="A38" s="450">
        <v>33</v>
      </c>
      <c r="B38" s="456" t="s">
        <v>2614</v>
      </c>
      <c r="C38" s="452" t="s">
        <v>2580</v>
      </c>
      <c r="D38" s="450" t="s">
        <v>2604</v>
      </c>
      <c r="E38" s="454">
        <v>0</v>
      </c>
      <c r="F38" s="454">
        <v>0.1</v>
      </c>
      <c r="G38" s="457"/>
    </row>
    <row r="39" spans="1:7" ht="28.5" customHeight="1">
      <c r="A39" s="450">
        <v>34</v>
      </c>
      <c r="B39" s="456" t="s">
        <v>2615</v>
      </c>
      <c r="C39" s="452" t="s">
        <v>2580</v>
      </c>
      <c r="D39" s="450" t="s">
        <v>2604</v>
      </c>
      <c r="E39" s="462">
        <v>0.51</v>
      </c>
      <c r="F39" s="454">
        <v>7.0000000000000007E-2</v>
      </c>
      <c r="G39" s="457"/>
    </row>
    <row r="40" spans="1:7" ht="28.5" customHeight="1">
      <c r="A40" s="450">
        <v>35</v>
      </c>
      <c r="B40" s="456" t="s">
        <v>2616</v>
      </c>
      <c r="C40" s="452" t="s">
        <v>2580</v>
      </c>
      <c r="D40" s="450" t="s">
        <v>2604</v>
      </c>
      <c r="E40" s="454">
        <v>0</v>
      </c>
      <c r="F40" s="454">
        <v>0.26</v>
      </c>
      <c r="G40" s="457"/>
    </row>
    <row r="41" spans="1:7" ht="28.5" customHeight="1">
      <c r="A41" s="450">
        <v>36</v>
      </c>
      <c r="B41" s="451" t="s">
        <v>2617</v>
      </c>
      <c r="C41" s="452" t="s">
        <v>2580</v>
      </c>
      <c r="D41" s="450" t="s">
        <v>2604</v>
      </c>
      <c r="E41" s="454">
        <v>0.72</v>
      </c>
      <c r="F41" s="454">
        <v>0</v>
      </c>
      <c r="G41" s="455" t="s">
        <v>2608</v>
      </c>
    </row>
    <row r="42" spans="1:7" ht="28.5" customHeight="1">
      <c r="A42" s="450">
        <v>37</v>
      </c>
      <c r="B42" s="456" t="s">
        <v>2618</v>
      </c>
      <c r="C42" s="452" t="s">
        <v>2580</v>
      </c>
      <c r="D42" s="450" t="s">
        <v>2604</v>
      </c>
      <c r="E42" s="454">
        <v>7.0000000000000007E-2</v>
      </c>
      <c r="F42" s="454">
        <v>0</v>
      </c>
      <c r="G42" s="455" t="s">
        <v>2586</v>
      </c>
    </row>
    <row r="43" spans="1:7" ht="28.5" customHeight="1">
      <c r="A43" s="450">
        <v>38</v>
      </c>
      <c r="B43" s="456" t="s">
        <v>2706</v>
      </c>
      <c r="C43" s="452" t="s">
        <v>2580</v>
      </c>
      <c r="D43" s="450" t="s">
        <v>2604</v>
      </c>
      <c r="E43" s="454">
        <v>0</v>
      </c>
      <c r="F43" s="454">
        <v>0.35</v>
      </c>
      <c r="G43" s="457"/>
    </row>
    <row r="44" spans="1:7" ht="28.5" customHeight="1">
      <c r="A44" s="450">
        <v>39</v>
      </c>
      <c r="B44" s="451" t="s">
        <v>2619</v>
      </c>
      <c r="C44" s="452" t="s">
        <v>2580</v>
      </c>
      <c r="D44" s="450" t="s">
        <v>2604</v>
      </c>
      <c r="E44" s="454">
        <v>0</v>
      </c>
      <c r="F44" s="454">
        <v>0.16</v>
      </c>
      <c r="G44" s="457"/>
    </row>
    <row r="45" spans="1:7" ht="28.5" customHeight="1">
      <c r="A45" s="450">
        <v>40</v>
      </c>
      <c r="B45" s="456" t="s">
        <v>2620</v>
      </c>
      <c r="C45" s="452" t="s">
        <v>2580</v>
      </c>
      <c r="D45" s="450" t="s">
        <v>2604</v>
      </c>
      <c r="E45" s="454">
        <v>0.05</v>
      </c>
      <c r="F45" s="454">
        <v>0</v>
      </c>
      <c r="G45" s="457"/>
    </row>
    <row r="46" spans="1:7" ht="28.5" customHeight="1">
      <c r="A46" s="450">
        <v>41</v>
      </c>
      <c r="B46" s="456" t="s">
        <v>2707</v>
      </c>
      <c r="C46" s="452" t="s">
        <v>2580</v>
      </c>
      <c r="D46" s="450" t="s">
        <v>2604</v>
      </c>
      <c r="E46" s="454">
        <v>0.04</v>
      </c>
      <c r="F46" s="454">
        <v>0</v>
      </c>
      <c r="G46" s="457"/>
    </row>
    <row r="47" spans="1:7" ht="28.5" customHeight="1">
      <c r="A47" s="450">
        <v>42</v>
      </c>
      <c r="B47" s="456" t="s">
        <v>2621</v>
      </c>
      <c r="C47" s="452" t="s">
        <v>2580</v>
      </c>
      <c r="D47" s="450" t="s">
        <v>2604</v>
      </c>
      <c r="E47" s="454">
        <v>0</v>
      </c>
      <c r="F47" s="454">
        <v>0.5</v>
      </c>
      <c r="G47" s="457"/>
    </row>
    <row r="48" spans="1:7" ht="28.5" customHeight="1">
      <c r="A48" s="450">
        <v>43</v>
      </c>
      <c r="B48" s="456" t="s">
        <v>2622</v>
      </c>
      <c r="C48" s="452" t="s">
        <v>2580</v>
      </c>
      <c r="D48" s="450" t="s">
        <v>2604</v>
      </c>
      <c r="E48" s="454">
        <v>0.18</v>
      </c>
      <c r="F48" s="454">
        <v>0</v>
      </c>
      <c r="G48" s="455" t="s">
        <v>2586</v>
      </c>
    </row>
    <row r="49" spans="1:7" ht="28.5" customHeight="1">
      <c r="A49" s="450">
        <v>44</v>
      </c>
      <c r="B49" s="456" t="s">
        <v>2623</v>
      </c>
      <c r="C49" s="452" t="s">
        <v>2580</v>
      </c>
      <c r="D49" s="450" t="s">
        <v>2604</v>
      </c>
      <c r="E49" s="454">
        <v>0.16</v>
      </c>
      <c r="F49" s="454">
        <v>0</v>
      </c>
      <c r="G49" s="457"/>
    </row>
    <row r="50" spans="1:7" ht="28.5" customHeight="1">
      <c r="A50" s="450">
        <v>45</v>
      </c>
      <c r="B50" s="456" t="s">
        <v>2624</v>
      </c>
      <c r="C50" s="452" t="s">
        <v>2580</v>
      </c>
      <c r="D50" s="450" t="s">
        <v>2604</v>
      </c>
      <c r="E50" s="454">
        <v>0.4</v>
      </c>
      <c r="F50" s="454">
        <v>0</v>
      </c>
      <c r="G50" s="457"/>
    </row>
    <row r="51" spans="1:7" ht="28.5" customHeight="1">
      <c r="A51" s="450">
        <v>46</v>
      </c>
      <c r="B51" s="456" t="s">
        <v>2625</v>
      </c>
      <c r="C51" s="452" t="s">
        <v>2580</v>
      </c>
      <c r="D51" s="450" t="s">
        <v>2604</v>
      </c>
      <c r="E51" s="454">
        <v>0</v>
      </c>
      <c r="F51" s="454">
        <v>0.122</v>
      </c>
      <c r="G51" s="457"/>
    </row>
    <row r="52" spans="1:7" ht="28.5" customHeight="1">
      <c r="A52" s="450">
        <v>47</v>
      </c>
      <c r="B52" s="456" t="s">
        <v>2626</v>
      </c>
      <c r="C52" s="452" t="s">
        <v>2580</v>
      </c>
      <c r="D52" s="450" t="s">
        <v>2604</v>
      </c>
      <c r="E52" s="454">
        <v>0</v>
      </c>
      <c r="F52" s="454">
        <v>0.17</v>
      </c>
      <c r="G52" s="460"/>
    </row>
    <row r="53" spans="1:7" ht="28.5" customHeight="1">
      <c r="A53" s="450">
        <v>48</v>
      </c>
      <c r="B53" s="451" t="s">
        <v>2708</v>
      </c>
      <c r="C53" s="452" t="s">
        <v>2580</v>
      </c>
      <c r="D53" s="450" t="s">
        <v>2604</v>
      </c>
      <c r="E53" s="454">
        <v>0</v>
      </c>
      <c r="F53" s="454">
        <v>0.36</v>
      </c>
      <c r="G53" s="457"/>
    </row>
    <row r="54" spans="1:7" ht="28.5" customHeight="1">
      <c r="A54" s="450">
        <v>49</v>
      </c>
      <c r="B54" s="451" t="s">
        <v>2627</v>
      </c>
      <c r="C54" s="452" t="s">
        <v>2580</v>
      </c>
      <c r="D54" s="450" t="s">
        <v>2604</v>
      </c>
      <c r="E54" s="454">
        <v>0</v>
      </c>
      <c r="F54" s="454">
        <v>0.18</v>
      </c>
      <c r="G54" s="457"/>
    </row>
    <row r="55" spans="1:7" ht="28.5" customHeight="1">
      <c r="A55" s="450">
        <v>50</v>
      </c>
      <c r="B55" s="456" t="s">
        <v>2709</v>
      </c>
      <c r="C55" s="452" t="s">
        <v>2580</v>
      </c>
      <c r="D55" s="450" t="s">
        <v>2604</v>
      </c>
      <c r="E55" s="454">
        <v>0</v>
      </c>
      <c r="F55" s="454">
        <v>0.27500000000000002</v>
      </c>
      <c r="G55" s="457"/>
    </row>
    <row r="56" spans="1:7" ht="28.5" customHeight="1">
      <c r="A56" s="450">
        <v>51</v>
      </c>
      <c r="B56" s="456" t="s">
        <v>2710</v>
      </c>
      <c r="C56" s="452" t="s">
        <v>2580</v>
      </c>
      <c r="D56" s="450" t="s">
        <v>2604</v>
      </c>
      <c r="E56" s="454">
        <v>0</v>
      </c>
      <c r="F56" s="454">
        <v>0.11</v>
      </c>
      <c r="G56" s="457"/>
    </row>
    <row r="57" spans="1:7" ht="28.5" customHeight="1">
      <c r="A57" s="450">
        <v>52</v>
      </c>
      <c r="B57" s="698" t="s">
        <v>2711</v>
      </c>
      <c r="C57" s="452" t="s">
        <v>2580</v>
      </c>
      <c r="D57" s="450" t="s">
        <v>2604</v>
      </c>
      <c r="E57" s="454">
        <v>0</v>
      </c>
      <c r="F57" s="454">
        <v>0.4</v>
      </c>
      <c r="G57" s="457"/>
    </row>
    <row r="58" spans="1:7" ht="28.5" customHeight="1">
      <c r="A58" s="450">
        <v>53</v>
      </c>
      <c r="B58" s="697" t="s">
        <v>2712</v>
      </c>
      <c r="C58" s="452" t="s">
        <v>2580</v>
      </c>
      <c r="D58" s="450" t="s">
        <v>2604</v>
      </c>
      <c r="E58" s="454">
        <v>0</v>
      </c>
      <c r="F58" s="454">
        <v>0.2</v>
      </c>
      <c r="G58" s="457"/>
    </row>
    <row r="59" spans="1:7" ht="28.5" customHeight="1">
      <c r="A59" s="450">
        <v>54</v>
      </c>
      <c r="B59" s="698" t="s">
        <v>2713</v>
      </c>
      <c r="C59" s="452" t="s">
        <v>2580</v>
      </c>
      <c r="D59" s="450" t="s">
        <v>2604</v>
      </c>
      <c r="E59" s="454">
        <v>0</v>
      </c>
      <c r="F59" s="454">
        <v>0.15</v>
      </c>
      <c r="G59" s="457"/>
    </row>
    <row r="60" spans="1:7" ht="28.5" customHeight="1">
      <c r="A60" s="450">
        <v>55</v>
      </c>
      <c r="B60" s="698" t="s">
        <v>2714</v>
      </c>
      <c r="C60" s="452" t="s">
        <v>2580</v>
      </c>
      <c r="D60" s="450" t="s">
        <v>2604</v>
      </c>
      <c r="E60" s="454">
        <v>0</v>
      </c>
      <c r="F60" s="454">
        <v>0.26</v>
      </c>
      <c r="G60" s="457"/>
    </row>
    <row r="61" spans="1:7" ht="28.5" customHeight="1">
      <c r="A61" s="450">
        <v>56</v>
      </c>
      <c r="B61" s="698" t="s">
        <v>2715</v>
      </c>
      <c r="C61" s="452" t="s">
        <v>2580</v>
      </c>
      <c r="D61" s="450" t="s">
        <v>2604</v>
      </c>
      <c r="E61" s="454">
        <v>0</v>
      </c>
      <c r="F61" s="454">
        <v>0.15</v>
      </c>
      <c r="G61" s="457"/>
    </row>
    <row r="62" spans="1:7" ht="28.5" customHeight="1">
      <c r="A62" s="450">
        <v>57</v>
      </c>
      <c r="B62" s="698" t="s">
        <v>2716</v>
      </c>
      <c r="C62" s="452" t="s">
        <v>2580</v>
      </c>
      <c r="D62" s="450" t="s">
        <v>2604</v>
      </c>
      <c r="E62" s="454">
        <v>0</v>
      </c>
      <c r="F62" s="454">
        <v>0.1</v>
      </c>
      <c r="G62" s="457"/>
    </row>
    <row r="63" spans="1:7" ht="28.5" customHeight="1">
      <c r="A63" s="450">
        <v>58</v>
      </c>
      <c r="B63" s="698" t="s">
        <v>2717</v>
      </c>
      <c r="C63" s="452" t="s">
        <v>2580</v>
      </c>
      <c r="D63" s="450" t="s">
        <v>2604</v>
      </c>
      <c r="E63" s="454">
        <v>0</v>
      </c>
      <c r="F63" s="454">
        <v>0.18</v>
      </c>
      <c r="G63" s="457"/>
    </row>
    <row r="64" spans="1:7" ht="28.5" customHeight="1">
      <c r="A64" s="450">
        <v>59</v>
      </c>
      <c r="B64" s="451" t="s">
        <v>2628</v>
      </c>
      <c r="C64" s="452" t="s">
        <v>2580</v>
      </c>
      <c r="D64" s="452" t="s">
        <v>2581</v>
      </c>
      <c r="E64" s="452">
        <v>0.64300000000000002</v>
      </c>
      <c r="F64" s="452">
        <v>0</v>
      </c>
      <c r="G64" s="454" t="s">
        <v>619</v>
      </c>
    </row>
    <row r="65" spans="1:7" ht="28.5" customHeight="1">
      <c r="A65" s="450">
        <v>60</v>
      </c>
      <c r="B65" s="451" t="s">
        <v>2629</v>
      </c>
      <c r="C65" s="452" t="s">
        <v>2580</v>
      </c>
      <c r="D65" s="452" t="s">
        <v>2581</v>
      </c>
      <c r="E65" s="452">
        <v>1.081</v>
      </c>
      <c r="F65" s="452">
        <v>0</v>
      </c>
      <c r="G65" s="455" t="s">
        <v>2593</v>
      </c>
    </row>
    <row r="66" spans="1:7" ht="28.5" customHeight="1">
      <c r="A66" s="450">
        <v>61</v>
      </c>
      <c r="B66" s="451" t="s">
        <v>2630</v>
      </c>
      <c r="C66" s="452" t="s">
        <v>2580</v>
      </c>
      <c r="D66" s="452" t="s">
        <v>2581</v>
      </c>
      <c r="E66" s="452">
        <v>0.65</v>
      </c>
      <c r="F66" s="452">
        <v>0</v>
      </c>
      <c r="G66" s="454" t="s">
        <v>619</v>
      </c>
    </row>
    <row r="67" spans="1:7" ht="28.5" customHeight="1">
      <c r="A67" s="450">
        <v>62</v>
      </c>
      <c r="B67" s="451" t="s">
        <v>2631</v>
      </c>
      <c r="C67" s="452" t="s">
        <v>2580</v>
      </c>
      <c r="D67" s="452" t="s">
        <v>2581</v>
      </c>
      <c r="E67" s="452">
        <v>9.2999999999999999E-2</v>
      </c>
      <c r="F67" s="452">
        <v>0</v>
      </c>
      <c r="G67" s="454" t="s">
        <v>619</v>
      </c>
    </row>
    <row r="68" spans="1:7" ht="28.5" customHeight="1">
      <c r="A68" s="450">
        <v>63</v>
      </c>
      <c r="B68" s="451" t="s">
        <v>2632</v>
      </c>
      <c r="C68" s="452" t="s">
        <v>2580</v>
      </c>
      <c r="D68" s="452" t="s">
        <v>2581</v>
      </c>
      <c r="E68" s="452">
        <v>0.30299999999999999</v>
      </c>
      <c r="F68" s="452">
        <v>0</v>
      </c>
      <c r="G68" s="455" t="s">
        <v>2586</v>
      </c>
    </row>
    <row r="69" spans="1:7" ht="28.5" customHeight="1">
      <c r="A69" s="450">
        <v>64</v>
      </c>
      <c r="B69" s="451" t="s">
        <v>2633</v>
      </c>
      <c r="C69" s="452" t="s">
        <v>2580</v>
      </c>
      <c r="D69" s="452" t="s">
        <v>2581</v>
      </c>
      <c r="E69" s="452">
        <v>1</v>
      </c>
      <c r="F69" s="452">
        <v>0</v>
      </c>
      <c r="G69" s="454" t="s">
        <v>619</v>
      </c>
    </row>
    <row r="70" spans="1:7" ht="28.5" customHeight="1">
      <c r="A70" s="450">
        <v>65</v>
      </c>
      <c r="B70" s="451" t="s">
        <v>2634</v>
      </c>
      <c r="C70" s="452" t="s">
        <v>2580</v>
      </c>
      <c r="D70" s="452" t="s">
        <v>2581</v>
      </c>
      <c r="E70" s="452">
        <v>1.2669999999999999</v>
      </c>
      <c r="F70" s="452">
        <v>0</v>
      </c>
      <c r="G70" s="454" t="s">
        <v>619</v>
      </c>
    </row>
    <row r="71" spans="1:7" ht="28.5" customHeight="1">
      <c r="A71" s="450">
        <v>66</v>
      </c>
      <c r="B71" s="451" t="s">
        <v>2635</v>
      </c>
      <c r="C71" s="452" t="s">
        <v>2580</v>
      </c>
      <c r="D71" s="452" t="s">
        <v>2581</v>
      </c>
      <c r="E71" s="452">
        <v>0.66</v>
      </c>
      <c r="F71" s="452">
        <v>0</v>
      </c>
      <c r="G71" s="454" t="s">
        <v>619</v>
      </c>
    </row>
    <row r="72" spans="1:7" ht="28.5" customHeight="1">
      <c r="A72" s="450">
        <v>67</v>
      </c>
      <c r="B72" s="451" t="s">
        <v>2636</v>
      </c>
      <c r="C72" s="452" t="s">
        <v>2580</v>
      </c>
      <c r="D72" s="452" t="s">
        <v>2581</v>
      </c>
      <c r="E72" s="452">
        <v>0.13500000000000001</v>
      </c>
      <c r="F72" s="452">
        <v>0</v>
      </c>
      <c r="G72" s="454" t="s">
        <v>619</v>
      </c>
    </row>
    <row r="73" spans="1:7" ht="28.5" customHeight="1">
      <c r="A73" s="450">
        <v>68</v>
      </c>
      <c r="B73" s="451" t="s">
        <v>2637</v>
      </c>
      <c r="C73" s="452" t="s">
        <v>2580</v>
      </c>
      <c r="D73" s="452" t="s">
        <v>2581</v>
      </c>
      <c r="E73" s="452">
        <v>9.1999999999999998E-2</v>
      </c>
      <c r="F73" s="452">
        <v>0</v>
      </c>
      <c r="G73" s="454" t="s">
        <v>619</v>
      </c>
    </row>
    <row r="74" spans="1:7" ht="28.5" customHeight="1">
      <c r="A74" s="450">
        <v>69</v>
      </c>
      <c r="B74" s="451" t="s">
        <v>2638</v>
      </c>
      <c r="C74" s="452" t="s">
        <v>2580</v>
      </c>
      <c r="D74" s="452" t="s">
        <v>2581</v>
      </c>
      <c r="E74" s="452">
        <v>7.9000000000000001E-2</v>
      </c>
      <c r="F74" s="452">
        <v>0</v>
      </c>
      <c r="G74" s="454" t="s">
        <v>619</v>
      </c>
    </row>
    <row r="75" spans="1:7" ht="28.5" customHeight="1">
      <c r="A75" s="450">
        <v>70</v>
      </c>
      <c r="B75" s="451" t="s">
        <v>2639</v>
      </c>
      <c r="C75" s="452" t="s">
        <v>2580</v>
      </c>
      <c r="D75" s="452" t="s">
        <v>2581</v>
      </c>
      <c r="E75" s="452">
        <v>0.11</v>
      </c>
      <c r="F75" s="452">
        <v>0</v>
      </c>
      <c r="G75" s="454" t="s">
        <v>619</v>
      </c>
    </row>
    <row r="76" spans="1:7" ht="28.5" customHeight="1">
      <c r="A76" s="450">
        <v>71</v>
      </c>
      <c r="B76" s="451" t="s">
        <v>2718</v>
      </c>
      <c r="C76" s="452" t="s">
        <v>2580</v>
      </c>
      <c r="D76" s="452" t="s">
        <v>2581</v>
      </c>
      <c r="E76" s="452">
        <v>0</v>
      </c>
      <c r="F76" s="452">
        <v>0.14000000000000001</v>
      </c>
      <c r="G76" s="454"/>
    </row>
    <row r="77" spans="1:7" ht="28.5" customHeight="1">
      <c r="A77" s="450">
        <v>72</v>
      </c>
      <c r="B77" s="451" t="s">
        <v>2719</v>
      </c>
      <c r="C77" s="452" t="s">
        <v>2580</v>
      </c>
      <c r="D77" s="452" t="s">
        <v>2581</v>
      </c>
      <c r="E77" s="452">
        <v>0</v>
      </c>
      <c r="F77" s="452">
        <v>0.28000000000000003</v>
      </c>
      <c r="G77" s="454"/>
    </row>
    <row r="78" spans="1:7" ht="28.5" customHeight="1">
      <c r="A78" s="450">
        <v>73</v>
      </c>
      <c r="B78" s="451" t="s">
        <v>2720</v>
      </c>
      <c r="C78" s="452" t="s">
        <v>2580</v>
      </c>
      <c r="D78" s="452" t="s">
        <v>2581</v>
      </c>
      <c r="E78" s="452">
        <v>0</v>
      </c>
      <c r="F78" s="452">
        <v>0.17499999999999999</v>
      </c>
      <c r="G78" s="454"/>
    </row>
    <row r="79" spans="1:7" ht="28.5" customHeight="1">
      <c r="A79" s="450">
        <v>74</v>
      </c>
      <c r="B79" s="451" t="s">
        <v>2721</v>
      </c>
      <c r="C79" s="452" t="s">
        <v>2580</v>
      </c>
      <c r="D79" s="452" t="s">
        <v>2581</v>
      </c>
      <c r="E79" s="452">
        <v>0</v>
      </c>
      <c r="F79" s="452">
        <v>0.12</v>
      </c>
      <c r="G79" s="454"/>
    </row>
    <row r="80" spans="1:7" ht="28.5" customHeight="1">
      <c r="A80" s="450">
        <v>75</v>
      </c>
      <c r="B80" s="451" t="s">
        <v>2722</v>
      </c>
      <c r="C80" s="452" t="s">
        <v>2580</v>
      </c>
      <c r="D80" s="452" t="s">
        <v>2581</v>
      </c>
      <c r="E80" s="452">
        <v>0</v>
      </c>
      <c r="F80" s="452">
        <v>0.32</v>
      </c>
      <c r="G80" s="454"/>
    </row>
    <row r="81" spans="1:7" ht="28.5" customHeight="1">
      <c r="A81" s="450">
        <v>76</v>
      </c>
      <c r="B81" s="451" t="s">
        <v>2723</v>
      </c>
      <c r="C81" s="452" t="s">
        <v>2580</v>
      </c>
      <c r="D81" s="452" t="s">
        <v>2581</v>
      </c>
      <c r="E81" s="452">
        <v>0</v>
      </c>
      <c r="F81" s="452">
        <v>1.45</v>
      </c>
      <c r="G81" s="454"/>
    </row>
    <row r="82" spans="1:7" ht="28.5" customHeight="1">
      <c r="A82" s="450">
        <v>77</v>
      </c>
      <c r="B82" s="451" t="s">
        <v>2724</v>
      </c>
      <c r="C82" s="452" t="s">
        <v>2580</v>
      </c>
      <c r="D82" s="452" t="s">
        <v>2581</v>
      </c>
      <c r="E82" s="452">
        <v>0</v>
      </c>
      <c r="F82" s="452">
        <v>0.24</v>
      </c>
      <c r="G82" s="454"/>
    </row>
    <row r="83" spans="1:7" ht="28.5" customHeight="1">
      <c r="A83" s="450">
        <v>78</v>
      </c>
      <c r="B83" s="451" t="s">
        <v>2725</v>
      </c>
      <c r="C83" s="452" t="s">
        <v>2580</v>
      </c>
      <c r="D83" s="452" t="s">
        <v>2581</v>
      </c>
      <c r="E83" s="452">
        <v>0</v>
      </c>
      <c r="F83" s="452">
        <v>0.22</v>
      </c>
      <c r="G83" s="454"/>
    </row>
    <row r="84" spans="1:7" ht="28.5" customHeight="1">
      <c r="A84" s="450">
        <v>79</v>
      </c>
      <c r="B84" s="451" t="s">
        <v>2726</v>
      </c>
      <c r="C84" s="452" t="s">
        <v>2580</v>
      </c>
      <c r="D84" s="452" t="s">
        <v>2581</v>
      </c>
      <c r="E84" s="452">
        <v>0</v>
      </c>
      <c r="F84" s="452">
        <v>0.18</v>
      </c>
      <c r="G84" s="454"/>
    </row>
    <row r="85" spans="1:7" ht="28.5" customHeight="1">
      <c r="A85" s="468"/>
      <c r="B85" s="1047" t="s">
        <v>158</v>
      </c>
      <c r="C85" s="1048"/>
      <c r="D85" s="1048"/>
      <c r="E85" s="465">
        <f>SUM(E7:E84)</f>
        <v>21.395000000000003</v>
      </c>
      <c r="F85" s="452">
        <f>SUM(F7:F84)</f>
        <v>9.3870000000000005</v>
      </c>
      <c r="G85" s="464"/>
    </row>
    <row r="86" spans="1:7" ht="51.75" customHeight="1">
      <c r="A86" s="495"/>
      <c r="B86" s="496"/>
      <c r="C86" s="496"/>
      <c r="D86" s="496"/>
      <c r="E86" s="1049"/>
      <c r="F86" s="1049"/>
      <c r="G86" s="497"/>
    </row>
    <row r="87" spans="1:7" ht="28.5" customHeight="1">
      <c r="A87" s="1050" t="s">
        <v>2530</v>
      </c>
      <c r="B87" s="1050"/>
      <c r="C87" s="1050"/>
      <c r="D87" s="1050"/>
      <c r="E87" s="1050"/>
      <c r="F87" s="1050"/>
      <c r="G87" s="1050"/>
    </row>
    <row r="88" spans="1:7" ht="28.5" customHeight="1">
      <c r="A88" s="450">
        <v>1</v>
      </c>
      <c r="B88" s="470" t="s">
        <v>2640</v>
      </c>
      <c r="C88" s="452" t="s">
        <v>2580</v>
      </c>
      <c r="D88" s="452" t="s">
        <v>2581</v>
      </c>
      <c r="E88" s="467">
        <v>0</v>
      </c>
      <c r="F88" s="452">
        <v>13.64</v>
      </c>
      <c r="G88" s="464"/>
    </row>
    <row r="89" spans="1:7" ht="28.5" customHeight="1">
      <c r="A89" s="450">
        <v>2</v>
      </c>
      <c r="B89" s="470" t="s">
        <v>2641</v>
      </c>
      <c r="C89" s="452" t="s">
        <v>2580</v>
      </c>
      <c r="D89" s="452" t="s">
        <v>2581</v>
      </c>
      <c r="E89" s="467">
        <v>3.7</v>
      </c>
      <c r="F89" s="467">
        <v>0</v>
      </c>
      <c r="G89" s="464"/>
    </row>
    <row r="90" spans="1:7" ht="28.5" customHeight="1">
      <c r="A90" s="450">
        <v>3</v>
      </c>
      <c r="B90" s="470" t="s">
        <v>2642</v>
      </c>
      <c r="C90" s="452" t="s">
        <v>2580</v>
      </c>
      <c r="D90" s="452" t="s">
        <v>2581</v>
      </c>
      <c r="E90" s="467">
        <v>0</v>
      </c>
      <c r="F90" s="467">
        <v>1.37</v>
      </c>
      <c r="G90" s="464"/>
    </row>
    <row r="91" spans="1:7" ht="28.5" customHeight="1">
      <c r="A91" s="450"/>
      <c r="B91" s="1048" t="s">
        <v>2643</v>
      </c>
      <c r="C91" s="1048"/>
      <c r="D91" s="1048"/>
      <c r="E91" s="467">
        <f>SUM(E88:E90)</f>
        <v>3.7</v>
      </c>
      <c r="F91" s="467">
        <f>SUM(F88:F90)</f>
        <v>15.010000000000002</v>
      </c>
      <c r="G91" s="464"/>
    </row>
    <row r="92" spans="1:7" ht="28.5" customHeight="1">
      <c r="A92" s="1042" t="s">
        <v>2644</v>
      </c>
      <c r="B92" s="1042"/>
      <c r="C92" s="1042"/>
      <c r="D92" s="1042"/>
      <c r="E92" s="1042"/>
      <c r="F92" s="1042"/>
      <c r="G92" s="1042"/>
    </row>
    <row r="93" spans="1:7" ht="28.5" customHeight="1">
      <c r="A93" s="1043" t="s">
        <v>2575</v>
      </c>
      <c r="B93" s="1043" t="s">
        <v>161</v>
      </c>
      <c r="C93" s="1043" t="s">
        <v>2576</v>
      </c>
      <c r="D93" s="1043" t="s">
        <v>4</v>
      </c>
      <c r="E93" s="1045" t="s">
        <v>661</v>
      </c>
      <c r="F93" s="1046"/>
      <c r="G93" s="1043" t="s">
        <v>6</v>
      </c>
    </row>
    <row r="94" spans="1:7" ht="28.5" customHeight="1">
      <c r="A94" s="1044"/>
      <c r="B94" s="1044"/>
      <c r="C94" s="1044"/>
      <c r="D94" s="1044"/>
      <c r="E94" s="485" t="s">
        <v>7</v>
      </c>
      <c r="F94" s="485" t="s">
        <v>8</v>
      </c>
      <c r="G94" s="1044"/>
    </row>
    <row r="95" spans="1:7" ht="28.5" customHeight="1">
      <c r="A95" s="469">
        <v>1</v>
      </c>
      <c r="B95" s="469">
        <v>2</v>
      </c>
      <c r="C95" s="469">
        <v>3</v>
      </c>
      <c r="D95" s="469">
        <v>4</v>
      </c>
      <c r="E95" s="469">
        <v>5</v>
      </c>
      <c r="F95" s="469">
        <v>6</v>
      </c>
      <c r="G95" s="469">
        <v>7</v>
      </c>
    </row>
    <row r="96" spans="1:7" ht="28.5" customHeight="1">
      <c r="A96" s="450">
        <v>1</v>
      </c>
      <c r="B96" s="470" t="s">
        <v>2645</v>
      </c>
      <c r="C96" s="452" t="s">
        <v>2580</v>
      </c>
      <c r="D96" s="452" t="s">
        <v>2581</v>
      </c>
      <c r="E96" s="452">
        <v>25</v>
      </c>
      <c r="F96" s="452">
        <v>0</v>
      </c>
      <c r="G96" s="453" t="s">
        <v>2646</v>
      </c>
    </row>
    <row r="97" spans="1:7" ht="28.5" customHeight="1">
      <c r="A97" s="450">
        <v>2</v>
      </c>
      <c r="B97" s="470" t="s">
        <v>2647</v>
      </c>
      <c r="C97" s="452" t="s">
        <v>2580</v>
      </c>
      <c r="D97" s="452" t="s">
        <v>2581</v>
      </c>
      <c r="E97" s="452">
        <v>45</v>
      </c>
      <c r="F97" s="452">
        <v>0</v>
      </c>
      <c r="G97" s="453" t="s">
        <v>2727</v>
      </c>
    </row>
    <row r="98" spans="1:7" ht="28.5" customHeight="1">
      <c r="A98" s="450">
        <v>3</v>
      </c>
      <c r="B98" s="470" t="s">
        <v>2648</v>
      </c>
      <c r="C98" s="452" t="s">
        <v>2580</v>
      </c>
      <c r="D98" s="452" t="s">
        <v>2581</v>
      </c>
      <c r="E98" s="452">
        <v>16</v>
      </c>
      <c r="F98" s="452">
        <v>0</v>
      </c>
      <c r="G98" s="453" t="s">
        <v>2649</v>
      </c>
    </row>
    <row r="99" spans="1:7" ht="28.5" customHeight="1">
      <c r="A99" s="450">
        <v>4</v>
      </c>
      <c r="B99" s="470" t="s">
        <v>2650</v>
      </c>
      <c r="C99" s="452" t="s">
        <v>2580</v>
      </c>
      <c r="D99" s="452" t="s">
        <v>2581</v>
      </c>
      <c r="E99" s="452">
        <v>14</v>
      </c>
      <c r="F99" s="452">
        <v>0</v>
      </c>
      <c r="G99" s="454" t="s">
        <v>2651</v>
      </c>
    </row>
    <row r="100" spans="1:7" ht="28.5" customHeight="1">
      <c r="A100" s="450">
        <v>5</v>
      </c>
      <c r="B100" s="470" t="s">
        <v>2652</v>
      </c>
      <c r="C100" s="452" t="s">
        <v>2580</v>
      </c>
      <c r="D100" s="452" t="s">
        <v>2581</v>
      </c>
      <c r="E100" s="452">
        <v>28</v>
      </c>
      <c r="F100" s="452">
        <v>0</v>
      </c>
      <c r="G100" s="453" t="s">
        <v>2646</v>
      </c>
    </row>
    <row r="101" spans="1:7" ht="28.5" customHeight="1">
      <c r="A101" s="450">
        <v>6</v>
      </c>
      <c r="B101" s="470" t="s">
        <v>2653</v>
      </c>
      <c r="C101" s="452" t="s">
        <v>178</v>
      </c>
      <c r="D101" s="452" t="s">
        <v>179</v>
      </c>
      <c r="E101" s="452">
        <v>16.8</v>
      </c>
      <c r="F101" s="452">
        <v>0</v>
      </c>
      <c r="G101" s="454" t="s">
        <v>2654</v>
      </c>
    </row>
    <row r="102" spans="1:7" ht="28.5" customHeight="1">
      <c r="A102" s="450">
        <v>7</v>
      </c>
      <c r="B102" s="470" t="s">
        <v>2655</v>
      </c>
      <c r="C102" s="452" t="s">
        <v>2580</v>
      </c>
      <c r="D102" s="452" t="s">
        <v>2604</v>
      </c>
      <c r="E102" s="452">
        <v>15</v>
      </c>
      <c r="F102" s="452">
        <v>0</v>
      </c>
      <c r="G102" s="453" t="s">
        <v>2646</v>
      </c>
    </row>
    <row r="103" spans="1:7" ht="28.5" customHeight="1">
      <c r="A103" s="464"/>
      <c r="B103" s="1038" t="s">
        <v>2656</v>
      </c>
      <c r="C103" s="1039"/>
      <c r="D103" s="1040"/>
      <c r="E103" s="452">
        <f>SUM(E96:E102)</f>
        <v>159.80000000000001</v>
      </c>
      <c r="F103" s="452">
        <f>SUM(F96:F102)</f>
        <v>0</v>
      </c>
      <c r="G103" s="464"/>
    </row>
    <row r="106" spans="1:7">
      <c r="E106" s="498"/>
      <c r="F106" s="498"/>
    </row>
    <row r="107" spans="1:7">
      <c r="D107" s="498"/>
      <c r="E107" s="498"/>
      <c r="F107" s="498"/>
    </row>
    <row r="108" spans="1:7">
      <c r="D108" s="498"/>
      <c r="E108" s="498"/>
      <c r="F108" s="498"/>
    </row>
    <row r="109" spans="1:7">
      <c r="D109" s="1041"/>
      <c r="E109" s="1041"/>
      <c r="F109" s="1041"/>
    </row>
    <row r="110" spans="1:7">
      <c r="D110" s="1041"/>
      <c r="E110" s="1041"/>
      <c r="F110" s="1041"/>
    </row>
    <row r="111" spans="1:7">
      <c r="D111" s="498"/>
      <c r="E111" s="498"/>
      <c r="F111" s="498"/>
    </row>
    <row r="112" spans="1:7">
      <c r="D112" s="498"/>
      <c r="E112" s="498"/>
      <c r="F112" s="498"/>
    </row>
    <row r="113" spans="4:6">
      <c r="D113" s="498"/>
      <c r="E113" s="498"/>
      <c r="F113" s="498"/>
    </row>
  </sheetData>
  <mergeCells count="28">
    <mergeCell ref="B85:D85"/>
    <mergeCell ref="E86:F86"/>
    <mergeCell ref="A87:G87"/>
    <mergeCell ref="B91:D91"/>
    <mergeCell ref="A1:G1"/>
    <mergeCell ref="A2:G2"/>
    <mergeCell ref="A3:G3"/>
    <mergeCell ref="A4:A5"/>
    <mergeCell ref="B4:B5"/>
    <mergeCell ref="C4:C5"/>
    <mergeCell ref="D4:D5"/>
    <mergeCell ref="E4:F4"/>
    <mergeCell ref="G4:G5"/>
    <mergeCell ref="B103:D103"/>
    <mergeCell ref="D109:F110"/>
    <mergeCell ref="A92:G92"/>
    <mergeCell ref="A93:A94"/>
    <mergeCell ref="B93:B94"/>
    <mergeCell ref="C93:C94"/>
    <mergeCell ref="D93:D94"/>
    <mergeCell ref="E93:F93"/>
    <mergeCell ref="G93:G94"/>
    <mergeCell ref="X6:Z6"/>
    <mergeCell ref="I6:K6"/>
    <mergeCell ref="L6:N6"/>
    <mergeCell ref="O6:Q6"/>
    <mergeCell ref="R6:T6"/>
    <mergeCell ref="U6:W6"/>
  </mergeCells>
  <pageMargins left="0.7" right="0.7" top="0.75" bottom="0.75" header="0.3" footer="0.3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89"/>
  <sheetViews>
    <sheetView topLeftCell="A118" workbookViewId="0">
      <selection activeCell="J18" sqref="J18:Y18"/>
    </sheetView>
  </sheetViews>
  <sheetFormatPr defaultRowHeight="15"/>
  <cols>
    <col min="1" max="1" width="5.28515625" customWidth="1"/>
    <col min="2" max="2" width="17.42578125" customWidth="1"/>
    <col min="3" max="3" width="34.85546875" customWidth="1"/>
    <col min="4" max="4" width="10.5703125" customWidth="1"/>
    <col min="5" max="5" width="12.140625" customWidth="1"/>
    <col min="6" max="6" width="12.85546875" customWidth="1"/>
    <col min="7" max="7" width="13.7109375" customWidth="1"/>
    <col min="8" max="8" width="12.28515625" customWidth="1"/>
    <col min="10" max="27" width="7.28515625" customWidth="1"/>
  </cols>
  <sheetData>
    <row r="2" spans="1:27" ht="16.5">
      <c r="A2" s="1010" t="s">
        <v>1884</v>
      </c>
      <c r="B2" s="1010"/>
      <c r="C2" s="1010"/>
      <c r="D2" s="1010"/>
      <c r="E2" s="1010"/>
      <c r="F2" s="1010"/>
      <c r="G2" s="1010"/>
      <c r="H2" s="1010"/>
    </row>
    <row r="3" spans="1:27">
      <c r="A3" s="340"/>
      <c r="B3" s="340"/>
      <c r="C3" s="340"/>
      <c r="D3" s="340"/>
      <c r="E3" s="340"/>
      <c r="F3" s="340"/>
      <c r="G3" s="340"/>
      <c r="H3" s="340"/>
    </row>
    <row r="4" spans="1:27" ht="16.5">
      <c r="A4" s="1014" t="s">
        <v>567</v>
      </c>
      <c r="B4" s="1014" t="s">
        <v>2657</v>
      </c>
      <c r="C4" s="1014" t="s">
        <v>161</v>
      </c>
      <c r="D4" s="1011" t="s">
        <v>3</v>
      </c>
      <c r="E4" s="1011" t="s">
        <v>4</v>
      </c>
      <c r="F4" s="1014" t="s">
        <v>2658</v>
      </c>
      <c r="G4" s="1014"/>
      <c r="H4" s="1014" t="s">
        <v>6</v>
      </c>
    </row>
    <row r="5" spans="1:27">
      <c r="A5" s="1014"/>
      <c r="B5" s="1014"/>
      <c r="C5" s="1014"/>
      <c r="D5" s="1012"/>
      <c r="E5" s="1012"/>
      <c r="F5" s="1014" t="s">
        <v>7</v>
      </c>
      <c r="G5" s="1014" t="s">
        <v>8</v>
      </c>
      <c r="H5" s="1014"/>
    </row>
    <row r="6" spans="1:27">
      <c r="A6" s="1014"/>
      <c r="B6" s="1014"/>
      <c r="C6" s="1014"/>
      <c r="D6" s="1013"/>
      <c r="E6" s="1013"/>
      <c r="F6" s="1014"/>
      <c r="G6" s="1014"/>
      <c r="H6" s="1014"/>
    </row>
    <row r="7" spans="1:27" ht="16.5">
      <c r="A7" s="341">
        <v>1</v>
      </c>
      <c r="B7" s="341">
        <v>2</v>
      </c>
      <c r="C7" s="341">
        <v>3</v>
      </c>
      <c r="D7" s="341">
        <v>4</v>
      </c>
      <c r="E7" s="341">
        <v>5</v>
      </c>
      <c r="F7" s="341">
        <v>6</v>
      </c>
      <c r="G7" s="341">
        <v>7</v>
      </c>
      <c r="H7" s="341">
        <v>8</v>
      </c>
    </row>
    <row r="8" spans="1:27" ht="47.25">
      <c r="A8" s="342"/>
      <c r="B8" s="343" t="s">
        <v>2659</v>
      </c>
      <c r="C8" s="343" t="s">
        <v>1885</v>
      </c>
      <c r="D8" s="343" t="s">
        <v>14</v>
      </c>
      <c r="E8" s="343" t="s">
        <v>14</v>
      </c>
      <c r="F8" s="344">
        <v>64</v>
      </c>
      <c r="G8" s="345"/>
      <c r="H8" s="345"/>
    </row>
    <row r="11" spans="1:27" ht="16.5">
      <c r="A11" s="1010" t="s">
        <v>1886</v>
      </c>
      <c r="B11" s="1010"/>
      <c r="C11" s="1010"/>
      <c r="D11" s="1010"/>
      <c r="E11" s="1010"/>
      <c r="F11" s="1010"/>
      <c r="G11" s="1010"/>
      <c r="H11" s="1010"/>
    </row>
    <row r="12" spans="1:27">
      <c r="A12" s="340"/>
      <c r="B12" s="340"/>
      <c r="C12" s="340"/>
      <c r="D12" s="340"/>
      <c r="E12" s="340"/>
      <c r="F12" s="340"/>
      <c r="G12" s="340"/>
      <c r="H12" s="340"/>
    </row>
    <row r="13" spans="1:27" ht="16.5">
      <c r="A13" s="1014" t="s">
        <v>567</v>
      </c>
      <c r="B13" s="1014" t="s">
        <v>2657</v>
      </c>
      <c r="C13" s="1014" t="s">
        <v>161</v>
      </c>
      <c r="D13" s="1011" t="s">
        <v>3</v>
      </c>
      <c r="E13" s="1011" t="s">
        <v>2660</v>
      </c>
      <c r="F13" s="1014" t="s">
        <v>661</v>
      </c>
      <c r="G13" s="1014"/>
      <c r="H13" s="1014" t="s">
        <v>6</v>
      </c>
    </row>
    <row r="14" spans="1:27">
      <c r="A14" s="1014"/>
      <c r="B14" s="1014"/>
      <c r="C14" s="1014"/>
      <c r="D14" s="1012"/>
      <c r="E14" s="1012"/>
      <c r="F14" s="1014" t="s">
        <v>7</v>
      </c>
      <c r="G14" s="1014" t="s">
        <v>8</v>
      </c>
      <c r="H14" s="1014"/>
    </row>
    <row r="15" spans="1:27">
      <c r="A15" s="1014"/>
      <c r="B15" s="1014"/>
      <c r="C15" s="1014"/>
      <c r="D15" s="1013"/>
      <c r="E15" s="1013"/>
      <c r="F15" s="1014"/>
      <c r="G15" s="1014"/>
      <c r="H15" s="1014"/>
    </row>
    <row r="16" spans="1:27" ht="16.5">
      <c r="A16" s="341">
        <v>1</v>
      </c>
      <c r="B16" s="341">
        <v>2</v>
      </c>
      <c r="C16" s="341">
        <v>3</v>
      </c>
      <c r="D16" s="341">
        <v>4</v>
      </c>
      <c r="E16" s="341">
        <v>5</v>
      </c>
      <c r="F16" s="341">
        <v>6</v>
      </c>
      <c r="G16" s="341">
        <v>7</v>
      </c>
      <c r="H16" s="341">
        <v>8</v>
      </c>
      <c r="J16" s="893" t="s">
        <v>2126</v>
      </c>
      <c r="K16" s="893"/>
      <c r="L16" s="893"/>
      <c r="M16" s="893" t="s">
        <v>2127</v>
      </c>
      <c r="N16" s="893"/>
      <c r="O16" s="893"/>
      <c r="P16" s="893" t="s">
        <v>3111</v>
      </c>
      <c r="Q16" s="893"/>
      <c r="R16" s="893"/>
      <c r="S16" s="893" t="s">
        <v>2130</v>
      </c>
      <c r="T16" s="893"/>
      <c r="U16" s="893"/>
      <c r="V16" s="893" t="s">
        <v>3502</v>
      </c>
      <c r="W16" s="893"/>
      <c r="X16" s="893"/>
      <c r="Y16" s="893" t="s">
        <v>2131</v>
      </c>
      <c r="Z16" s="893"/>
      <c r="AA16" s="893"/>
    </row>
    <row r="17" spans="1:27" ht="41.25" customHeight="1">
      <c r="A17" s="1008"/>
      <c r="B17" s="1000" t="s">
        <v>2659</v>
      </c>
      <c r="C17" s="346" t="s">
        <v>1887</v>
      </c>
      <c r="D17" s="343" t="s">
        <v>14</v>
      </c>
      <c r="E17" s="343" t="s">
        <v>46</v>
      </c>
      <c r="F17" s="347">
        <v>46.22</v>
      </c>
      <c r="G17" s="347">
        <v>24.027999999999999</v>
      </c>
      <c r="H17" s="345"/>
      <c r="J17" s="783" t="s">
        <v>3503</v>
      </c>
      <c r="K17" s="783" t="s">
        <v>3504</v>
      </c>
      <c r="L17" s="783" t="s">
        <v>1716</v>
      </c>
      <c r="M17" s="783" t="s">
        <v>3503</v>
      </c>
      <c r="N17" s="783" t="s">
        <v>3504</v>
      </c>
      <c r="O17" s="783" t="s">
        <v>1716</v>
      </c>
      <c r="P17" s="783" t="s">
        <v>3503</v>
      </c>
      <c r="Q17" s="783" t="s">
        <v>3504</v>
      </c>
      <c r="R17" s="783" t="s">
        <v>1716</v>
      </c>
      <c r="S17" s="783" t="s">
        <v>3503</v>
      </c>
      <c r="T17" s="783" t="s">
        <v>3504</v>
      </c>
      <c r="U17" s="783" t="s">
        <v>1716</v>
      </c>
      <c r="V17" s="783" t="s">
        <v>3503</v>
      </c>
      <c r="W17" s="783" t="s">
        <v>3504</v>
      </c>
      <c r="X17" s="783" t="s">
        <v>1716</v>
      </c>
      <c r="Y17" s="783" t="s">
        <v>3503</v>
      </c>
      <c r="Z17" s="783" t="s">
        <v>3504</v>
      </c>
      <c r="AA17" s="783" t="s">
        <v>1716</v>
      </c>
    </row>
    <row r="18" spans="1:27" ht="41.25" customHeight="1">
      <c r="A18" s="1009"/>
      <c r="B18" s="1002"/>
      <c r="C18" s="346" t="s">
        <v>2661</v>
      </c>
      <c r="D18" s="343" t="s">
        <v>14</v>
      </c>
      <c r="E18" s="343" t="s">
        <v>14</v>
      </c>
      <c r="F18" s="348">
        <v>65.516000000000005</v>
      </c>
      <c r="G18" s="350"/>
      <c r="H18" s="350"/>
      <c r="J18" s="782"/>
      <c r="K18" s="782"/>
      <c r="L18" s="782"/>
      <c r="M18" s="344">
        <v>64</v>
      </c>
      <c r="N18" s="344">
        <v>0</v>
      </c>
      <c r="O18" s="124">
        <f>SUM(M18:N18)</f>
        <v>64</v>
      </c>
      <c r="P18" s="124">
        <v>111.736</v>
      </c>
      <c r="Q18" s="124">
        <v>24.027999999999999</v>
      </c>
      <c r="R18" s="124">
        <f>SUM(P18:Q18)</f>
        <v>135.76400000000001</v>
      </c>
      <c r="S18" s="782"/>
      <c r="T18" s="782"/>
      <c r="U18" s="782"/>
      <c r="V18" s="124">
        <v>105.51499999999997</v>
      </c>
      <c r="W18" s="124">
        <v>3.996</v>
      </c>
      <c r="X18" s="124">
        <f>SUM(V18:W18)</f>
        <v>109.51099999999997</v>
      </c>
      <c r="Y18" s="782"/>
      <c r="Z18" s="782"/>
      <c r="AA18" s="782"/>
    </row>
    <row r="19" spans="1:27">
      <c r="A19" s="349"/>
      <c r="B19" s="996" t="s">
        <v>1888</v>
      </c>
      <c r="C19" s="997"/>
      <c r="D19" s="997"/>
      <c r="E19" s="998"/>
      <c r="F19" s="486">
        <f>SUM(F17:F18)</f>
        <v>111.736</v>
      </c>
      <c r="G19" s="351">
        <f>SUM(G17:G18)</f>
        <v>24.027999999999999</v>
      </c>
      <c r="H19" s="349"/>
    </row>
    <row r="20" spans="1:27">
      <c r="A20" s="340"/>
      <c r="B20" s="999" t="s">
        <v>2662</v>
      </c>
      <c r="C20" s="999"/>
      <c r="D20" s="999"/>
      <c r="E20" s="999"/>
      <c r="F20" s="487">
        <f>F19+G19</f>
        <v>135.76400000000001</v>
      </c>
      <c r="G20" s="349"/>
      <c r="H20" s="340"/>
    </row>
    <row r="23" spans="1:27" ht="16.5">
      <c r="A23" s="1010" t="s">
        <v>1889</v>
      </c>
      <c r="B23" s="1010"/>
      <c r="C23" s="1010"/>
      <c r="D23" s="1010"/>
      <c r="E23" s="1010"/>
      <c r="F23" s="1010"/>
      <c r="G23" s="1010"/>
      <c r="H23" s="1010"/>
    </row>
    <row r="24" spans="1:27">
      <c r="A24" s="340"/>
      <c r="B24" s="383"/>
      <c r="C24" s="340"/>
      <c r="D24" s="340"/>
      <c r="E24" s="340"/>
      <c r="F24" s="340"/>
      <c r="G24" s="340"/>
      <c r="H24" s="340"/>
    </row>
    <row r="25" spans="1:27" ht="15.75">
      <c r="A25" s="1003" t="s">
        <v>567</v>
      </c>
      <c r="B25" s="1003" t="s">
        <v>2657</v>
      </c>
      <c r="C25" s="1003" t="s">
        <v>161</v>
      </c>
      <c r="D25" s="1005" t="s">
        <v>2663</v>
      </c>
      <c r="E25" s="1005" t="s">
        <v>2660</v>
      </c>
      <c r="F25" s="1003" t="s">
        <v>2664</v>
      </c>
      <c r="G25" s="1003"/>
      <c r="H25" s="1004" t="s">
        <v>6</v>
      </c>
    </row>
    <row r="26" spans="1:27">
      <c r="A26" s="1003"/>
      <c r="B26" s="1003"/>
      <c r="C26" s="1003"/>
      <c r="D26" s="1006"/>
      <c r="E26" s="1006"/>
      <c r="F26" s="1003" t="s">
        <v>7</v>
      </c>
      <c r="G26" s="1003" t="s">
        <v>8</v>
      </c>
      <c r="H26" s="1004"/>
    </row>
    <row r="27" spans="1:27">
      <c r="A27" s="1003"/>
      <c r="B27" s="1003"/>
      <c r="C27" s="1003"/>
      <c r="D27" s="1007"/>
      <c r="E27" s="1007"/>
      <c r="F27" s="1003"/>
      <c r="G27" s="1003"/>
      <c r="H27" s="1004"/>
    </row>
    <row r="28" spans="1:27" ht="16.5">
      <c r="A28" s="341">
        <v>1</v>
      </c>
      <c r="B28" s="341">
        <v>2</v>
      </c>
      <c r="C28" s="341">
        <v>3</v>
      </c>
      <c r="D28" s="341">
        <v>4</v>
      </c>
      <c r="E28" s="341">
        <v>5</v>
      </c>
      <c r="F28" s="341">
        <v>6</v>
      </c>
      <c r="G28" s="341">
        <v>7</v>
      </c>
      <c r="H28" s="341">
        <v>8</v>
      </c>
    </row>
    <row r="29" spans="1:27" ht="33" customHeight="1">
      <c r="A29" s="345">
        <v>1</v>
      </c>
      <c r="B29" s="1000" t="s">
        <v>2659</v>
      </c>
      <c r="C29" s="346" t="s">
        <v>1890</v>
      </c>
      <c r="D29" s="1000" t="s">
        <v>14</v>
      </c>
      <c r="E29" s="1000" t="s">
        <v>14</v>
      </c>
      <c r="F29" s="348">
        <v>0.98499999999999999</v>
      </c>
      <c r="G29" s="347"/>
      <c r="H29" s="345"/>
    </row>
    <row r="30" spans="1:27" ht="33" customHeight="1">
      <c r="A30" s="345">
        <v>2</v>
      </c>
      <c r="B30" s="1001"/>
      <c r="C30" s="346" t="s">
        <v>1891</v>
      </c>
      <c r="D30" s="1001"/>
      <c r="E30" s="1001"/>
      <c r="F30" s="348">
        <v>0.435</v>
      </c>
      <c r="G30" s="347"/>
      <c r="H30" s="345"/>
    </row>
    <row r="31" spans="1:27" ht="33" customHeight="1">
      <c r="A31" s="345">
        <v>3</v>
      </c>
      <c r="B31" s="1001"/>
      <c r="C31" s="346" t="s">
        <v>1892</v>
      </c>
      <c r="D31" s="1001"/>
      <c r="E31" s="1001"/>
      <c r="F31" s="348">
        <v>0.80600000000000005</v>
      </c>
      <c r="G31" s="347"/>
      <c r="H31" s="345"/>
    </row>
    <row r="32" spans="1:27" ht="33" customHeight="1">
      <c r="A32" s="345">
        <v>4</v>
      </c>
      <c r="B32" s="1001"/>
      <c r="C32" s="346" t="s">
        <v>1893</v>
      </c>
      <c r="D32" s="1001"/>
      <c r="E32" s="1001"/>
      <c r="F32" s="348">
        <v>4.9029999999999996</v>
      </c>
      <c r="G32" s="347"/>
      <c r="H32" s="345"/>
    </row>
    <row r="33" spans="1:8" ht="33" customHeight="1">
      <c r="A33" s="345">
        <v>5</v>
      </c>
      <c r="B33" s="1001"/>
      <c r="C33" s="346" t="s">
        <v>1894</v>
      </c>
      <c r="D33" s="1001"/>
      <c r="E33" s="1001"/>
      <c r="F33" s="348">
        <v>2.2959999999999998</v>
      </c>
      <c r="G33" s="347"/>
      <c r="H33" s="345"/>
    </row>
    <row r="34" spans="1:8" ht="33" customHeight="1">
      <c r="A34" s="345">
        <v>6</v>
      </c>
      <c r="B34" s="1001"/>
      <c r="C34" s="346" t="s">
        <v>1895</v>
      </c>
      <c r="D34" s="1001"/>
      <c r="E34" s="1001"/>
      <c r="F34" s="348">
        <v>1.181</v>
      </c>
      <c r="G34" s="347"/>
      <c r="H34" s="345"/>
    </row>
    <row r="35" spans="1:8" ht="33" customHeight="1">
      <c r="A35" s="345">
        <v>7</v>
      </c>
      <c r="B35" s="1001"/>
      <c r="C35" s="346" t="s">
        <v>1896</v>
      </c>
      <c r="D35" s="1001"/>
      <c r="E35" s="1001"/>
      <c r="F35" s="348">
        <v>2.1749999999999998</v>
      </c>
      <c r="G35" s="347"/>
      <c r="H35" s="345"/>
    </row>
    <row r="36" spans="1:8" ht="33" customHeight="1">
      <c r="A36" s="345">
        <v>8</v>
      </c>
      <c r="B36" s="1001"/>
      <c r="C36" s="346" t="s">
        <v>1897</v>
      </c>
      <c r="D36" s="1002"/>
      <c r="E36" s="1002"/>
      <c r="F36" s="348">
        <v>2.2839999999999998</v>
      </c>
      <c r="G36" s="347"/>
      <c r="H36" s="345"/>
    </row>
    <row r="37" spans="1:8" ht="33" customHeight="1">
      <c r="A37" s="345">
        <v>9</v>
      </c>
      <c r="B37" s="1002"/>
      <c r="C37" s="346" t="s">
        <v>1898</v>
      </c>
      <c r="D37" s="343" t="s">
        <v>14</v>
      </c>
      <c r="E37" s="343" t="s">
        <v>14</v>
      </c>
      <c r="F37" s="348">
        <v>0.32600000000000001</v>
      </c>
      <c r="G37" s="347"/>
      <c r="H37" s="345"/>
    </row>
    <row r="38" spans="1:8" ht="33" customHeight="1">
      <c r="A38" s="345">
        <v>10</v>
      </c>
      <c r="B38" s="1000" t="s">
        <v>2659</v>
      </c>
      <c r="C38" s="346" t="s">
        <v>1899</v>
      </c>
      <c r="D38" s="343" t="s">
        <v>14</v>
      </c>
      <c r="E38" s="343" t="s">
        <v>14</v>
      </c>
      <c r="F38" s="348">
        <v>0.71099999999999997</v>
      </c>
      <c r="G38" s="347"/>
      <c r="H38" s="345"/>
    </row>
    <row r="39" spans="1:8" ht="33" customHeight="1">
      <c r="A39" s="345">
        <v>11</v>
      </c>
      <c r="B39" s="1001"/>
      <c r="C39" s="346" t="s">
        <v>1900</v>
      </c>
      <c r="D39" s="343" t="s">
        <v>14</v>
      </c>
      <c r="E39" s="343" t="s">
        <v>14</v>
      </c>
      <c r="F39" s="348">
        <v>0.496</v>
      </c>
      <c r="G39" s="347"/>
      <c r="H39" s="345"/>
    </row>
    <row r="40" spans="1:8" ht="33" customHeight="1">
      <c r="A40" s="345">
        <v>12</v>
      </c>
      <c r="B40" s="1001"/>
      <c r="C40" s="346" t="s">
        <v>1901</v>
      </c>
      <c r="D40" s="343" t="s">
        <v>14</v>
      </c>
      <c r="E40" s="343" t="s">
        <v>14</v>
      </c>
      <c r="F40" s="348">
        <v>1.3</v>
      </c>
      <c r="G40" s="347"/>
      <c r="H40" s="345"/>
    </row>
    <row r="41" spans="1:8" ht="33" customHeight="1">
      <c r="A41" s="345">
        <v>13</v>
      </c>
      <c r="B41" s="1001"/>
      <c r="C41" s="346" t="s">
        <v>1902</v>
      </c>
      <c r="D41" s="343" t="s">
        <v>14</v>
      </c>
      <c r="E41" s="343" t="s">
        <v>14</v>
      </c>
      <c r="F41" s="348">
        <v>1.127</v>
      </c>
      <c r="G41" s="347"/>
      <c r="H41" s="345"/>
    </row>
    <row r="42" spans="1:8" ht="33" customHeight="1">
      <c r="A42" s="345">
        <v>14</v>
      </c>
      <c r="B42" s="1001"/>
      <c r="C42" s="346" t="s">
        <v>1903</v>
      </c>
      <c r="D42" s="343" t="s">
        <v>14</v>
      </c>
      <c r="E42" s="343" t="s">
        <v>14</v>
      </c>
      <c r="F42" s="348">
        <v>0.54300000000000004</v>
      </c>
      <c r="G42" s="347"/>
      <c r="H42" s="345"/>
    </row>
    <row r="43" spans="1:8" ht="33" customHeight="1">
      <c r="A43" s="345">
        <v>15</v>
      </c>
      <c r="B43" s="1001"/>
      <c r="C43" s="346" t="s">
        <v>1904</v>
      </c>
      <c r="D43" s="343" t="s">
        <v>14</v>
      </c>
      <c r="E43" s="343" t="s">
        <v>14</v>
      </c>
      <c r="F43" s="348">
        <v>0.59799999999999998</v>
      </c>
      <c r="G43" s="347"/>
      <c r="H43" s="345"/>
    </row>
    <row r="44" spans="1:8" ht="33" customHeight="1">
      <c r="A44" s="345">
        <v>16</v>
      </c>
      <c r="B44" s="1001"/>
      <c r="C44" s="346" t="s">
        <v>1905</v>
      </c>
      <c r="D44" s="343" t="s">
        <v>14</v>
      </c>
      <c r="E44" s="343" t="s">
        <v>14</v>
      </c>
      <c r="F44" s="348">
        <v>2.286</v>
      </c>
      <c r="G44" s="347"/>
      <c r="H44" s="345"/>
    </row>
    <row r="45" spans="1:8" ht="33" customHeight="1">
      <c r="A45" s="345">
        <v>17</v>
      </c>
      <c r="B45" s="1001"/>
      <c r="C45" s="346" t="s">
        <v>1906</v>
      </c>
      <c r="D45" s="343" t="s">
        <v>14</v>
      </c>
      <c r="E45" s="343" t="s">
        <v>14</v>
      </c>
      <c r="F45" s="348">
        <v>0.55400000000000005</v>
      </c>
      <c r="G45" s="347"/>
      <c r="H45" s="345"/>
    </row>
    <row r="46" spans="1:8" ht="33" customHeight="1">
      <c r="A46" s="345">
        <v>18</v>
      </c>
      <c r="B46" s="1002"/>
      <c r="C46" s="346" t="s">
        <v>1907</v>
      </c>
      <c r="D46" s="343" t="s">
        <v>14</v>
      </c>
      <c r="E46" s="343" t="s">
        <v>46</v>
      </c>
      <c r="F46" s="348">
        <v>0.626</v>
      </c>
      <c r="G46" s="347"/>
      <c r="H46" s="345"/>
    </row>
    <row r="47" spans="1:8" ht="33" customHeight="1">
      <c r="A47" s="345">
        <v>19</v>
      </c>
      <c r="B47" s="1000" t="s">
        <v>2659</v>
      </c>
      <c r="C47" s="346" t="s">
        <v>1908</v>
      </c>
      <c r="D47" s="343" t="s">
        <v>14</v>
      </c>
      <c r="E47" s="343" t="s">
        <v>46</v>
      </c>
      <c r="F47" s="348">
        <v>0.57099999999999995</v>
      </c>
      <c r="G47" s="347"/>
      <c r="H47" s="345"/>
    </row>
    <row r="48" spans="1:8" ht="33" customHeight="1">
      <c r="A48" s="345">
        <v>20</v>
      </c>
      <c r="B48" s="1001"/>
      <c r="C48" s="346" t="s">
        <v>1909</v>
      </c>
      <c r="D48" s="343" t="s">
        <v>14</v>
      </c>
      <c r="E48" s="343" t="s">
        <v>46</v>
      </c>
      <c r="F48" s="348">
        <v>0.66700000000000004</v>
      </c>
      <c r="G48" s="347"/>
      <c r="H48" s="345"/>
    </row>
    <row r="49" spans="1:8" ht="33" customHeight="1">
      <c r="A49" s="345">
        <v>21</v>
      </c>
      <c r="B49" s="1001"/>
      <c r="C49" s="346" t="s">
        <v>1910</v>
      </c>
      <c r="D49" s="343" t="s">
        <v>14</v>
      </c>
      <c r="E49" s="343" t="s">
        <v>46</v>
      </c>
      <c r="F49" s="348">
        <v>0.46600000000000003</v>
      </c>
      <c r="G49" s="347"/>
      <c r="H49" s="345"/>
    </row>
    <row r="50" spans="1:8" ht="33" customHeight="1">
      <c r="A50" s="345">
        <v>22</v>
      </c>
      <c r="B50" s="1001"/>
      <c r="C50" s="346" t="s">
        <v>1911</v>
      </c>
      <c r="D50" s="343" t="s">
        <v>14</v>
      </c>
      <c r="E50" s="343" t="s">
        <v>46</v>
      </c>
      <c r="F50" s="348">
        <v>0.29599999999999999</v>
      </c>
      <c r="G50" s="347"/>
      <c r="H50" s="345"/>
    </row>
    <row r="51" spans="1:8" ht="33" customHeight="1">
      <c r="A51" s="345">
        <v>23</v>
      </c>
      <c r="B51" s="1001"/>
      <c r="C51" s="346" t="s">
        <v>1912</v>
      </c>
      <c r="D51" s="343" t="s">
        <v>14</v>
      </c>
      <c r="E51" s="343" t="s">
        <v>46</v>
      </c>
      <c r="F51" s="348">
        <v>0.23599999999999999</v>
      </c>
      <c r="G51" s="347"/>
      <c r="H51" s="345"/>
    </row>
    <row r="52" spans="1:8" ht="33" customHeight="1">
      <c r="A52" s="345">
        <v>24</v>
      </c>
      <c r="B52" s="1001"/>
      <c r="C52" s="346" t="s">
        <v>1913</v>
      </c>
      <c r="D52" s="343" t="s">
        <v>14</v>
      </c>
      <c r="E52" s="343" t="s">
        <v>14</v>
      </c>
      <c r="F52" s="348">
        <v>0.95899999999999996</v>
      </c>
      <c r="G52" s="347"/>
      <c r="H52" s="345"/>
    </row>
    <row r="53" spans="1:8" ht="33" customHeight="1">
      <c r="A53" s="345">
        <v>25</v>
      </c>
      <c r="B53" s="1001"/>
      <c r="C53" s="346" t="s">
        <v>1914</v>
      </c>
      <c r="D53" s="343" t="s">
        <v>14</v>
      </c>
      <c r="E53" s="343" t="s">
        <v>14</v>
      </c>
      <c r="F53" s="348">
        <v>0.28100000000000003</v>
      </c>
      <c r="G53" s="347"/>
      <c r="H53" s="345"/>
    </row>
    <row r="54" spans="1:8" ht="33" customHeight="1">
      <c r="A54" s="345">
        <v>26</v>
      </c>
      <c r="B54" s="1001"/>
      <c r="C54" s="346" t="s">
        <v>1915</v>
      </c>
      <c r="D54" s="343" t="s">
        <v>14</v>
      </c>
      <c r="E54" s="343" t="s">
        <v>14</v>
      </c>
      <c r="F54" s="348">
        <v>0.26300000000000001</v>
      </c>
      <c r="G54" s="347"/>
      <c r="H54" s="345"/>
    </row>
    <row r="55" spans="1:8" ht="33" customHeight="1">
      <c r="A55" s="345">
        <v>27</v>
      </c>
      <c r="B55" s="1001"/>
      <c r="C55" s="346" t="s">
        <v>1916</v>
      </c>
      <c r="D55" s="343" t="s">
        <v>14</v>
      </c>
      <c r="E55" s="343" t="s">
        <v>14</v>
      </c>
      <c r="F55" s="348">
        <v>0.22800000000000001</v>
      </c>
      <c r="G55" s="347"/>
      <c r="H55" s="345"/>
    </row>
    <row r="56" spans="1:8" ht="33" customHeight="1">
      <c r="A56" s="345">
        <v>28</v>
      </c>
      <c r="B56" s="1002"/>
      <c r="C56" s="346" t="s">
        <v>1917</v>
      </c>
      <c r="D56" s="343" t="s">
        <v>14</v>
      </c>
      <c r="E56" s="343" t="s">
        <v>14</v>
      </c>
      <c r="F56" s="348">
        <v>0.245</v>
      </c>
      <c r="G56" s="347"/>
      <c r="H56" s="345"/>
    </row>
    <row r="57" spans="1:8" ht="33" customHeight="1">
      <c r="A57" s="345">
        <v>29</v>
      </c>
      <c r="B57" s="1000" t="s">
        <v>2659</v>
      </c>
      <c r="C57" s="346" t="s">
        <v>1918</v>
      </c>
      <c r="D57" s="343" t="s">
        <v>14</v>
      </c>
      <c r="E57" s="343" t="s">
        <v>14</v>
      </c>
      <c r="F57" s="348">
        <v>8.7999999999999995E-2</v>
      </c>
      <c r="G57" s="347"/>
      <c r="H57" s="345"/>
    </row>
    <row r="58" spans="1:8" ht="33" customHeight="1">
      <c r="A58" s="345">
        <v>30</v>
      </c>
      <c r="B58" s="1001"/>
      <c r="C58" s="346" t="s">
        <v>1919</v>
      </c>
      <c r="D58" s="343" t="s">
        <v>14</v>
      </c>
      <c r="E58" s="343" t="s">
        <v>14</v>
      </c>
      <c r="F58" s="348">
        <v>0.188</v>
      </c>
      <c r="G58" s="347"/>
      <c r="H58" s="345"/>
    </row>
    <row r="59" spans="1:8" ht="33" customHeight="1">
      <c r="A59" s="345">
        <v>31</v>
      </c>
      <c r="B59" s="1001"/>
      <c r="C59" s="346" t="s">
        <v>1920</v>
      </c>
      <c r="D59" s="343" t="s">
        <v>14</v>
      </c>
      <c r="E59" s="343" t="s">
        <v>14</v>
      </c>
      <c r="F59" s="348">
        <v>0.67500000000000004</v>
      </c>
      <c r="G59" s="347"/>
      <c r="H59" s="345"/>
    </row>
    <row r="60" spans="1:8" ht="33" customHeight="1">
      <c r="A60" s="345">
        <v>32</v>
      </c>
      <c r="B60" s="1001"/>
      <c r="C60" s="346" t="s">
        <v>1921</v>
      </c>
      <c r="D60" s="343" t="s">
        <v>14</v>
      </c>
      <c r="E60" s="343" t="s">
        <v>14</v>
      </c>
      <c r="F60" s="348">
        <v>0.46800000000000003</v>
      </c>
      <c r="G60" s="347"/>
      <c r="H60" s="345"/>
    </row>
    <row r="61" spans="1:8" ht="33" customHeight="1">
      <c r="A61" s="345">
        <v>33</v>
      </c>
      <c r="B61" s="1001"/>
      <c r="C61" s="346" t="s">
        <v>1922</v>
      </c>
      <c r="D61" s="343" t="s">
        <v>14</v>
      </c>
      <c r="E61" s="343" t="s">
        <v>14</v>
      </c>
      <c r="F61" s="348">
        <v>5.5E-2</v>
      </c>
      <c r="G61" s="347"/>
      <c r="H61" s="345"/>
    </row>
    <row r="62" spans="1:8" ht="33" customHeight="1">
      <c r="A62" s="345">
        <v>34</v>
      </c>
      <c r="B62" s="1001"/>
      <c r="C62" s="346" t="s">
        <v>1923</v>
      </c>
      <c r="D62" s="343" t="s">
        <v>14</v>
      </c>
      <c r="E62" s="343" t="s">
        <v>14</v>
      </c>
      <c r="F62" s="348">
        <v>3.5000000000000003E-2</v>
      </c>
      <c r="G62" s="347"/>
      <c r="H62" s="345"/>
    </row>
    <row r="63" spans="1:8" ht="33" customHeight="1">
      <c r="A63" s="345">
        <v>35</v>
      </c>
      <c r="B63" s="1002"/>
      <c r="C63" s="346" t="s">
        <v>1924</v>
      </c>
      <c r="D63" s="343" t="s">
        <v>14</v>
      </c>
      <c r="E63" s="343" t="s">
        <v>14</v>
      </c>
      <c r="F63" s="347">
        <v>0.17899999999999999</v>
      </c>
      <c r="G63" s="347"/>
      <c r="H63" s="345"/>
    </row>
    <row r="64" spans="1:8" ht="33" customHeight="1">
      <c r="A64" s="350">
        <v>36</v>
      </c>
      <c r="B64" s="993" t="s">
        <v>2659</v>
      </c>
      <c r="C64" s="346" t="s">
        <v>1925</v>
      </c>
      <c r="D64" s="343" t="s">
        <v>14</v>
      </c>
      <c r="E64" s="343" t="s">
        <v>14</v>
      </c>
      <c r="F64" s="348">
        <v>0.7</v>
      </c>
      <c r="G64" s="347"/>
      <c r="H64" s="345"/>
    </row>
    <row r="65" spans="1:8" ht="33" customHeight="1">
      <c r="A65" s="350">
        <v>37</v>
      </c>
      <c r="B65" s="994"/>
      <c r="C65" s="346" t="s">
        <v>1926</v>
      </c>
      <c r="D65" s="343" t="s">
        <v>14</v>
      </c>
      <c r="E65" s="343" t="s">
        <v>14</v>
      </c>
      <c r="F65" s="348">
        <v>5.5E-2</v>
      </c>
      <c r="G65" s="347"/>
      <c r="H65" s="345"/>
    </row>
    <row r="66" spans="1:8" ht="33" customHeight="1">
      <c r="A66" s="350">
        <v>38</v>
      </c>
      <c r="B66" s="994"/>
      <c r="C66" s="346" t="s">
        <v>1927</v>
      </c>
      <c r="D66" s="343" t="s">
        <v>14</v>
      </c>
      <c r="E66" s="343" t="s">
        <v>14</v>
      </c>
      <c r="F66" s="348">
        <v>1.0229999999999999</v>
      </c>
      <c r="G66" s="347"/>
      <c r="H66" s="345"/>
    </row>
    <row r="67" spans="1:8" ht="33" customHeight="1">
      <c r="A67" s="350">
        <v>39</v>
      </c>
      <c r="B67" s="994"/>
      <c r="C67" s="346" t="s">
        <v>1928</v>
      </c>
      <c r="D67" s="343" t="s">
        <v>14</v>
      </c>
      <c r="E67" s="343" t="s">
        <v>14</v>
      </c>
      <c r="F67" s="348">
        <v>0.27100000000000002</v>
      </c>
      <c r="G67" s="347"/>
      <c r="H67" s="345"/>
    </row>
    <row r="68" spans="1:8" ht="33" customHeight="1">
      <c r="A68" s="350">
        <v>40</v>
      </c>
      <c r="B68" s="994"/>
      <c r="C68" s="346" t="s">
        <v>1929</v>
      </c>
      <c r="D68" s="343" t="s">
        <v>14</v>
      </c>
      <c r="E68" s="343" t="s">
        <v>14</v>
      </c>
      <c r="F68" s="348">
        <v>9.9000000000000005E-2</v>
      </c>
      <c r="G68" s="347"/>
      <c r="H68" s="345"/>
    </row>
    <row r="69" spans="1:8" ht="33" customHeight="1">
      <c r="A69" s="350">
        <v>41</v>
      </c>
      <c r="B69" s="994"/>
      <c r="C69" s="346" t="s">
        <v>1930</v>
      </c>
      <c r="D69" s="343" t="s">
        <v>14</v>
      </c>
      <c r="E69" s="343" t="s">
        <v>14</v>
      </c>
      <c r="F69" s="348">
        <v>0.105</v>
      </c>
      <c r="G69" s="347"/>
      <c r="H69" s="345"/>
    </row>
    <row r="70" spans="1:8" ht="33" customHeight="1">
      <c r="A70" s="350">
        <v>42</v>
      </c>
      <c r="B70" s="994"/>
      <c r="C70" s="346" t="s">
        <v>1931</v>
      </c>
      <c r="D70" s="343" t="s">
        <v>14</v>
      </c>
      <c r="E70" s="343" t="s">
        <v>14</v>
      </c>
      <c r="F70" s="348">
        <v>0.26700000000000002</v>
      </c>
      <c r="G70" s="350"/>
      <c r="H70" s="350"/>
    </row>
    <row r="71" spans="1:8" ht="33" customHeight="1">
      <c r="A71" s="350">
        <v>43</v>
      </c>
      <c r="B71" s="994"/>
      <c r="C71" s="346" t="s">
        <v>1932</v>
      </c>
      <c r="D71" s="343" t="s">
        <v>14</v>
      </c>
      <c r="E71" s="343" t="s">
        <v>14</v>
      </c>
      <c r="F71" s="348">
        <v>0.22600000000000001</v>
      </c>
      <c r="G71" s="349"/>
      <c r="H71" s="349"/>
    </row>
    <row r="72" spans="1:8" ht="33" customHeight="1">
      <c r="A72" s="350">
        <v>44</v>
      </c>
      <c r="B72" s="995"/>
      <c r="C72" s="346" t="s">
        <v>1933</v>
      </c>
      <c r="D72" s="343" t="s">
        <v>14</v>
      </c>
      <c r="E72" s="343" t="s">
        <v>14</v>
      </c>
      <c r="F72" s="348">
        <v>0.251</v>
      </c>
      <c r="G72" s="349"/>
      <c r="H72" s="349"/>
    </row>
    <row r="73" spans="1:8" ht="33" customHeight="1">
      <c r="A73" s="350">
        <v>45</v>
      </c>
      <c r="B73" s="993" t="s">
        <v>2659</v>
      </c>
      <c r="C73" s="346" t="s">
        <v>1934</v>
      </c>
      <c r="D73" s="343" t="s">
        <v>14</v>
      </c>
      <c r="E73" s="343" t="s">
        <v>14</v>
      </c>
      <c r="F73" s="348">
        <v>0.22700000000000001</v>
      </c>
      <c r="G73" s="349"/>
      <c r="H73" s="349"/>
    </row>
    <row r="74" spans="1:8" ht="33" customHeight="1">
      <c r="A74" s="350">
        <v>46</v>
      </c>
      <c r="B74" s="994"/>
      <c r="C74" s="346" t="s">
        <v>1935</v>
      </c>
      <c r="D74" s="343" t="s">
        <v>14</v>
      </c>
      <c r="E74" s="343" t="s">
        <v>14</v>
      </c>
      <c r="F74" s="348">
        <v>0.191</v>
      </c>
      <c r="G74" s="349"/>
      <c r="H74" s="349"/>
    </row>
    <row r="75" spans="1:8" ht="33" customHeight="1">
      <c r="A75" s="350">
        <v>47</v>
      </c>
      <c r="B75" s="994"/>
      <c r="C75" s="346" t="s">
        <v>1936</v>
      </c>
      <c r="D75" s="343" t="s">
        <v>14</v>
      </c>
      <c r="E75" s="343" t="s">
        <v>14</v>
      </c>
      <c r="F75" s="348">
        <v>0.122</v>
      </c>
      <c r="G75" s="349"/>
      <c r="H75" s="349"/>
    </row>
    <row r="76" spans="1:8" ht="33" customHeight="1">
      <c r="A76" s="350">
        <v>48</v>
      </c>
      <c r="B76" s="994"/>
      <c r="C76" s="346" t="s">
        <v>1937</v>
      </c>
      <c r="D76" s="343" t="s">
        <v>14</v>
      </c>
      <c r="E76" s="343" t="s">
        <v>14</v>
      </c>
      <c r="F76" s="348">
        <v>0.46200000000000002</v>
      </c>
      <c r="G76" s="349"/>
      <c r="H76" s="349"/>
    </row>
    <row r="77" spans="1:8" ht="33" customHeight="1">
      <c r="A77" s="350">
        <v>49</v>
      </c>
      <c r="B77" s="994"/>
      <c r="C77" s="346" t="s">
        <v>1938</v>
      </c>
      <c r="D77" s="343" t="s">
        <v>14</v>
      </c>
      <c r="E77" s="343" t="s">
        <v>14</v>
      </c>
      <c r="F77" s="348">
        <v>0.20200000000000001</v>
      </c>
      <c r="G77" s="349"/>
      <c r="H77" s="349"/>
    </row>
    <row r="78" spans="1:8" ht="33" customHeight="1">
      <c r="A78" s="350">
        <v>50</v>
      </c>
      <c r="B78" s="994"/>
      <c r="C78" s="346" t="s">
        <v>1939</v>
      </c>
      <c r="D78" s="343" t="s">
        <v>14</v>
      </c>
      <c r="E78" s="343" t="s">
        <v>14</v>
      </c>
      <c r="F78" s="348">
        <v>0.29199999999999998</v>
      </c>
      <c r="G78" s="349"/>
      <c r="H78" s="349"/>
    </row>
    <row r="79" spans="1:8" ht="33" customHeight="1">
      <c r="A79" s="350">
        <v>51</v>
      </c>
      <c r="B79" s="994"/>
      <c r="C79" s="346" t="s">
        <v>1940</v>
      </c>
      <c r="D79" s="343" t="s">
        <v>14</v>
      </c>
      <c r="E79" s="343" t="s">
        <v>14</v>
      </c>
      <c r="F79" s="348">
        <v>1.1819999999999999</v>
      </c>
      <c r="G79" s="349"/>
      <c r="H79" s="349"/>
    </row>
    <row r="80" spans="1:8" ht="33" customHeight="1">
      <c r="A80" s="350">
        <v>52</v>
      </c>
      <c r="B80" s="994"/>
      <c r="C80" s="346" t="s">
        <v>1941</v>
      </c>
      <c r="D80" s="343" t="s">
        <v>14</v>
      </c>
      <c r="E80" s="343" t="s">
        <v>14</v>
      </c>
      <c r="F80" s="348">
        <v>0.19500000000000001</v>
      </c>
      <c r="G80" s="349"/>
      <c r="H80" s="349"/>
    </row>
    <row r="81" spans="1:8" ht="33" customHeight="1">
      <c r="A81" s="350">
        <v>53</v>
      </c>
      <c r="B81" s="994"/>
      <c r="C81" s="346" t="s">
        <v>1942</v>
      </c>
      <c r="D81" s="343" t="s">
        <v>14</v>
      </c>
      <c r="E81" s="343" t="s">
        <v>14</v>
      </c>
      <c r="F81" s="348">
        <v>0.156</v>
      </c>
      <c r="G81" s="349"/>
      <c r="H81" s="349"/>
    </row>
    <row r="82" spans="1:8" ht="33" customHeight="1">
      <c r="A82" s="350">
        <v>54</v>
      </c>
      <c r="B82" s="995"/>
      <c r="C82" s="346" t="s">
        <v>1943</v>
      </c>
      <c r="D82" s="343" t="s">
        <v>14</v>
      </c>
      <c r="E82" s="343" t="s">
        <v>14</v>
      </c>
      <c r="F82" s="348">
        <v>6.2E-2</v>
      </c>
      <c r="G82" s="349"/>
      <c r="H82" s="349"/>
    </row>
    <row r="83" spans="1:8" ht="33" customHeight="1">
      <c r="A83" s="350">
        <v>55</v>
      </c>
      <c r="B83" s="993" t="s">
        <v>2659</v>
      </c>
      <c r="C83" s="346" t="s">
        <v>1944</v>
      </c>
      <c r="D83" s="343" t="s">
        <v>14</v>
      </c>
      <c r="E83" s="343" t="s">
        <v>14</v>
      </c>
      <c r="F83" s="348">
        <v>0.14000000000000001</v>
      </c>
      <c r="G83" s="349"/>
      <c r="H83" s="349"/>
    </row>
    <row r="84" spans="1:8" ht="33" customHeight="1">
      <c r="A84" s="350">
        <v>56</v>
      </c>
      <c r="B84" s="994"/>
      <c r="C84" s="346" t="s">
        <v>1945</v>
      </c>
      <c r="D84" s="343" t="s">
        <v>14</v>
      </c>
      <c r="E84" s="343" t="s">
        <v>14</v>
      </c>
      <c r="F84" s="348">
        <v>1.4139999999999999</v>
      </c>
      <c r="G84" s="349"/>
      <c r="H84" s="349"/>
    </row>
    <row r="85" spans="1:8" ht="33" customHeight="1">
      <c r="A85" s="350">
        <v>57</v>
      </c>
      <c r="B85" s="994"/>
      <c r="C85" s="346" t="s">
        <v>1946</v>
      </c>
      <c r="D85" s="343" t="s">
        <v>14</v>
      </c>
      <c r="E85" s="343" t="s">
        <v>14</v>
      </c>
      <c r="F85" s="348">
        <v>0.18</v>
      </c>
      <c r="G85" s="349"/>
      <c r="H85" s="349"/>
    </row>
    <row r="86" spans="1:8" ht="33" customHeight="1">
      <c r="A86" s="350">
        <v>58</v>
      </c>
      <c r="B86" s="994"/>
      <c r="C86" s="346" t="s">
        <v>1947</v>
      </c>
      <c r="D86" s="343" t="s">
        <v>14</v>
      </c>
      <c r="E86" s="343" t="s">
        <v>14</v>
      </c>
      <c r="F86" s="348">
        <v>0.41799999999999998</v>
      </c>
      <c r="G86" s="349"/>
      <c r="H86" s="349"/>
    </row>
    <row r="87" spans="1:8" ht="33" customHeight="1">
      <c r="A87" s="350">
        <v>59</v>
      </c>
      <c r="B87" s="994"/>
      <c r="C87" s="346" t="s">
        <v>1948</v>
      </c>
      <c r="D87" s="343" t="s">
        <v>14</v>
      </c>
      <c r="E87" s="343" t="s">
        <v>14</v>
      </c>
      <c r="F87" s="348">
        <v>1.7849999999999999</v>
      </c>
      <c r="G87" s="349"/>
      <c r="H87" s="349"/>
    </row>
    <row r="88" spans="1:8" ht="33" customHeight="1">
      <c r="A88" s="350">
        <v>60</v>
      </c>
      <c r="B88" s="994"/>
      <c r="C88" s="346" t="s">
        <v>1949</v>
      </c>
      <c r="D88" s="343" t="s">
        <v>14</v>
      </c>
      <c r="E88" s="343" t="s">
        <v>14</v>
      </c>
      <c r="F88" s="348">
        <v>0.53800000000000003</v>
      </c>
      <c r="G88" s="349"/>
      <c r="H88" s="349"/>
    </row>
    <row r="89" spans="1:8" ht="33" customHeight="1">
      <c r="A89" s="350">
        <v>61</v>
      </c>
      <c r="B89" s="994"/>
      <c r="C89" s="346" t="s">
        <v>1950</v>
      </c>
      <c r="D89" s="343" t="s">
        <v>14</v>
      </c>
      <c r="E89" s="343" t="s">
        <v>14</v>
      </c>
      <c r="F89" s="348">
        <v>0.85099999999999998</v>
      </c>
      <c r="G89" s="349"/>
      <c r="H89" s="349"/>
    </row>
    <row r="90" spans="1:8" ht="33" customHeight="1">
      <c r="A90" s="350">
        <v>62</v>
      </c>
      <c r="B90" s="994"/>
      <c r="C90" s="346" t="s">
        <v>1951</v>
      </c>
      <c r="D90" s="343" t="s">
        <v>14</v>
      </c>
      <c r="E90" s="343" t="s">
        <v>14</v>
      </c>
      <c r="F90" s="348">
        <v>0.20499999999999999</v>
      </c>
      <c r="G90" s="349"/>
      <c r="H90" s="349"/>
    </row>
    <row r="91" spans="1:8" ht="33" customHeight="1">
      <c r="A91" s="350">
        <v>63</v>
      </c>
      <c r="B91" s="994"/>
      <c r="C91" s="346" t="s">
        <v>1952</v>
      </c>
      <c r="D91" s="343" t="s">
        <v>14</v>
      </c>
      <c r="E91" s="343" t="s">
        <v>14</v>
      </c>
      <c r="F91" s="348">
        <v>0.53800000000000003</v>
      </c>
      <c r="G91" s="349"/>
      <c r="H91" s="349"/>
    </row>
    <row r="92" spans="1:8" ht="33" customHeight="1">
      <c r="A92" s="350">
        <v>64</v>
      </c>
      <c r="B92" s="994"/>
      <c r="C92" s="346" t="s">
        <v>1953</v>
      </c>
      <c r="D92" s="343" t="s">
        <v>14</v>
      </c>
      <c r="E92" s="343" t="s">
        <v>14</v>
      </c>
      <c r="F92" s="348">
        <v>1.226</v>
      </c>
      <c r="G92" s="349"/>
      <c r="H92" s="349"/>
    </row>
    <row r="93" spans="1:8" ht="33" customHeight="1">
      <c r="A93" s="350">
        <v>65</v>
      </c>
      <c r="B93" s="995"/>
      <c r="C93" s="346" t="s">
        <v>1954</v>
      </c>
      <c r="D93" s="343" t="s">
        <v>14</v>
      </c>
      <c r="E93" s="343" t="s">
        <v>14</v>
      </c>
      <c r="F93" s="348">
        <v>0.53100000000000003</v>
      </c>
      <c r="G93" s="349"/>
      <c r="H93" s="349"/>
    </row>
    <row r="94" spans="1:8" ht="33" customHeight="1">
      <c r="A94" s="350">
        <v>66</v>
      </c>
      <c r="B94" s="993" t="s">
        <v>2659</v>
      </c>
      <c r="C94" s="346" t="s">
        <v>1955</v>
      </c>
      <c r="D94" s="343" t="s">
        <v>14</v>
      </c>
      <c r="E94" s="343" t="s">
        <v>14</v>
      </c>
      <c r="F94" s="348">
        <v>0.42899999999999999</v>
      </c>
      <c r="G94" s="349"/>
      <c r="H94" s="349"/>
    </row>
    <row r="95" spans="1:8" ht="33" customHeight="1">
      <c r="A95" s="350">
        <v>67</v>
      </c>
      <c r="B95" s="994"/>
      <c r="C95" s="346" t="s">
        <v>1956</v>
      </c>
      <c r="D95" s="343" t="s">
        <v>14</v>
      </c>
      <c r="E95" s="343" t="s">
        <v>14</v>
      </c>
      <c r="F95" s="348">
        <v>0.157</v>
      </c>
      <c r="G95" s="349"/>
      <c r="H95" s="349"/>
    </row>
    <row r="96" spans="1:8" ht="33" customHeight="1">
      <c r="A96" s="350">
        <v>68</v>
      </c>
      <c r="B96" s="994"/>
      <c r="C96" s="346" t="s">
        <v>1957</v>
      </c>
      <c r="D96" s="343" t="s">
        <v>14</v>
      </c>
      <c r="E96" s="343" t="s">
        <v>14</v>
      </c>
      <c r="F96" s="348">
        <v>0.375</v>
      </c>
      <c r="G96" s="349"/>
      <c r="H96" s="349"/>
    </row>
    <row r="97" spans="1:8" ht="33" customHeight="1">
      <c r="A97" s="350">
        <v>69</v>
      </c>
      <c r="B97" s="994"/>
      <c r="C97" s="346" t="s">
        <v>1958</v>
      </c>
      <c r="D97" s="343" t="s">
        <v>14</v>
      </c>
      <c r="E97" s="343" t="s">
        <v>14</v>
      </c>
      <c r="F97" s="348">
        <v>0.108</v>
      </c>
      <c r="G97" s="349"/>
      <c r="H97" s="349"/>
    </row>
    <row r="98" spans="1:8" ht="33" customHeight="1">
      <c r="A98" s="350">
        <v>70</v>
      </c>
      <c r="B98" s="994"/>
      <c r="C98" s="346" t="s">
        <v>1959</v>
      </c>
      <c r="D98" s="343" t="s">
        <v>14</v>
      </c>
      <c r="E98" s="343" t="s">
        <v>14</v>
      </c>
      <c r="F98" s="348">
        <v>0.49</v>
      </c>
      <c r="G98" s="349"/>
      <c r="H98" s="349"/>
    </row>
    <row r="99" spans="1:8" ht="33" customHeight="1">
      <c r="A99" s="350">
        <v>71</v>
      </c>
      <c r="B99" s="994"/>
      <c r="C99" s="346" t="s">
        <v>1960</v>
      </c>
      <c r="D99" s="343" t="s">
        <v>14</v>
      </c>
      <c r="E99" s="343" t="s">
        <v>14</v>
      </c>
      <c r="F99" s="348">
        <v>0.38800000000000001</v>
      </c>
      <c r="G99" s="349"/>
      <c r="H99" s="349"/>
    </row>
    <row r="100" spans="1:8" ht="33" customHeight="1">
      <c r="A100" s="350">
        <v>72</v>
      </c>
      <c r="B100" s="994"/>
      <c r="C100" s="346" t="s">
        <v>1961</v>
      </c>
      <c r="D100" s="343" t="s">
        <v>14</v>
      </c>
      <c r="E100" s="343" t="s">
        <v>14</v>
      </c>
      <c r="F100" s="348">
        <v>0.126</v>
      </c>
      <c r="G100" s="349"/>
      <c r="H100" s="349"/>
    </row>
    <row r="101" spans="1:8" ht="33" customHeight="1">
      <c r="A101" s="350">
        <v>73</v>
      </c>
      <c r="B101" s="994"/>
      <c r="C101" s="346" t="s">
        <v>1962</v>
      </c>
      <c r="D101" s="343" t="s">
        <v>14</v>
      </c>
      <c r="E101" s="343" t="s">
        <v>14</v>
      </c>
      <c r="F101" s="348">
        <v>0.20100000000000001</v>
      </c>
      <c r="G101" s="349"/>
      <c r="H101" s="349"/>
    </row>
    <row r="102" spans="1:8" ht="33" customHeight="1">
      <c r="A102" s="350">
        <v>74</v>
      </c>
      <c r="B102" s="994"/>
      <c r="C102" s="346" t="s">
        <v>1963</v>
      </c>
      <c r="D102" s="343" t="s">
        <v>14</v>
      </c>
      <c r="E102" s="343" t="s">
        <v>14</v>
      </c>
      <c r="F102" s="348">
        <v>0.312</v>
      </c>
      <c r="G102" s="349"/>
      <c r="H102" s="349"/>
    </row>
    <row r="103" spans="1:8" ht="33" customHeight="1">
      <c r="A103" s="350">
        <v>75</v>
      </c>
      <c r="B103" s="995"/>
      <c r="C103" s="346" t="s">
        <v>1964</v>
      </c>
      <c r="D103" s="343" t="s">
        <v>14</v>
      </c>
      <c r="E103" s="343" t="s">
        <v>14</v>
      </c>
      <c r="F103" s="348">
        <v>8.8999999999999996E-2</v>
      </c>
      <c r="G103" s="349"/>
      <c r="H103" s="349"/>
    </row>
    <row r="104" spans="1:8" ht="33" customHeight="1">
      <c r="A104" s="350">
        <v>76</v>
      </c>
      <c r="B104" s="993" t="s">
        <v>2659</v>
      </c>
      <c r="C104" s="346" t="s">
        <v>1965</v>
      </c>
      <c r="D104" s="343" t="s">
        <v>14</v>
      </c>
      <c r="E104" s="343" t="s">
        <v>14</v>
      </c>
      <c r="F104" s="348">
        <v>0.12</v>
      </c>
      <c r="G104" s="349"/>
      <c r="H104" s="349"/>
    </row>
    <row r="105" spans="1:8" ht="33" customHeight="1">
      <c r="A105" s="350">
        <v>77</v>
      </c>
      <c r="B105" s="994"/>
      <c r="C105" s="346" t="s">
        <v>1966</v>
      </c>
      <c r="D105" s="343" t="s">
        <v>14</v>
      </c>
      <c r="E105" s="343" t="s">
        <v>14</v>
      </c>
      <c r="F105" s="348">
        <v>1.7669999999999999</v>
      </c>
      <c r="G105" s="349"/>
      <c r="H105" s="349"/>
    </row>
    <row r="106" spans="1:8" ht="33" customHeight="1">
      <c r="A106" s="350">
        <v>78</v>
      </c>
      <c r="B106" s="994"/>
      <c r="C106" s="346" t="s">
        <v>1967</v>
      </c>
      <c r="D106" s="343" t="s">
        <v>14</v>
      </c>
      <c r="E106" s="343" t="s">
        <v>14</v>
      </c>
      <c r="F106" s="348">
        <v>0.20200000000000001</v>
      </c>
      <c r="G106" s="349"/>
      <c r="H106" s="349"/>
    </row>
    <row r="107" spans="1:8" ht="33" customHeight="1">
      <c r="A107" s="350">
        <v>79</v>
      </c>
      <c r="B107" s="994"/>
      <c r="C107" s="346" t="s">
        <v>1968</v>
      </c>
      <c r="D107" s="343" t="s">
        <v>14</v>
      </c>
      <c r="E107" s="343" t="s">
        <v>14</v>
      </c>
      <c r="F107" s="348">
        <v>0.13900000000000001</v>
      </c>
      <c r="G107" s="349"/>
      <c r="H107" s="349"/>
    </row>
    <row r="108" spans="1:8" ht="33" customHeight="1">
      <c r="A108" s="350">
        <v>80</v>
      </c>
      <c r="B108" s="994"/>
      <c r="C108" s="346" t="s">
        <v>1969</v>
      </c>
      <c r="D108" s="343" t="s">
        <v>14</v>
      </c>
      <c r="E108" s="343" t="s">
        <v>14</v>
      </c>
      <c r="F108" s="348">
        <v>8.7999999999999995E-2</v>
      </c>
      <c r="G108" s="349"/>
      <c r="H108" s="349"/>
    </row>
    <row r="109" spans="1:8" ht="33" customHeight="1">
      <c r="A109" s="350">
        <v>81</v>
      </c>
      <c r="B109" s="994"/>
      <c r="C109" s="346" t="s">
        <v>1970</v>
      </c>
      <c r="D109" s="343" t="s">
        <v>14</v>
      </c>
      <c r="E109" s="343" t="s">
        <v>14</v>
      </c>
      <c r="F109" s="348">
        <v>0.104</v>
      </c>
      <c r="G109" s="349"/>
      <c r="H109" s="349"/>
    </row>
    <row r="110" spans="1:8" ht="33" customHeight="1">
      <c r="A110" s="350">
        <v>82</v>
      </c>
      <c r="B110" s="994"/>
      <c r="C110" s="346" t="s">
        <v>1971</v>
      </c>
      <c r="D110" s="343" t="s">
        <v>14</v>
      </c>
      <c r="E110" s="343" t="s">
        <v>14</v>
      </c>
      <c r="F110" s="348">
        <v>0.13400000000000001</v>
      </c>
      <c r="G110" s="349"/>
      <c r="H110" s="349"/>
    </row>
    <row r="111" spans="1:8" ht="33" customHeight="1">
      <c r="A111" s="350">
        <v>83</v>
      </c>
      <c r="B111" s="994"/>
      <c r="C111" s="346" t="s">
        <v>1972</v>
      </c>
      <c r="D111" s="343" t="s">
        <v>14</v>
      </c>
      <c r="E111" s="343" t="s">
        <v>14</v>
      </c>
      <c r="F111" s="348">
        <v>2.0579999999999998</v>
      </c>
      <c r="G111" s="349"/>
      <c r="H111" s="349"/>
    </row>
    <row r="112" spans="1:8" ht="33" customHeight="1">
      <c r="A112" s="350">
        <v>84</v>
      </c>
      <c r="B112" s="994"/>
      <c r="C112" s="346" t="s">
        <v>1973</v>
      </c>
      <c r="D112" s="343" t="s">
        <v>14</v>
      </c>
      <c r="E112" s="343" t="s">
        <v>14</v>
      </c>
      <c r="F112" s="348">
        <v>0.48699999999999999</v>
      </c>
      <c r="G112" s="349"/>
      <c r="H112" s="349"/>
    </row>
    <row r="113" spans="1:8" ht="33" customHeight="1">
      <c r="A113" s="350">
        <v>85</v>
      </c>
      <c r="B113" s="995"/>
      <c r="C113" s="346" t="s">
        <v>1974</v>
      </c>
      <c r="D113" s="343" t="s">
        <v>14</v>
      </c>
      <c r="E113" s="343" t="s">
        <v>14</v>
      </c>
      <c r="F113" s="348">
        <v>0.158</v>
      </c>
      <c r="G113" s="349"/>
      <c r="H113" s="349"/>
    </row>
    <row r="114" spans="1:8" ht="33" customHeight="1">
      <c r="A114" s="350">
        <v>86</v>
      </c>
      <c r="B114" s="993" t="s">
        <v>2659</v>
      </c>
      <c r="C114" s="346" t="s">
        <v>1975</v>
      </c>
      <c r="D114" s="343" t="s">
        <v>14</v>
      </c>
      <c r="E114" s="343" t="s">
        <v>14</v>
      </c>
      <c r="F114" s="348">
        <v>0.38400000000000001</v>
      </c>
      <c r="G114" s="349"/>
      <c r="H114" s="349"/>
    </row>
    <row r="115" spans="1:8" ht="33" customHeight="1">
      <c r="A115" s="350">
        <v>87</v>
      </c>
      <c r="B115" s="994"/>
      <c r="C115" s="346" t="s">
        <v>1976</v>
      </c>
      <c r="D115" s="343" t="s">
        <v>14</v>
      </c>
      <c r="E115" s="343" t="s">
        <v>14</v>
      </c>
      <c r="F115" s="348">
        <v>0.16600000000000001</v>
      </c>
      <c r="G115" s="349"/>
      <c r="H115" s="349"/>
    </row>
    <row r="116" spans="1:8" ht="33" customHeight="1">
      <c r="A116" s="350">
        <v>88</v>
      </c>
      <c r="B116" s="994"/>
      <c r="C116" s="346" t="s">
        <v>1977</v>
      </c>
      <c r="D116" s="343" t="s">
        <v>14</v>
      </c>
      <c r="E116" s="343" t="s">
        <v>14</v>
      </c>
      <c r="F116" s="348">
        <v>0.28999999999999998</v>
      </c>
      <c r="G116" s="349"/>
      <c r="H116" s="349"/>
    </row>
    <row r="117" spans="1:8" ht="33" customHeight="1">
      <c r="A117" s="350">
        <v>89</v>
      </c>
      <c r="B117" s="994"/>
      <c r="C117" s="346" t="s">
        <v>1978</v>
      </c>
      <c r="D117" s="343" t="s">
        <v>14</v>
      </c>
      <c r="E117" s="343" t="s">
        <v>14</v>
      </c>
      <c r="F117" s="348">
        <v>5.7000000000000002E-2</v>
      </c>
      <c r="G117" s="349"/>
      <c r="H117" s="349"/>
    </row>
    <row r="118" spans="1:8" ht="33" customHeight="1">
      <c r="A118" s="350">
        <v>90</v>
      </c>
      <c r="B118" s="994"/>
      <c r="C118" s="346" t="s">
        <v>1979</v>
      </c>
      <c r="D118" s="343" t="s">
        <v>14</v>
      </c>
      <c r="E118" s="343" t="s">
        <v>14</v>
      </c>
      <c r="F118" s="348">
        <v>0.25600000000000001</v>
      </c>
      <c r="G118" s="349"/>
      <c r="H118" s="349"/>
    </row>
    <row r="119" spans="1:8" ht="33" customHeight="1">
      <c r="A119" s="350">
        <v>91</v>
      </c>
      <c r="B119" s="994"/>
      <c r="C119" s="346" t="s">
        <v>1980</v>
      </c>
      <c r="D119" s="343" t="s">
        <v>14</v>
      </c>
      <c r="E119" s="343" t="s">
        <v>14</v>
      </c>
      <c r="F119" s="348">
        <v>0.20399999999999999</v>
      </c>
      <c r="G119" s="349"/>
      <c r="H119" s="349"/>
    </row>
    <row r="120" spans="1:8" ht="33" customHeight="1">
      <c r="A120" s="350">
        <v>92</v>
      </c>
      <c r="B120" s="994"/>
      <c r="C120" s="346" t="s">
        <v>1981</v>
      </c>
      <c r="D120" s="343" t="s">
        <v>14</v>
      </c>
      <c r="E120" s="343" t="s">
        <v>14</v>
      </c>
      <c r="F120" s="348">
        <v>0.217</v>
      </c>
      <c r="G120" s="349"/>
      <c r="H120" s="349"/>
    </row>
    <row r="121" spans="1:8" ht="33" customHeight="1">
      <c r="A121" s="350">
        <v>93</v>
      </c>
      <c r="B121" s="994"/>
      <c r="C121" s="346" t="s">
        <v>1982</v>
      </c>
      <c r="D121" s="343" t="s">
        <v>14</v>
      </c>
      <c r="E121" s="343" t="s">
        <v>14</v>
      </c>
      <c r="F121" s="348">
        <v>0.26600000000000001</v>
      </c>
      <c r="G121" s="349"/>
      <c r="H121" s="349"/>
    </row>
    <row r="122" spans="1:8" ht="33" customHeight="1">
      <c r="A122" s="350">
        <v>94</v>
      </c>
      <c r="B122" s="994"/>
      <c r="C122" s="346" t="s">
        <v>1983</v>
      </c>
      <c r="D122" s="343" t="s">
        <v>14</v>
      </c>
      <c r="E122" s="343" t="s">
        <v>14</v>
      </c>
      <c r="F122" s="348">
        <v>0.26400000000000001</v>
      </c>
      <c r="G122" s="349"/>
      <c r="H122" s="349"/>
    </row>
    <row r="123" spans="1:8" ht="33" customHeight="1">
      <c r="A123" s="350">
        <v>95</v>
      </c>
      <c r="B123" s="995"/>
      <c r="C123" s="346" t="s">
        <v>1984</v>
      </c>
      <c r="D123" s="343" t="s">
        <v>14</v>
      </c>
      <c r="E123" s="343" t="s">
        <v>14</v>
      </c>
      <c r="F123" s="348">
        <v>0.124</v>
      </c>
      <c r="G123" s="349"/>
      <c r="H123" s="349"/>
    </row>
    <row r="124" spans="1:8" ht="33" customHeight="1">
      <c r="A124" s="350">
        <v>96</v>
      </c>
      <c r="B124" s="993" t="s">
        <v>2659</v>
      </c>
      <c r="C124" s="346" t="s">
        <v>1985</v>
      </c>
      <c r="D124" s="343" t="s">
        <v>14</v>
      </c>
      <c r="E124" s="343" t="s">
        <v>14</v>
      </c>
      <c r="F124" s="348">
        <v>0.622</v>
      </c>
      <c r="G124" s="349"/>
      <c r="H124" s="349"/>
    </row>
    <row r="125" spans="1:8" ht="33" customHeight="1">
      <c r="A125" s="350">
        <v>97</v>
      </c>
      <c r="B125" s="994"/>
      <c r="C125" s="346" t="s">
        <v>1986</v>
      </c>
      <c r="D125" s="343" t="s">
        <v>14</v>
      </c>
      <c r="E125" s="343" t="s">
        <v>14</v>
      </c>
      <c r="F125" s="348">
        <v>0.156</v>
      </c>
      <c r="G125" s="349"/>
      <c r="H125" s="349"/>
    </row>
    <row r="126" spans="1:8" ht="33" customHeight="1">
      <c r="A126" s="350">
        <v>98</v>
      </c>
      <c r="B126" s="994"/>
      <c r="C126" s="346" t="s">
        <v>1987</v>
      </c>
      <c r="D126" s="343" t="s">
        <v>14</v>
      </c>
      <c r="E126" s="343" t="s">
        <v>14</v>
      </c>
      <c r="F126" s="348">
        <v>0.13500000000000001</v>
      </c>
      <c r="G126" s="349"/>
      <c r="H126" s="349"/>
    </row>
    <row r="127" spans="1:8" ht="33" customHeight="1">
      <c r="A127" s="350">
        <v>99</v>
      </c>
      <c r="B127" s="994"/>
      <c r="C127" s="346" t="s">
        <v>1988</v>
      </c>
      <c r="D127" s="343" t="s">
        <v>14</v>
      </c>
      <c r="E127" s="343" t="s">
        <v>14</v>
      </c>
      <c r="F127" s="348">
        <v>0.42199999999999999</v>
      </c>
      <c r="G127" s="349"/>
      <c r="H127" s="349"/>
    </row>
    <row r="128" spans="1:8" ht="33" customHeight="1">
      <c r="A128" s="350">
        <v>100</v>
      </c>
      <c r="B128" s="994"/>
      <c r="C128" s="346" t="s">
        <v>1989</v>
      </c>
      <c r="D128" s="343" t="s">
        <v>14</v>
      </c>
      <c r="E128" s="343" t="s">
        <v>14</v>
      </c>
      <c r="F128" s="348">
        <v>9.5000000000000001E-2</v>
      </c>
      <c r="G128" s="349"/>
      <c r="H128" s="349"/>
    </row>
    <row r="129" spans="1:8" ht="33" customHeight="1">
      <c r="A129" s="350">
        <v>101</v>
      </c>
      <c r="B129" s="994"/>
      <c r="C129" s="346" t="s">
        <v>1990</v>
      </c>
      <c r="D129" s="343" t="s">
        <v>14</v>
      </c>
      <c r="E129" s="343" t="s">
        <v>14</v>
      </c>
      <c r="F129" s="348">
        <v>0.39700000000000002</v>
      </c>
      <c r="G129" s="349"/>
      <c r="H129" s="349"/>
    </row>
    <row r="130" spans="1:8" ht="33" customHeight="1">
      <c r="A130" s="350">
        <v>102</v>
      </c>
      <c r="B130" s="994"/>
      <c r="C130" s="346" t="s">
        <v>1991</v>
      </c>
      <c r="D130" s="343" t="s">
        <v>14</v>
      </c>
      <c r="E130" s="343" t="s">
        <v>14</v>
      </c>
      <c r="F130" s="348">
        <v>0.57099999999999995</v>
      </c>
      <c r="G130" s="349"/>
      <c r="H130" s="349"/>
    </row>
    <row r="131" spans="1:8" ht="33" customHeight="1">
      <c r="A131" s="350">
        <v>103</v>
      </c>
      <c r="B131" s="994"/>
      <c r="C131" s="346" t="s">
        <v>1992</v>
      </c>
      <c r="D131" s="343" t="s">
        <v>14</v>
      </c>
      <c r="E131" s="343" t="s">
        <v>14</v>
      </c>
      <c r="F131" s="348">
        <v>0.48399999999999999</v>
      </c>
      <c r="G131" s="349"/>
      <c r="H131" s="349"/>
    </row>
    <row r="132" spans="1:8" ht="33" customHeight="1">
      <c r="A132" s="350">
        <v>104</v>
      </c>
      <c r="B132" s="995"/>
      <c r="C132" s="346" t="s">
        <v>1993</v>
      </c>
      <c r="D132" s="343" t="s">
        <v>14</v>
      </c>
      <c r="E132" s="343" t="s">
        <v>14</v>
      </c>
      <c r="F132" s="348">
        <v>3.5310000000000001</v>
      </c>
      <c r="G132" s="349"/>
      <c r="H132" s="349"/>
    </row>
    <row r="133" spans="1:8" ht="33" customHeight="1">
      <c r="A133" s="350">
        <v>105</v>
      </c>
      <c r="B133" s="993" t="s">
        <v>2659</v>
      </c>
      <c r="C133" s="346" t="s">
        <v>1994</v>
      </c>
      <c r="D133" s="343" t="s">
        <v>14</v>
      </c>
      <c r="E133" s="343" t="s">
        <v>14</v>
      </c>
      <c r="F133" s="348">
        <v>0.308</v>
      </c>
      <c r="G133" s="349"/>
      <c r="H133" s="349"/>
    </row>
    <row r="134" spans="1:8" ht="33" customHeight="1">
      <c r="A134" s="350">
        <v>106</v>
      </c>
      <c r="B134" s="994"/>
      <c r="C134" s="346" t="s">
        <v>1995</v>
      </c>
      <c r="D134" s="343" t="s">
        <v>14</v>
      </c>
      <c r="E134" s="343" t="s">
        <v>14</v>
      </c>
      <c r="F134" s="348">
        <v>0.45700000000000002</v>
      </c>
      <c r="G134" s="349"/>
      <c r="H134" s="349"/>
    </row>
    <row r="135" spans="1:8" ht="33" customHeight="1">
      <c r="A135" s="350">
        <v>107</v>
      </c>
      <c r="B135" s="994"/>
      <c r="C135" s="346" t="s">
        <v>1996</v>
      </c>
      <c r="D135" s="343" t="s">
        <v>14</v>
      </c>
      <c r="E135" s="343" t="s">
        <v>14</v>
      </c>
      <c r="F135" s="348">
        <v>0.31900000000000001</v>
      </c>
      <c r="G135" s="349"/>
      <c r="H135" s="349"/>
    </row>
    <row r="136" spans="1:8" ht="33" customHeight="1">
      <c r="A136" s="350">
        <v>108</v>
      </c>
      <c r="B136" s="994"/>
      <c r="C136" s="346" t="s">
        <v>1997</v>
      </c>
      <c r="D136" s="343" t="s">
        <v>14</v>
      </c>
      <c r="E136" s="343" t="s">
        <v>14</v>
      </c>
      <c r="F136" s="348">
        <v>0.627</v>
      </c>
      <c r="G136" s="349"/>
      <c r="H136" s="349"/>
    </row>
    <row r="137" spans="1:8" ht="33" customHeight="1">
      <c r="A137" s="350">
        <v>109</v>
      </c>
      <c r="B137" s="994"/>
      <c r="C137" s="346" t="s">
        <v>1998</v>
      </c>
      <c r="D137" s="343" t="s">
        <v>14</v>
      </c>
      <c r="E137" s="343" t="s">
        <v>14</v>
      </c>
      <c r="F137" s="348">
        <v>0.49199999999999999</v>
      </c>
      <c r="G137" s="349"/>
      <c r="H137" s="349"/>
    </row>
    <row r="138" spans="1:8" ht="33" customHeight="1">
      <c r="A138" s="350">
        <v>110</v>
      </c>
      <c r="B138" s="994"/>
      <c r="C138" s="346" t="s">
        <v>1999</v>
      </c>
      <c r="D138" s="343" t="s">
        <v>14</v>
      </c>
      <c r="E138" s="343" t="s">
        <v>14</v>
      </c>
      <c r="F138" s="348">
        <v>0.58099999999999996</v>
      </c>
      <c r="G138" s="349"/>
      <c r="H138" s="349"/>
    </row>
    <row r="139" spans="1:8" ht="33" customHeight="1">
      <c r="A139" s="350">
        <v>111</v>
      </c>
      <c r="B139" s="994"/>
      <c r="C139" s="346" t="s">
        <v>2000</v>
      </c>
      <c r="D139" s="343" t="s">
        <v>14</v>
      </c>
      <c r="E139" s="343" t="s">
        <v>14</v>
      </c>
      <c r="F139" s="348">
        <v>0.38300000000000001</v>
      </c>
      <c r="G139" s="349"/>
      <c r="H139" s="349"/>
    </row>
    <row r="140" spans="1:8" ht="33" customHeight="1">
      <c r="A140" s="350">
        <v>112</v>
      </c>
      <c r="B140" s="994"/>
      <c r="C140" s="346" t="s">
        <v>2001</v>
      </c>
      <c r="D140" s="343" t="s">
        <v>14</v>
      </c>
      <c r="E140" s="343" t="s">
        <v>14</v>
      </c>
      <c r="F140" s="348">
        <v>0.55800000000000005</v>
      </c>
      <c r="G140" s="349"/>
      <c r="H140" s="349"/>
    </row>
    <row r="141" spans="1:8" ht="33" customHeight="1">
      <c r="A141" s="350">
        <v>113</v>
      </c>
      <c r="B141" s="994"/>
      <c r="C141" s="346" t="s">
        <v>2002</v>
      </c>
      <c r="D141" s="343" t="s">
        <v>14</v>
      </c>
      <c r="E141" s="343" t="s">
        <v>14</v>
      </c>
      <c r="F141" s="348">
        <v>1.347</v>
      </c>
      <c r="G141" s="349"/>
      <c r="H141" s="349"/>
    </row>
    <row r="142" spans="1:8" ht="33" customHeight="1">
      <c r="A142" s="350">
        <v>114</v>
      </c>
      <c r="B142" s="995"/>
      <c r="C142" s="346" t="s">
        <v>2003</v>
      </c>
      <c r="D142" s="343" t="s">
        <v>14</v>
      </c>
      <c r="E142" s="343" t="s">
        <v>14</v>
      </c>
      <c r="F142" s="348">
        <v>9.4E-2</v>
      </c>
      <c r="G142" s="349"/>
      <c r="H142" s="349"/>
    </row>
    <row r="143" spans="1:8" ht="33" customHeight="1">
      <c r="A143" s="350">
        <v>115</v>
      </c>
      <c r="B143" s="993" t="s">
        <v>2659</v>
      </c>
      <c r="C143" s="346" t="s">
        <v>2004</v>
      </c>
      <c r="D143" s="343" t="s">
        <v>14</v>
      </c>
      <c r="E143" s="343" t="s">
        <v>14</v>
      </c>
      <c r="F143" s="348">
        <v>0.78500000000000003</v>
      </c>
      <c r="G143" s="349"/>
      <c r="H143" s="349"/>
    </row>
    <row r="144" spans="1:8" ht="33" customHeight="1">
      <c r="A144" s="350">
        <v>116</v>
      </c>
      <c r="B144" s="994"/>
      <c r="C144" s="346" t="s">
        <v>2005</v>
      </c>
      <c r="D144" s="343" t="s">
        <v>14</v>
      </c>
      <c r="E144" s="343" t="s">
        <v>14</v>
      </c>
      <c r="F144" s="348">
        <v>0.19500000000000001</v>
      </c>
      <c r="G144" s="349"/>
      <c r="H144" s="349"/>
    </row>
    <row r="145" spans="1:8" ht="33" customHeight="1">
      <c r="A145" s="350">
        <v>117</v>
      </c>
      <c r="B145" s="994"/>
      <c r="C145" s="346" t="s">
        <v>2006</v>
      </c>
      <c r="D145" s="343" t="s">
        <v>14</v>
      </c>
      <c r="E145" s="343" t="s">
        <v>14</v>
      </c>
      <c r="F145" s="348">
        <v>1.9E-2</v>
      </c>
      <c r="G145" s="349"/>
      <c r="H145" s="349"/>
    </row>
    <row r="146" spans="1:8" ht="33" customHeight="1">
      <c r="A146" s="350">
        <v>118</v>
      </c>
      <c r="B146" s="994"/>
      <c r="C146" s="346" t="s">
        <v>2007</v>
      </c>
      <c r="D146" s="343" t="s">
        <v>14</v>
      </c>
      <c r="E146" s="343" t="s">
        <v>14</v>
      </c>
      <c r="F146" s="348">
        <v>4.2000000000000003E-2</v>
      </c>
      <c r="G146" s="349"/>
      <c r="H146" s="349"/>
    </row>
    <row r="147" spans="1:8" ht="33" customHeight="1">
      <c r="A147" s="350">
        <v>119</v>
      </c>
      <c r="B147" s="994"/>
      <c r="C147" s="346" t="s">
        <v>2008</v>
      </c>
      <c r="D147" s="343" t="s">
        <v>14</v>
      </c>
      <c r="E147" s="343" t="s">
        <v>14</v>
      </c>
      <c r="F147" s="348">
        <v>0.05</v>
      </c>
      <c r="G147" s="349"/>
      <c r="H147" s="349"/>
    </row>
    <row r="148" spans="1:8" ht="33" customHeight="1">
      <c r="A148" s="350">
        <v>120</v>
      </c>
      <c r="B148" s="994"/>
      <c r="C148" s="346" t="s">
        <v>2009</v>
      </c>
      <c r="D148" s="343" t="s">
        <v>14</v>
      </c>
      <c r="E148" s="343" t="s">
        <v>14</v>
      </c>
      <c r="F148" s="348">
        <v>1.369</v>
      </c>
      <c r="G148" s="349"/>
      <c r="H148" s="349"/>
    </row>
    <row r="149" spans="1:8" ht="33" customHeight="1">
      <c r="A149" s="350">
        <v>121</v>
      </c>
      <c r="B149" s="994"/>
      <c r="C149" s="346" t="s">
        <v>2010</v>
      </c>
      <c r="D149" s="343" t="s">
        <v>14</v>
      </c>
      <c r="E149" s="343" t="s">
        <v>14</v>
      </c>
      <c r="F149" s="348">
        <v>0.97499999999999998</v>
      </c>
      <c r="G149" s="349"/>
      <c r="H149" s="349"/>
    </row>
    <row r="150" spans="1:8" ht="33" customHeight="1">
      <c r="A150" s="350">
        <v>122</v>
      </c>
      <c r="B150" s="994"/>
      <c r="C150" s="346" t="s">
        <v>2011</v>
      </c>
      <c r="D150" s="343" t="s">
        <v>14</v>
      </c>
      <c r="E150" s="343" t="s">
        <v>14</v>
      </c>
      <c r="F150" s="348">
        <v>0.29199999999999998</v>
      </c>
      <c r="G150" s="349"/>
      <c r="H150" s="349"/>
    </row>
    <row r="151" spans="1:8" ht="33" customHeight="1">
      <c r="A151" s="350">
        <v>123</v>
      </c>
      <c r="B151" s="994"/>
      <c r="C151" s="346" t="s">
        <v>2012</v>
      </c>
      <c r="D151" s="343" t="s">
        <v>14</v>
      </c>
      <c r="E151" s="343" t="s">
        <v>14</v>
      </c>
      <c r="F151" s="348">
        <v>0.11</v>
      </c>
      <c r="G151" s="349"/>
      <c r="H151" s="349"/>
    </row>
    <row r="152" spans="1:8" ht="33" customHeight="1">
      <c r="A152" s="350">
        <v>124</v>
      </c>
      <c r="B152" s="995"/>
      <c r="C152" s="346" t="s">
        <v>2013</v>
      </c>
      <c r="D152" s="343" t="s">
        <v>14</v>
      </c>
      <c r="E152" s="343" t="s">
        <v>14</v>
      </c>
      <c r="F152" s="348">
        <v>0.42599999999999999</v>
      </c>
      <c r="G152" s="349"/>
      <c r="H152" s="349"/>
    </row>
    <row r="153" spans="1:8" ht="33" customHeight="1">
      <c r="A153" s="350">
        <v>125</v>
      </c>
      <c r="B153" s="993" t="s">
        <v>2659</v>
      </c>
      <c r="C153" s="346" t="s">
        <v>2014</v>
      </c>
      <c r="D153" s="343" t="s">
        <v>14</v>
      </c>
      <c r="E153" s="343" t="s">
        <v>14</v>
      </c>
      <c r="F153" s="348">
        <v>0.1</v>
      </c>
      <c r="G153" s="349"/>
      <c r="H153" s="349"/>
    </row>
    <row r="154" spans="1:8" ht="33" customHeight="1">
      <c r="A154" s="350">
        <v>126</v>
      </c>
      <c r="B154" s="994"/>
      <c r="C154" s="346" t="s">
        <v>2015</v>
      </c>
      <c r="D154" s="343" t="s">
        <v>14</v>
      </c>
      <c r="E154" s="343" t="s">
        <v>14</v>
      </c>
      <c r="F154" s="348">
        <v>0.24</v>
      </c>
      <c r="G154" s="349"/>
      <c r="H154" s="349"/>
    </row>
    <row r="155" spans="1:8" ht="33" customHeight="1">
      <c r="A155" s="350">
        <v>127</v>
      </c>
      <c r="B155" s="994"/>
      <c r="C155" s="346" t="s">
        <v>2016</v>
      </c>
      <c r="D155" s="343" t="s">
        <v>14</v>
      </c>
      <c r="E155" s="343" t="s">
        <v>14</v>
      </c>
      <c r="F155" s="348">
        <v>0.159</v>
      </c>
      <c r="G155" s="349"/>
      <c r="H155" s="349"/>
    </row>
    <row r="156" spans="1:8" ht="33" customHeight="1">
      <c r="A156" s="350">
        <v>128</v>
      </c>
      <c r="B156" s="994"/>
      <c r="C156" s="346" t="s">
        <v>2017</v>
      </c>
      <c r="D156" s="343" t="s">
        <v>14</v>
      </c>
      <c r="E156" s="343" t="s">
        <v>14</v>
      </c>
      <c r="F156" s="348">
        <v>0.51100000000000001</v>
      </c>
      <c r="G156" s="349"/>
      <c r="H156" s="349"/>
    </row>
    <row r="157" spans="1:8" ht="33" customHeight="1">
      <c r="A157" s="350">
        <v>129</v>
      </c>
      <c r="B157" s="994"/>
      <c r="C157" s="346" t="s">
        <v>2018</v>
      </c>
      <c r="D157" s="343" t="s">
        <v>14</v>
      </c>
      <c r="E157" s="343" t="s">
        <v>14</v>
      </c>
      <c r="F157" s="348">
        <v>0.48399999999999999</v>
      </c>
      <c r="G157" s="349"/>
      <c r="H157" s="349"/>
    </row>
    <row r="158" spans="1:8" ht="33" customHeight="1">
      <c r="A158" s="350">
        <v>130</v>
      </c>
      <c r="B158" s="994"/>
      <c r="C158" s="346" t="s">
        <v>2019</v>
      </c>
      <c r="D158" s="343" t="s">
        <v>14</v>
      </c>
      <c r="E158" s="343" t="s">
        <v>14</v>
      </c>
      <c r="F158" s="348">
        <v>0.255</v>
      </c>
      <c r="G158" s="349"/>
      <c r="H158" s="349"/>
    </row>
    <row r="159" spans="1:8" ht="33" customHeight="1">
      <c r="A159" s="350">
        <v>131</v>
      </c>
      <c r="B159" s="994"/>
      <c r="C159" s="346" t="s">
        <v>2020</v>
      </c>
      <c r="D159" s="343" t="s">
        <v>14</v>
      </c>
      <c r="E159" s="343" t="s">
        <v>14</v>
      </c>
      <c r="F159" s="348">
        <v>0.316</v>
      </c>
      <c r="G159" s="349"/>
      <c r="H159" s="349"/>
    </row>
    <row r="160" spans="1:8" ht="33" customHeight="1">
      <c r="A160" s="350">
        <v>132</v>
      </c>
      <c r="B160" s="994"/>
      <c r="C160" s="346" t="s">
        <v>2021</v>
      </c>
      <c r="D160" s="343" t="s">
        <v>14</v>
      </c>
      <c r="E160" s="343" t="s">
        <v>14</v>
      </c>
      <c r="F160" s="348">
        <v>0.28100000000000003</v>
      </c>
      <c r="G160" s="349"/>
      <c r="H160" s="349"/>
    </row>
    <row r="161" spans="1:8" ht="33" customHeight="1">
      <c r="A161" s="350">
        <v>133</v>
      </c>
      <c r="B161" s="994"/>
      <c r="C161" s="346" t="s">
        <v>2022</v>
      </c>
      <c r="D161" s="343" t="s">
        <v>14</v>
      </c>
      <c r="E161" s="343" t="s">
        <v>14</v>
      </c>
      <c r="F161" s="348">
        <v>0.218</v>
      </c>
      <c r="G161" s="349"/>
      <c r="H161" s="349"/>
    </row>
    <row r="162" spans="1:8" ht="33" customHeight="1">
      <c r="A162" s="350">
        <v>134</v>
      </c>
      <c r="B162" s="994"/>
      <c r="C162" s="346" t="s">
        <v>2023</v>
      </c>
      <c r="D162" s="343" t="s">
        <v>14</v>
      </c>
      <c r="E162" s="343" t="s">
        <v>14</v>
      </c>
      <c r="F162" s="348">
        <v>0.28999999999999998</v>
      </c>
      <c r="G162" s="349"/>
      <c r="H162" s="349"/>
    </row>
    <row r="163" spans="1:8" ht="33" customHeight="1">
      <c r="A163" s="350">
        <v>135</v>
      </c>
      <c r="B163" s="995"/>
      <c r="C163" s="346" t="s">
        <v>2024</v>
      </c>
      <c r="D163" s="343" t="s">
        <v>14</v>
      </c>
      <c r="E163" s="343" t="s">
        <v>14</v>
      </c>
      <c r="F163" s="348">
        <v>0.38600000000000001</v>
      </c>
      <c r="G163" s="349"/>
      <c r="H163" s="349"/>
    </row>
    <row r="164" spans="1:8" ht="33" customHeight="1">
      <c r="A164" s="350">
        <v>136</v>
      </c>
      <c r="B164" s="993" t="s">
        <v>2659</v>
      </c>
      <c r="C164" s="346" t="s">
        <v>2025</v>
      </c>
      <c r="D164" s="343" t="s">
        <v>14</v>
      </c>
      <c r="E164" s="343" t="s">
        <v>14</v>
      </c>
      <c r="F164" s="348">
        <v>0.189</v>
      </c>
      <c r="G164" s="349"/>
      <c r="H164" s="349"/>
    </row>
    <row r="165" spans="1:8" ht="33" customHeight="1">
      <c r="A165" s="350">
        <v>137</v>
      </c>
      <c r="B165" s="994"/>
      <c r="C165" s="346" t="s">
        <v>2026</v>
      </c>
      <c r="D165" s="343" t="s">
        <v>14</v>
      </c>
      <c r="E165" s="343" t="s">
        <v>14</v>
      </c>
      <c r="F165" s="348">
        <v>0.307</v>
      </c>
      <c r="G165" s="349"/>
      <c r="H165" s="349"/>
    </row>
    <row r="166" spans="1:8" ht="33" customHeight="1">
      <c r="A166" s="350">
        <v>138</v>
      </c>
      <c r="B166" s="994"/>
      <c r="C166" s="346" t="s">
        <v>2027</v>
      </c>
      <c r="D166" s="343" t="s">
        <v>14</v>
      </c>
      <c r="E166" s="343" t="s">
        <v>14</v>
      </c>
      <c r="F166" s="348">
        <v>0.126</v>
      </c>
      <c r="G166" s="349"/>
      <c r="H166" s="349"/>
    </row>
    <row r="167" spans="1:8" ht="33" customHeight="1">
      <c r="A167" s="350">
        <v>139</v>
      </c>
      <c r="B167" s="994"/>
      <c r="C167" s="346" t="s">
        <v>2028</v>
      </c>
      <c r="D167" s="343" t="s">
        <v>14</v>
      </c>
      <c r="E167" s="343" t="s">
        <v>14</v>
      </c>
      <c r="F167" s="348">
        <v>0.153</v>
      </c>
      <c r="G167" s="349"/>
      <c r="H167" s="349"/>
    </row>
    <row r="168" spans="1:8" ht="33" customHeight="1">
      <c r="A168" s="350">
        <v>140</v>
      </c>
      <c r="B168" s="994"/>
      <c r="C168" s="346" t="s">
        <v>2029</v>
      </c>
      <c r="D168" s="343" t="s">
        <v>14</v>
      </c>
      <c r="E168" s="343" t="s">
        <v>14</v>
      </c>
      <c r="F168" s="348">
        <v>0.69899999999999995</v>
      </c>
      <c r="G168" s="349"/>
      <c r="H168" s="349"/>
    </row>
    <row r="169" spans="1:8" ht="33" customHeight="1">
      <c r="A169" s="350">
        <v>141</v>
      </c>
      <c r="B169" s="994"/>
      <c r="C169" s="346" t="s">
        <v>2030</v>
      </c>
      <c r="D169" s="343" t="s">
        <v>14</v>
      </c>
      <c r="E169" s="343" t="s">
        <v>14</v>
      </c>
      <c r="F169" s="348">
        <v>1.216</v>
      </c>
      <c r="G169" s="349"/>
      <c r="H169" s="349"/>
    </row>
    <row r="170" spans="1:8" ht="33" customHeight="1">
      <c r="A170" s="350">
        <v>142</v>
      </c>
      <c r="B170" s="994"/>
      <c r="C170" s="346" t="s">
        <v>2031</v>
      </c>
      <c r="D170" s="343" t="s">
        <v>14</v>
      </c>
      <c r="E170" s="343" t="s">
        <v>14</v>
      </c>
      <c r="F170" s="348">
        <v>0.21299999999999999</v>
      </c>
      <c r="G170" s="349"/>
      <c r="H170" s="349"/>
    </row>
    <row r="171" spans="1:8" ht="33" customHeight="1">
      <c r="A171" s="350">
        <v>143</v>
      </c>
      <c r="B171" s="994"/>
      <c r="C171" s="346" t="s">
        <v>2032</v>
      </c>
      <c r="D171" s="343" t="s">
        <v>14</v>
      </c>
      <c r="E171" s="343" t="s">
        <v>14</v>
      </c>
      <c r="F171" s="348">
        <v>0.20499999999999999</v>
      </c>
      <c r="G171" s="349"/>
      <c r="H171" s="349"/>
    </row>
    <row r="172" spans="1:8" ht="33" customHeight="1">
      <c r="A172" s="350">
        <v>144</v>
      </c>
      <c r="B172" s="994"/>
      <c r="C172" s="346" t="s">
        <v>2033</v>
      </c>
      <c r="D172" s="343" t="s">
        <v>14</v>
      </c>
      <c r="E172" s="343" t="s">
        <v>14</v>
      </c>
      <c r="F172" s="348">
        <v>0.107</v>
      </c>
      <c r="G172" s="349"/>
      <c r="H172" s="349"/>
    </row>
    <row r="173" spans="1:8" ht="33" customHeight="1">
      <c r="A173" s="350">
        <v>145</v>
      </c>
      <c r="B173" s="994"/>
      <c r="C173" s="346" t="s">
        <v>2034</v>
      </c>
      <c r="D173" s="343" t="s">
        <v>14</v>
      </c>
      <c r="E173" s="343" t="s">
        <v>14</v>
      </c>
      <c r="F173" s="348">
        <v>0.27700000000000002</v>
      </c>
      <c r="G173" s="349"/>
      <c r="H173" s="349"/>
    </row>
    <row r="174" spans="1:8" ht="33" customHeight="1">
      <c r="A174" s="350">
        <v>146</v>
      </c>
      <c r="B174" s="994"/>
      <c r="C174" s="346" t="s">
        <v>2035</v>
      </c>
      <c r="D174" s="343" t="s">
        <v>14</v>
      </c>
      <c r="E174" s="343" t="s">
        <v>14</v>
      </c>
      <c r="F174" s="348">
        <v>0.18</v>
      </c>
      <c r="G174" s="349"/>
      <c r="H174" s="349"/>
    </row>
    <row r="175" spans="1:8" ht="33" customHeight="1">
      <c r="A175" s="350">
        <v>147</v>
      </c>
      <c r="B175" s="995"/>
      <c r="C175" s="346" t="s">
        <v>2036</v>
      </c>
      <c r="D175" s="343" t="s">
        <v>14</v>
      </c>
      <c r="E175" s="343" t="s">
        <v>14</v>
      </c>
      <c r="F175" s="348">
        <v>0.04</v>
      </c>
      <c r="G175" s="349"/>
      <c r="H175" s="349"/>
    </row>
    <row r="176" spans="1:8" ht="33" customHeight="1">
      <c r="A176" s="350">
        <v>148</v>
      </c>
      <c r="B176" s="993" t="s">
        <v>2659</v>
      </c>
      <c r="C176" s="346" t="s">
        <v>2037</v>
      </c>
      <c r="D176" s="343" t="s">
        <v>14</v>
      </c>
      <c r="E176" s="343" t="s">
        <v>14</v>
      </c>
      <c r="F176" s="348">
        <v>3.7999999999999999E-2</v>
      </c>
      <c r="G176" s="349"/>
      <c r="H176" s="349"/>
    </row>
    <row r="177" spans="1:8" ht="33" customHeight="1">
      <c r="A177" s="350">
        <v>149</v>
      </c>
      <c r="B177" s="994"/>
      <c r="C177" s="346" t="s">
        <v>2038</v>
      </c>
      <c r="D177" s="343" t="s">
        <v>14</v>
      </c>
      <c r="E177" s="343" t="s">
        <v>14</v>
      </c>
      <c r="F177" s="348">
        <v>0.06</v>
      </c>
      <c r="G177" s="349"/>
      <c r="H177" s="349"/>
    </row>
    <row r="178" spans="1:8" ht="33" customHeight="1">
      <c r="A178" s="350">
        <v>150</v>
      </c>
      <c r="B178" s="994"/>
      <c r="C178" s="346" t="s">
        <v>2039</v>
      </c>
      <c r="D178" s="343" t="s">
        <v>14</v>
      </c>
      <c r="E178" s="343" t="s">
        <v>14</v>
      </c>
      <c r="F178" s="348">
        <v>0.09</v>
      </c>
      <c r="G178" s="349"/>
      <c r="H178" s="349"/>
    </row>
    <row r="179" spans="1:8" ht="33" customHeight="1">
      <c r="A179" s="350">
        <v>151</v>
      </c>
      <c r="B179" s="994"/>
      <c r="C179" s="346" t="s">
        <v>2040</v>
      </c>
      <c r="D179" s="343" t="s">
        <v>14</v>
      </c>
      <c r="E179" s="343" t="s">
        <v>14</v>
      </c>
      <c r="F179" s="348">
        <v>0.06</v>
      </c>
      <c r="G179" s="349"/>
      <c r="H179" s="349"/>
    </row>
    <row r="180" spans="1:8" ht="33" customHeight="1">
      <c r="A180" s="350">
        <v>152</v>
      </c>
      <c r="B180" s="994"/>
      <c r="C180" s="346" t="s">
        <v>2041</v>
      </c>
      <c r="D180" s="343" t="s">
        <v>14</v>
      </c>
      <c r="E180" s="343" t="s">
        <v>14</v>
      </c>
      <c r="F180" s="348">
        <v>0.14299999999999999</v>
      </c>
      <c r="G180" s="349"/>
      <c r="H180" s="349"/>
    </row>
    <row r="181" spans="1:8" ht="33" customHeight="1">
      <c r="A181" s="350">
        <v>153</v>
      </c>
      <c r="B181" s="994"/>
      <c r="C181" s="346" t="s">
        <v>2042</v>
      </c>
      <c r="D181" s="343" t="s">
        <v>14</v>
      </c>
      <c r="E181" s="343" t="s">
        <v>14</v>
      </c>
      <c r="F181" s="348">
        <v>0.20300000000000001</v>
      </c>
      <c r="G181" s="349"/>
      <c r="H181" s="349"/>
    </row>
    <row r="182" spans="1:8" ht="33" customHeight="1">
      <c r="A182" s="350">
        <v>154</v>
      </c>
      <c r="B182" s="994"/>
      <c r="C182" s="346" t="s">
        <v>2043</v>
      </c>
      <c r="D182" s="343" t="s">
        <v>14</v>
      </c>
      <c r="E182" s="343" t="s">
        <v>14</v>
      </c>
      <c r="F182" s="348">
        <v>0.13200000000000001</v>
      </c>
      <c r="G182" s="349"/>
      <c r="H182" s="349"/>
    </row>
    <row r="183" spans="1:8" ht="33" customHeight="1">
      <c r="A183" s="350">
        <v>155</v>
      </c>
      <c r="B183" s="994"/>
      <c r="C183" s="346" t="s">
        <v>2044</v>
      </c>
      <c r="D183" s="343" t="s">
        <v>14</v>
      </c>
      <c r="E183" s="343" t="s">
        <v>14</v>
      </c>
      <c r="F183" s="348">
        <v>3.5999999999999997E-2</v>
      </c>
      <c r="G183" s="349"/>
      <c r="H183" s="349"/>
    </row>
    <row r="184" spans="1:8" ht="33" customHeight="1">
      <c r="A184" s="350">
        <v>156</v>
      </c>
      <c r="B184" s="994"/>
      <c r="C184" s="346" t="s">
        <v>2045</v>
      </c>
      <c r="D184" s="343" t="s">
        <v>14</v>
      </c>
      <c r="E184" s="343" t="s">
        <v>14</v>
      </c>
      <c r="F184" s="348">
        <v>5.5E-2</v>
      </c>
      <c r="G184" s="349"/>
      <c r="H184" s="349"/>
    </row>
    <row r="185" spans="1:8" ht="33" customHeight="1">
      <c r="A185" s="350">
        <v>157</v>
      </c>
      <c r="B185" s="994"/>
      <c r="C185" s="346" t="s">
        <v>2046</v>
      </c>
      <c r="D185" s="343" t="s">
        <v>14</v>
      </c>
      <c r="E185" s="343" t="s">
        <v>14</v>
      </c>
      <c r="F185" s="348">
        <v>8.5000000000000006E-2</v>
      </c>
      <c r="G185" s="349"/>
      <c r="H185" s="349"/>
    </row>
    <row r="186" spans="1:8" ht="33" customHeight="1">
      <c r="A186" s="350">
        <v>158</v>
      </c>
      <c r="B186" s="995"/>
      <c r="C186" s="346" t="s">
        <v>2047</v>
      </c>
      <c r="D186" s="343" t="s">
        <v>14</v>
      </c>
      <c r="E186" s="343" t="s">
        <v>14</v>
      </c>
      <c r="F186" s="348">
        <v>0.151</v>
      </c>
      <c r="G186" s="349"/>
      <c r="H186" s="349"/>
    </row>
    <row r="187" spans="1:8" ht="33" customHeight="1">
      <c r="A187" s="350">
        <v>159</v>
      </c>
      <c r="B187" s="993" t="s">
        <v>2659</v>
      </c>
      <c r="C187" s="346" t="s">
        <v>2048</v>
      </c>
      <c r="D187" s="343" t="s">
        <v>14</v>
      </c>
      <c r="E187" s="343" t="s">
        <v>14</v>
      </c>
      <c r="F187" s="348">
        <v>0.123</v>
      </c>
      <c r="G187" s="349"/>
      <c r="H187" s="349"/>
    </row>
    <row r="188" spans="1:8" ht="33" customHeight="1">
      <c r="A188" s="350">
        <v>160</v>
      </c>
      <c r="B188" s="994"/>
      <c r="C188" s="346" t="s">
        <v>2049</v>
      </c>
      <c r="D188" s="343" t="s">
        <v>14</v>
      </c>
      <c r="E188" s="343" t="s">
        <v>14</v>
      </c>
      <c r="F188" s="348">
        <v>0.115</v>
      </c>
      <c r="G188" s="349"/>
      <c r="H188" s="349"/>
    </row>
    <row r="189" spans="1:8" ht="33" customHeight="1">
      <c r="A189" s="350">
        <v>161</v>
      </c>
      <c r="B189" s="994"/>
      <c r="C189" s="346" t="s">
        <v>2050</v>
      </c>
      <c r="D189" s="343" t="s">
        <v>14</v>
      </c>
      <c r="E189" s="343" t="s">
        <v>14</v>
      </c>
      <c r="F189" s="348">
        <v>4.2000000000000003E-2</v>
      </c>
      <c r="G189" s="349"/>
      <c r="H189" s="349"/>
    </row>
    <row r="190" spans="1:8" ht="33" customHeight="1">
      <c r="A190" s="350">
        <v>162</v>
      </c>
      <c r="B190" s="994"/>
      <c r="C190" s="346" t="s">
        <v>2051</v>
      </c>
      <c r="D190" s="343" t="s">
        <v>14</v>
      </c>
      <c r="E190" s="343" t="s">
        <v>14</v>
      </c>
      <c r="F190" s="348">
        <v>5.1999999999999998E-2</v>
      </c>
      <c r="G190" s="349"/>
      <c r="H190" s="349"/>
    </row>
    <row r="191" spans="1:8" ht="33" customHeight="1">
      <c r="A191" s="350">
        <v>163</v>
      </c>
      <c r="B191" s="994"/>
      <c r="C191" s="346" t="s">
        <v>2052</v>
      </c>
      <c r="D191" s="343" t="s">
        <v>14</v>
      </c>
      <c r="E191" s="343" t="s">
        <v>14</v>
      </c>
      <c r="F191" s="348">
        <v>6.7000000000000004E-2</v>
      </c>
      <c r="G191" s="349"/>
      <c r="H191" s="349"/>
    </row>
    <row r="192" spans="1:8" ht="33" customHeight="1">
      <c r="A192" s="350">
        <v>164</v>
      </c>
      <c r="B192" s="994"/>
      <c r="C192" s="346" t="s">
        <v>2053</v>
      </c>
      <c r="D192" s="343" t="s">
        <v>14</v>
      </c>
      <c r="E192" s="343" t="s">
        <v>14</v>
      </c>
      <c r="F192" s="348">
        <v>0.14499999999999999</v>
      </c>
      <c r="G192" s="349"/>
      <c r="H192" s="349"/>
    </row>
    <row r="193" spans="1:8" ht="33" customHeight="1">
      <c r="A193" s="350">
        <v>165</v>
      </c>
      <c r="B193" s="994"/>
      <c r="C193" s="346" t="s">
        <v>2054</v>
      </c>
      <c r="D193" s="343" t="s">
        <v>14</v>
      </c>
      <c r="E193" s="343" t="s">
        <v>14</v>
      </c>
      <c r="F193" s="348">
        <v>0.50900000000000001</v>
      </c>
      <c r="G193" s="349"/>
      <c r="H193" s="349"/>
    </row>
    <row r="194" spans="1:8" ht="33" customHeight="1">
      <c r="A194" s="350">
        <v>166</v>
      </c>
      <c r="B194" s="994"/>
      <c r="C194" s="346" t="s">
        <v>2055</v>
      </c>
      <c r="D194" s="343" t="s">
        <v>14</v>
      </c>
      <c r="E194" s="343" t="s">
        <v>14</v>
      </c>
      <c r="F194" s="348">
        <v>7.0000000000000007E-2</v>
      </c>
      <c r="G194" s="349"/>
      <c r="H194" s="349"/>
    </row>
    <row r="195" spans="1:8" ht="33" customHeight="1">
      <c r="A195" s="350">
        <v>167</v>
      </c>
      <c r="B195" s="994"/>
      <c r="C195" s="346" t="s">
        <v>2056</v>
      </c>
      <c r="D195" s="343" t="s">
        <v>14</v>
      </c>
      <c r="E195" s="343" t="s">
        <v>14</v>
      </c>
      <c r="F195" s="348">
        <v>0.1</v>
      </c>
      <c r="G195" s="349"/>
      <c r="H195" s="349"/>
    </row>
    <row r="196" spans="1:8" ht="33" customHeight="1">
      <c r="A196" s="350">
        <v>168</v>
      </c>
      <c r="B196" s="995"/>
      <c r="C196" s="346" t="s">
        <v>2057</v>
      </c>
      <c r="D196" s="343" t="s">
        <v>14</v>
      </c>
      <c r="E196" s="343" t="s">
        <v>14</v>
      </c>
      <c r="F196" s="348">
        <v>8.3000000000000004E-2</v>
      </c>
      <c r="G196" s="349"/>
      <c r="H196" s="349"/>
    </row>
    <row r="197" spans="1:8" ht="33" customHeight="1">
      <c r="A197" s="350">
        <v>169</v>
      </c>
      <c r="B197" s="993" t="s">
        <v>2659</v>
      </c>
      <c r="C197" s="346" t="s">
        <v>2058</v>
      </c>
      <c r="D197" s="343" t="s">
        <v>14</v>
      </c>
      <c r="E197" s="343" t="s">
        <v>14</v>
      </c>
      <c r="F197" s="348">
        <v>0.108</v>
      </c>
      <c r="G197" s="349"/>
      <c r="H197" s="349"/>
    </row>
    <row r="198" spans="1:8" ht="33" customHeight="1">
      <c r="A198" s="350">
        <v>170</v>
      </c>
      <c r="B198" s="994"/>
      <c r="C198" s="346" t="s">
        <v>2059</v>
      </c>
      <c r="D198" s="343" t="s">
        <v>14</v>
      </c>
      <c r="E198" s="343" t="s">
        <v>14</v>
      </c>
      <c r="F198" s="348">
        <v>0.105</v>
      </c>
      <c r="G198" s="349"/>
      <c r="H198" s="349"/>
    </row>
    <row r="199" spans="1:8" ht="33" customHeight="1">
      <c r="A199" s="350">
        <v>171</v>
      </c>
      <c r="B199" s="994"/>
      <c r="C199" s="346" t="s">
        <v>2060</v>
      </c>
      <c r="D199" s="343" t="s">
        <v>14</v>
      </c>
      <c r="E199" s="343" t="s">
        <v>14</v>
      </c>
      <c r="F199" s="348">
        <v>9.0999999999999998E-2</v>
      </c>
      <c r="G199" s="349"/>
      <c r="H199" s="349"/>
    </row>
    <row r="200" spans="1:8" ht="33" customHeight="1">
      <c r="A200" s="350">
        <v>172</v>
      </c>
      <c r="B200" s="994"/>
      <c r="C200" s="346" t="s">
        <v>2061</v>
      </c>
      <c r="D200" s="343" t="s">
        <v>14</v>
      </c>
      <c r="E200" s="343" t="s">
        <v>14</v>
      </c>
      <c r="F200" s="348">
        <v>0.20100000000000001</v>
      </c>
      <c r="G200" s="349"/>
      <c r="H200" s="349"/>
    </row>
    <row r="201" spans="1:8" ht="33" customHeight="1">
      <c r="A201" s="350">
        <v>173</v>
      </c>
      <c r="B201" s="994"/>
      <c r="C201" s="346" t="s">
        <v>2062</v>
      </c>
      <c r="D201" s="343" t="s">
        <v>14</v>
      </c>
      <c r="E201" s="343" t="s">
        <v>14</v>
      </c>
      <c r="F201" s="348">
        <v>1.5149999999999999</v>
      </c>
      <c r="G201" s="349"/>
      <c r="H201" s="349"/>
    </row>
    <row r="202" spans="1:8" ht="33" customHeight="1">
      <c r="A202" s="350">
        <v>174</v>
      </c>
      <c r="B202" s="994"/>
      <c r="C202" s="346" t="s">
        <v>2063</v>
      </c>
      <c r="D202" s="343" t="s">
        <v>14</v>
      </c>
      <c r="E202" s="343" t="s">
        <v>14</v>
      </c>
      <c r="F202" s="348">
        <v>0.39</v>
      </c>
      <c r="G202" s="349"/>
      <c r="H202" s="349"/>
    </row>
    <row r="203" spans="1:8" ht="33" customHeight="1">
      <c r="A203" s="350">
        <v>175</v>
      </c>
      <c r="B203" s="994"/>
      <c r="C203" s="346" t="s">
        <v>2064</v>
      </c>
      <c r="D203" s="343" t="s">
        <v>14</v>
      </c>
      <c r="E203" s="343" t="s">
        <v>14</v>
      </c>
      <c r="F203" s="348">
        <v>0.28199999999999997</v>
      </c>
      <c r="G203" s="349"/>
      <c r="H203" s="349"/>
    </row>
    <row r="204" spans="1:8" ht="33" customHeight="1">
      <c r="A204" s="350">
        <v>176</v>
      </c>
      <c r="B204" s="994"/>
      <c r="C204" s="346" t="s">
        <v>2065</v>
      </c>
      <c r="D204" s="343" t="s">
        <v>14</v>
      </c>
      <c r="E204" s="343" t="s">
        <v>14</v>
      </c>
      <c r="F204" s="348">
        <v>0.222</v>
      </c>
      <c r="G204" s="349"/>
      <c r="H204" s="349"/>
    </row>
    <row r="205" spans="1:8" ht="33" customHeight="1">
      <c r="A205" s="350">
        <v>177</v>
      </c>
      <c r="B205" s="994"/>
      <c r="C205" s="346" t="s">
        <v>2066</v>
      </c>
      <c r="D205" s="343" t="s">
        <v>14</v>
      </c>
      <c r="E205" s="343" t="s">
        <v>14</v>
      </c>
      <c r="F205" s="348">
        <v>0.26900000000000002</v>
      </c>
      <c r="G205" s="349"/>
      <c r="H205" s="349"/>
    </row>
    <row r="206" spans="1:8" ht="33" customHeight="1">
      <c r="A206" s="350">
        <v>178</v>
      </c>
      <c r="B206" s="995"/>
      <c r="C206" s="346" t="s">
        <v>2067</v>
      </c>
      <c r="D206" s="343" t="s">
        <v>14</v>
      </c>
      <c r="E206" s="343" t="s">
        <v>14</v>
      </c>
      <c r="F206" s="348">
        <v>0.27100000000000002</v>
      </c>
      <c r="G206" s="349"/>
      <c r="H206" s="349"/>
    </row>
    <row r="207" spans="1:8" ht="33" customHeight="1">
      <c r="A207" s="350">
        <v>179</v>
      </c>
      <c r="B207" s="993" t="s">
        <v>2659</v>
      </c>
      <c r="C207" s="346" t="s">
        <v>2068</v>
      </c>
      <c r="D207" s="343" t="s">
        <v>14</v>
      </c>
      <c r="E207" s="343" t="s">
        <v>14</v>
      </c>
      <c r="F207" s="348">
        <v>0.78800000000000003</v>
      </c>
      <c r="G207" s="349"/>
      <c r="H207" s="349"/>
    </row>
    <row r="208" spans="1:8" ht="33" customHeight="1">
      <c r="A208" s="350">
        <v>180</v>
      </c>
      <c r="B208" s="994"/>
      <c r="C208" s="346" t="s">
        <v>2069</v>
      </c>
      <c r="D208" s="343" t="s">
        <v>14</v>
      </c>
      <c r="E208" s="343" t="s">
        <v>14</v>
      </c>
      <c r="F208" s="348">
        <v>0.20399999999999999</v>
      </c>
      <c r="G208" s="349"/>
      <c r="H208" s="349"/>
    </row>
    <row r="209" spans="1:8" ht="33" customHeight="1">
      <c r="A209" s="350">
        <v>181</v>
      </c>
      <c r="B209" s="994"/>
      <c r="C209" s="346" t="s">
        <v>2070</v>
      </c>
      <c r="D209" s="343" t="s">
        <v>14</v>
      </c>
      <c r="E209" s="343" t="s">
        <v>14</v>
      </c>
      <c r="F209" s="348">
        <v>0.245</v>
      </c>
      <c r="G209" s="349"/>
      <c r="H209" s="349"/>
    </row>
    <row r="210" spans="1:8" ht="33" customHeight="1">
      <c r="A210" s="350">
        <v>182</v>
      </c>
      <c r="B210" s="994"/>
      <c r="C210" s="346" t="s">
        <v>2071</v>
      </c>
      <c r="D210" s="343" t="s">
        <v>14</v>
      </c>
      <c r="E210" s="343" t="s">
        <v>14</v>
      </c>
      <c r="F210" s="348">
        <v>0.25</v>
      </c>
      <c r="G210" s="349"/>
      <c r="H210" s="349"/>
    </row>
    <row r="211" spans="1:8" ht="33" customHeight="1">
      <c r="A211" s="350">
        <v>183</v>
      </c>
      <c r="B211" s="994"/>
      <c r="C211" s="346" t="s">
        <v>2072</v>
      </c>
      <c r="D211" s="343" t="s">
        <v>14</v>
      </c>
      <c r="E211" s="343" t="s">
        <v>14</v>
      </c>
      <c r="F211" s="348">
        <v>0.1</v>
      </c>
      <c r="G211" s="349"/>
      <c r="H211" s="349"/>
    </row>
    <row r="212" spans="1:8" ht="33" customHeight="1">
      <c r="A212" s="350">
        <v>184</v>
      </c>
      <c r="B212" s="994"/>
      <c r="C212" s="346" t="s">
        <v>2073</v>
      </c>
      <c r="D212" s="343" t="s">
        <v>14</v>
      </c>
      <c r="E212" s="343" t="s">
        <v>14</v>
      </c>
      <c r="F212" s="348">
        <v>0.114</v>
      </c>
      <c r="G212" s="349"/>
      <c r="H212" s="349"/>
    </row>
    <row r="213" spans="1:8" ht="33" customHeight="1">
      <c r="A213" s="350">
        <v>185</v>
      </c>
      <c r="B213" s="994"/>
      <c r="C213" s="346" t="s">
        <v>2074</v>
      </c>
      <c r="D213" s="343" t="s">
        <v>14</v>
      </c>
      <c r="E213" s="343" t="s">
        <v>14</v>
      </c>
      <c r="F213" s="348">
        <v>0.74099999999999999</v>
      </c>
      <c r="G213" s="349"/>
      <c r="H213" s="349"/>
    </row>
    <row r="214" spans="1:8" ht="33" customHeight="1">
      <c r="A214" s="350">
        <v>186</v>
      </c>
      <c r="B214" s="994"/>
      <c r="C214" s="346" t="s">
        <v>2075</v>
      </c>
      <c r="D214" s="343" t="s">
        <v>14</v>
      </c>
      <c r="E214" s="343" t="s">
        <v>14</v>
      </c>
      <c r="F214" s="348">
        <v>0.32</v>
      </c>
      <c r="G214" s="349"/>
      <c r="H214" s="349"/>
    </row>
    <row r="215" spans="1:8" ht="33" customHeight="1">
      <c r="A215" s="350">
        <v>187</v>
      </c>
      <c r="B215" s="995"/>
      <c r="C215" s="346" t="s">
        <v>2076</v>
      </c>
      <c r="D215" s="343" t="s">
        <v>14</v>
      </c>
      <c r="E215" s="343" t="s">
        <v>14</v>
      </c>
      <c r="F215" s="348">
        <v>0.38400000000000001</v>
      </c>
      <c r="G215" s="349"/>
      <c r="H215" s="349"/>
    </row>
    <row r="216" spans="1:8" ht="33" customHeight="1">
      <c r="A216" s="350">
        <v>188</v>
      </c>
      <c r="B216" s="993" t="s">
        <v>2659</v>
      </c>
      <c r="C216" s="346" t="s">
        <v>2077</v>
      </c>
      <c r="D216" s="343" t="s">
        <v>14</v>
      </c>
      <c r="E216" s="343" t="s">
        <v>14</v>
      </c>
      <c r="F216" s="348">
        <v>0.38200000000000001</v>
      </c>
      <c r="G216" s="349"/>
      <c r="H216" s="349"/>
    </row>
    <row r="217" spans="1:8" ht="33" customHeight="1">
      <c r="A217" s="350">
        <v>189</v>
      </c>
      <c r="B217" s="994"/>
      <c r="C217" s="346" t="s">
        <v>2078</v>
      </c>
      <c r="D217" s="343" t="s">
        <v>14</v>
      </c>
      <c r="E217" s="343" t="s">
        <v>14</v>
      </c>
      <c r="F217" s="348">
        <v>0.40600000000000003</v>
      </c>
      <c r="G217" s="349"/>
      <c r="H217" s="349"/>
    </row>
    <row r="218" spans="1:8" ht="33" customHeight="1">
      <c r="A218" s="350">
        <v>190</v>
      </c>
      <c r="B218" s="994"/>
      <c r="C218" s="346" t="s">
        <v>2079</v>
      </c>
      <c r="D218" s="343" t="s">
        <v>14</v>
      </c>
      <c r="E218" s="343" t="s">
        <v>14</v>
      </c>
      <c r="F218" s="348">
        <v>0.48699999999999999</v>
      </c>
      <c r="G218" s="349"/>
      <c r="H218" s="349"/>
    </row>
    <row r="219" spans="1:8" ht="33" customHeight="1">
      <c r="A219" s="350">
        <v>191</v>
      </c>
      <c r="B219" s="994"/>
      <c r="C219" s="346" t="s">
        <v>2080</v>
      </c>
      <c r="D219" s="343" t="s">
        <v>14</v>
      </c>
      <c r="E219" s="343" t="s">
        <v>14</v>
      </c>
      <c r="F219" s="348">
        <v>0.16</v>
      </c>
      <c r="G219" s="349"/>
      <c r="H219" s="349"/>
    </row>
    <row r="220" spans="1:8" ht="33" customHeight="1">
      <c r="A220" s="350">
        <v>192</v>
      </c>
      <c r="B220" s="994"/>
      <c r="C220" s="346" t="s">
        <v>2081</v>
      </c>
      <c r="D220" s="343" t="s">
        <v>14</v>
      </c>
      <c r="E220" s="343" t="s">
        <v>14</v>
      </c>
      <c r="F220" s="348">
        <v>0.156</v>
      </c>
      <c r="G220" s="349"/>
      <c r="H220" s="349"/>
    </row>
    <row r="221" spans="1:8" ht="33" customHeight="1">
      <c r="A221" s="350">
        <v>193</v>
      </c>
      <c r="B221" s="994"/>
      <c r="C221" s="346" t="s">
        <v>2082</v>
      </c>
      <c r="D221" s="343" t="s">
        <v>14</v>
      </c>
      <c r="E221" s="343" t="s">
        <v>14</v>
      </c>
      <c r="F221" s="348">
        <v>0.06</v>
      </c>
      <c r="G221" s="349"/>
      <c r="H221" s="349"/>
    </row>
    <row r="222" spans="1:8" ht="33" customHeight="1">
      <c r="A222" s="350">
        <v>194</v>
      </c>
      <c r="B222" s="994"/>
      <c r="C222" s="346" t="s">
        <v>2083</v>
      </c>
      <c r="D222" s="343" t="s">
        <v>14</v>
      </c>
      <c r="E222" s="343" t="s">
        <v>46</v>
      </c>
      <c r="F222" s="348">
        <v>0.08</v>
      </c>
      <c r="G222" s="349"/>
      <c r="H222" s="349"/>
    </row>
    <row r="223" spans="1:8" ht="33" customHeight="1">
      <c r="A223" s="350">
        <v>195</v>
      </c>
      <c r="B223" s="994"/>
      <c r="C223" s="346" t="s">
        <v>2084</v>
      </c>
      <c r="D223" s="343" t="s">
        <v>14</v>
      </c>
      <c r="E223" s="343" t="s">
        <v>46</v>
      </c>
      <c r="F223" s="347">
        <v>0.26</v>
      </c>
      <c r="G223" s="349"/>
      <c r="H223" s="349"/>
    </row>
    <row r="224" spans="1:8" ht="33" customHeight="1">
      <c r="A224" s="350">
        <v>196</v>
      </c>
      <c r="B224" s="995"/>
      <c r="C224" s="346" t="s">
        <v>2665</v>
      </c>
      <c r="D224" s="343" t="s">
        <v>14</v>
      </c>
      <c r="E224" s="343" t="s">
        <v>46</v>
      </c>
      <c r="F224" s="347">
        <v>0.14099999999999999</v>
      </c>
      <c r="G224" s="349"/>
      <c r="H224" s="349"/>
    </row>
    <row r="225" spans="1:8" ht="33" customHeight="1">
      <c r="A225" s="350">
        <v>197</v>
      </c>
      <c r="B225" s="993" t="s">
        <v>2659</v>
      </c>
      <c r="C225" s="346" t="s">
        <v>2666</v>
      </c>
      <c r="D225" s="343" t="s">
        <v>14</v>
      </c>
      <c r="E225" s="343" t="s">
        <v>46</v>
      </c>
      <c r="F225" s="347">
        <v>0.08</v>
      </c>
      <c r="G225" s="349"/>
      <c r="H225" s="349"/>
    </row>
    <row r="226" spans="1:8" ht="33" customHeight="1">
      <c r="A226" s="350">
        <v>198</v>
      </c>
      <c r="B226" s="994"/>
      <c r="C226" s="346" t="s">
        <v>2667</v>
      </c>
      <c r="D226" s="343" t="s">
        <v>14</v>
      </c>
      <c r="E226" s="343" t="s">
        <v>46</v>
      </c>
      <c r="F226" s="347">
        <v>0.42099999999999999</v>
      </c>
      <c r="G226" s="349"/>
      <c r="H226" s="349"/>
    </row>
    <row r="227" spans="1:8" ht="33" customHeight="1">
      <c r="A227" s="350">
        <v>199</v>
      </c>
      <c r="B227" s="994"/>
      <c r="C227" s="346" t="s">
        <v>2668</v>
      </c>
      <c r="D227" s="343" t="s">
        <v>14</v>
      </c>
      <c r="E227" s="343" t="s">
        <v>46</v>
      </c>
      <c r="F227" s="347">
        <v>0.81</v>
      </c>
      <c r="G227" s="349"/>
      <c r="H227" s="349"/>
    </row>
    <row r="228" spans="1:8" ht="33" customHeight="1">
      <c r="A228" s="350">
        <v>200</v>
      </c>
      <c r="B228" s="994"/>
      <c r="C228" s="346" t="s">
        <v>2669</v>
      </c>
      <c r="D228" s="343" t="s">
        <v>14</v>
      </c>
      <c r="E228" s="343" t="s">
        <v>46</v>
      </c>
      <c r="F228" s="347">
        <v>0.12</v>
      </c>
      <c r="G228" s="349"/>
      <c r="H228" s="349"/>
    </row>
    <row r="229" spans="1:8" ht="33" customHeight="1">
      <c r="A229" s="350">
        <v>201</v>
      </c>
      <c r="B229" s="994"/>
      <c r="C229" s="346" t="s">
        <v>2670</v>
      </c>
      <c r="D229" s="343" t="s">
        <v>14</v>
      </c>
      <c r="E229" s="343" t="s">
        <v>46</v>
      </c>
      <c r="F229" s="347">
        <v>0.25</v>
      </c>
      <c r="G229" s="349"/>
      <c r="H229" s="349"/>
    </row>
    <row r="230" spans="1:8" ht="33" customHeight="1">
      <c r="A230" s="350">
        <v>202</v>
      </c>
      <c r="B230" s="994"/>
      <c r="C230" s="346" t="s">
        <v>2671</v>
      </c>
      <c r="D230" s="343" t="s">
        <v>14</v>
      </c>
      <c r="E230" s="343" t="s">
        <v>46</v>
      </c>
      <c r="F230" s="347">
        <v>0.28000000000000003</v>
      </c>
      <c r="G230" s="349"/>
      <c r="H230" s="349"/>
    </row>
    <row r="231" spans="1:8" ht="33" customHeight="1">
      <c r="A231" s="350">
        <v>203</v>
      </c>
      <c r="B231" s="994"/>
      <c r="C231" s="346" t="s">
        <v>2672</v>
      </c>
      <c r="D231" s="343" t="s">
        <v>14</v>
      </c>
      <c r="E231" s="343" t="s">
        <v>46</v>
      </c>
      <c r="F231" s="347">
        <v>0.34</v>
      </c>
      <c r="G231" s="349"/>
      <c r="H231" s="349"/>
    </row>
    <row r="232" spans="1:8" ht="33" customHeight="1">
      <c r="A232" s="350">
        <v>204</v>
      </c>
      <c r="B232" s="994"/>
      <c r="C232" s="346" t="s">
        <v>2673</v>
      </c>
      <c r="D232" s="343" t="s">
        <v>14</v>
      </c>
      <c r="E232" s="343" t="s">
        <v>46</v>
      </c>
      <c r="F232" s="347">
        <v>0.46300000000000002</v>
      </c>
      <c r="G232" s="349"/>
      <c r="H232" s="349"/>
    </row>
    <row r="233" spans="1:8" ht="33" customHeight="1">
      <c r="A233" s="350">
        <v>205</v>
      </c>
      <c r="B233" s="995"/>
      <c r="C233" s="346" t="s">
        <v>2085</v>
      </c>
      <c r="D233" s="343" t="s">
        <v>14</v>
      </c>
      <c r="E233" s="343" t="s">
        <v>14</v>
      </c>
      <c r="F233" s="348">
        <v>0.216</v>
      </c>
      <c r="G233" s="349"/>
      <c r="H233" s="349"/>
    </row>
    <row r="234" spans="1:8" ht="33" customHeight="1">
      <c r="A234" s="350">
        <v>206</v>
      </c>
      <c r="B234" s="993" t="s">
        <v>2659</v>
      </c>
      <c r="C234" s="346" t="s">
        <v>2086</v>
      </c>
      <c r="D234" s="343" t="s">
        <v>14</v>
      </c>
      <c r="E234" s="343" t="s">
        <v>14</v>
      </c>
      <c r="F234" s="348">
        <v>0.114</v>
      </c>
      <c r="G234" s="349"/>
      <c r="H234" s="349"/>
    </row>
    <row r="235" spans="1:8" ht="33" customHeight="1">
      <c r="A235" s="350">
        <v>207</v>
      </c>
      <c r="B235" s="994"/>
      <c r="C235" s="346" t="s">
        <v>2087</v>
      </c>
      <c r="D235" s="343" t="s">
        <v>14</v>
      </c>
      <c r="E235" s="343" t="s">
        <v>14</v>
      </c>
      <c r="F235" s="348">
        <v>0.14099999999999999</v>
      </c>
      <c r="G235" s="349"/>
      <c r="H235" s="349"/>
    </row>
    <row r="236" spans="1:8" ht="33" customHeight="1">
      <c r="A236" s="350">
        <v>208</v>
      </c>
      <c r="B236" s="994"/>
      <c r="C236" s="346" t="s">
        <v>2088</v>
      </c>
      <c r="D236" s="343" t="s">
        <v>14</v>
      </c>
      <c r="E236" s="343" t="s">
        <v>14</v>
      </c>
      <c r="F236" s="348">
        <v>0.107</v>
      </c>
      <c r="G236" s="349"/>
      <c r="H236" s="349"/>
    </row>
    <row r="237" spans="1:8" ht="33" customHeight="1">
      <c r="A237" s="350">
        <v>209</v>
      </c>
      <c r="B237" s="994"/>
      <c r="C237" s="346" t="s">
        <v>2089</v>
      </c>
      <c r="D237" s="343" t="s">
        <v>14</v>
      </c>
      <c r="E237" s="343" t="s">
        <v>14</v>
      </c>
      <c r="F237" s="348">
        <v>0.78700000000000003</v>
      </c>
      <c r="G237" s="349"/>
      <c r="H237" s="349"/>
    </row>
    <row r="238" spans="1:8" ht="33" customHeight="1">
      <c r="A238" s="350">
        <v>210</v>
      </c>
      <c r="B238" s="995"/>
      <c r="C238" s="346" t="s">
        <v>2090</v>
      </c>
      <c r="D238" s="343" t="s">
        <v>14</v>
      </c>
      <c r="E238" s="343" t="s">
        <v>14</v>
      </c>
      <c r="F238" s="348">
        <v>0.152</v>
      </c>
      <c r="G238" s="349"/>
      <c r="H238" s="349"/>
    </row>
    <row r="239" spans="1:8" ht="33" customHeight="1">
      <c r="A239" s="996" t="s">
        <v>1888</v>
      </c>
      <c r="B239" s="997"/>
      <c r="C239" s="998"/>
      <c r="D239" s="446"/>
      <c r="E239" s="446"/>
      <c r="F239" s="351"/>
      <c r="G239" s="349"/>
      <c r="H239" s="349"/>
    </row>
    <row r="240" spans="1:8" ht="33" customHeight="1">
      <c r="A240" s="804" t="s">
        <v>2091</v>
      </c>
      <c r="B240" s="805"/>
      <c r="C240" s="805"/>
      <c r="D240" s="805"/>
      <c r="E240" s="805"/>
      <c r="F240" s="805"/>
      <c r="G240" s="805"/>
      <c r="H240" s="806"/>
    </row>
    <row r="241" spans="1:8" ht="33" customHeight="1">
      <c r="A241" s="350">
        <v>1</v>
      </c>
      <c r="B241" s="993" t="s">
        <v>2659</v>
      </c>
      <c r="C241" s="346" t="s">
        <v>2092</v>
      </c>
      <c r="D241" s="343" t="s">
        <v>14</v>
      </c>
      <c r="E241" s="343" t="s">
        <v>14</v>
      </c>
      <c r="F241" s="348">
        <v>0.08</v>
      </c>
      <c r="G241" s="348"/>
      <c r="H241" s="349"/>
    </row>
    <row r="242" spans="1:8" ht="33" customHeight="1">
      <c r="A242" s="350">
        <v>2</v>
      </c>
      <c r="B242" s="994"/>
      <c r="C242" s="346" t="s">
        <v>2093</v>
      </c>
      <c r="D242" s="343" t="s">
        <v>14</v>
      </c>
      <c r="E242" s="343" t="s">
        <v>14</v>
      </c>
      <c r="F242" s="348">
        <v>0.4</v>
      </c>
      <c r="G242" s="348"/>
      <c r="H242" s="349"/>
    </row>
    <row r="243" spans="1:8" ht="33" customHeight="1">
      <c r="A243" s="350">
        <v>3</v>
      </c>
      <c r="B243" s="994"/>
      <c r="C243" s="346" t="s">
        <v>2094</v>
      </c>
      <c r="D243" s="343" t="s">
        <v>14</v>
      </c>
      <c r="E243" s="343" t="s">
        <v>14</v>
      </c>
      <c r="F243" s="348">
        <v>0.85</v>
      </c>
      <c r="G243" s="348"/>
      <c r="H243" s="349"/>
    </row>
    <row r="244" spans="1:8" ht="33" customHeight="1">
      <c r="A244" s="350">
        <v>4</v>
      </c>
      <c r="B244" s="994"/>
      <c r="C244" s="346" t="s">
        <v>2095</v>
      </c>
      <c r="D244" s="343" t="s">
        <v>14</v>
      </c>
      <c r="E244" s="343" t="s">
        <v>14</v>
      </c>
      <c r="F244" s="348">
        <v>0.05</v>
      </c>
      <c r="G244" s="348"/>
      <c r="H244" s="349"/>
    </row>
    <row r="245" spans="1:8" ht="33" customHeight="1">
      <c r="A245" s="350">
        <v>5</v>
      </c>
      <c r="B245" s="995"/>
      <c r="C245" s="346" t="s">
        <v>2096</v>
      </c>
      <c r="D245" s="343" t="s">
        <v>14</v>
      </c>
      <c r="E245" s="343" t="s">
        <v>14</v>
      </c>
      <c r="F245" s="348">
        <v>0.03</v>
      </c>
      <c r="G245" s="348"/>
      <c r="H245" s="349"/>
    </row>
    <row r="246" spans="1:8" ht="33" customHeight="1">
      <c r="A246" s="350">
        <v>6</v>
      </c>
      <c r="B246" s="993" t="s">
        <v>2659</v>
      </c>
      <c r="C246" s="346" t="s">
        <v>2097</v>
      </c>
      <c r="D246" s="343" t="s">
        <v>14</v>
      </c>
      <c r="E246" s="343" t="s">
        <v>14</v>
      </c>
      <c r="F246" s="348">
        <v>0.02</v>
      </c>
      <c r="G246" s="348"/>
      <c r="H246" s="349"/>
    </row>
    <row r="247" spans="1:8" ht="33" customHeight="1">
      <c r="A247" s="350">
        <v>7</v>
      </c>
      <c r="B247" s="994"/>
      <c r="C247" s="346" t="s">
        <v>2098</v>
      </c>
      <c r="D247" s="343" t="s">
        <v>14</v>
      </c>
      <c r="E247" s="343" t="s">
        <v>14</v>
      </c>
      <c r="F247" s="348">
        <v>0.03</v>
      </c>
      <c r="G247" s="348"/>
      <c r="H247" s="349"/>
    </row>
    <row r="248" spans="1:8" ht="33" customHeight="1">
      <c r="A248" s="350">
        <v>8</v>
      </c>
      <c r="B248" s="994"/>
      <c r="C248" s="346" t="s">
        <v>2099</v>
      </c>
      <c r="D248" s="343" t="s">
        <v>14</v>
      </c>
      <c r="E248" s="343" t="s">
        <v>14</v>
      </c>
      <c r="F248" s="348">
        <v>0.13</v>
      </c>
      <c r="G248" s="348"/>
      <c r="H248" s="349"/>
    </row>
    <row r="249" spans="1:8" ht="33" customHeight="1">
      <c r="A249" s="350">
        <v>9</v>
      </c>
      <c r="B249" s="994"/>
      <c r="C249" s="346" t="s">
        <v>2100</v>
      </c>
      <c r="D249" s="343" t="s">
        <v>14</v>
      </c>
      <c r="E249" s="343" t="s">
        <v>14</v>
      </c>
      <c r="F249" s="348">
        <v>0.06</v>
      </c>
      <c r="G249" s="348"/>
      <c r="H249" s="349"/>
    </row>
    <row r="250" spans="1:8" ht="33" customHeight="1">
      <c r="A250" s="350">
        <v>10</v>
      </c>
      <c r="B250" s="994"/>
      <c r="C250" s="346" t="s">
        <v>2101</v>
      </c>
      <c r="D250" s="343" t="s">
        <v>14</v>
      </c>
      <c r="E250" s="343" t="s">
        <v>14</v>
      </c>
      <c r="F250" s="348">
        <v>0.1</v>
      </c>
      <c r="G250" s="348"/>
      <c r="H250" s="349"/>
    </row>
    <row r="251" spans="1:8" ht="33" customHeight="1">
      <c r="A251" s="350">
        <v>11</v>
      </c>
      <c r="B251" s="994"/>
      <c r="C251" s="346" t="s">
        <v>2102</v>
      </c>
      <c r="D251" s="343" t="s">
        <v>14</v>
      </c>
      <c r="E251" s="343" t="s">
        <v>14</v>
      </c>
      <c r="F251" s="348">
        <v>0.5</v>
      </c>
      <c r="G251" s="348"/>
      <c r="H251" s="349"/>
    </row>
    <row r="252" spans="1:8" ht="33" customHeight="1">
      <c r="A252" s="350">
        <v>12</v>
      </c>
      <c r="B252" s="994"/>
      <c r="C252" s="346" t="s">
        <v>2103</v>
      </c>
      <c r="D252" s="343" t="s">
        <v>14</v>
      </c>
      <c r="E252" s="343" t="s">
        <v>14</v>
      </c>
      <c r="F252" s="348">
        <v>0.45</v>
      </c>
      <c r="G252" s="348"/>
      <c r="H252" s="349"/>
    </row>
    <row r="253" spans="1:8" ht="33" customHeight="1">
      <c r="A253" s="350">
        <v>13</v>
      </c>
      <c r="B253" s="994"/>
      <c r="C253" s="346" t="s">
        <v>2104</v>
      </c>
      <c r="D253" s="343" t="s">
        <v>14</v>
      </c>
      <c r="E253" s="343" t="s">
        <v>46</v>
      </c>
      <c r="F253" s="348">
        <v>0.15</v>
      </c>
      <c r="G253" s="348"/>
      <c r="H253" s="349"/>
    </row>
    <row r="254" spans="1:8" ht="33" customHeight="1">
      <c r="A254" s="350">
        <v>14</v>
      </c>
      <c r="B254" s="994"/>
      <c r="C254" s="346" t="s">
        <v>2105</v>
      </c>
      <c r="D254" s="343" t="s">
        <v>14</v>
      </c>
      <c r="E254" s="343" t="s">
        <v>46</v>
      </c>
      <c r="F254" s="348">
        <v>1</v>
      </c>
      <c r="G254" s="348"/>
      <c r="H254" s="349"/>
    </row>
    <row r="255" spans="1:8" ht="33" customHeight="1">
      <c r="A255" s="350">
        <v>15</v>
      </c>
      <c r="B255" s="994"/>
      <c r="C255" s="346" t="s">
        <v>2106</v>
      </c>
      <c r="D255" s="343" t="s">
        <v>14</v>
      </c>
      <c r="E255" s="343" t="s">
        <v>46</v>
      </c>
      <c r="F255" s="348">
        <v>0.7</v>
      </c>
      <c r="G255" s="348"/>
      <c r="H255" s="349"/>
    </row>
    <row r="256" spans="1:8" ht="33" customHeight="1">
      <c r="A256" s="350">
        <v>16</v>
      </c>
      <c r="B256" s="994"/>
      <c r="C256" s="346" t="s">
        <v>2107</v>
      </c>
      <c r="D256" s="343" t="s">
        <v>14</v>
      </c>
      <c r="E256" s="343" t="s">
        <v>46</v>
      </c>
      <c r="F256" s="348"/>
      <c r="G256" s="348">
        <v>0.3</v>
      </c>
      <c r="H256" s="349"/>
    </row>
    <row r="257" spans="1:8" ht="33" customHeight="1">
      <c r="A257" s="350">
        <v>17</v>
      </c>
      <c r="B257" s="994"/>
      <c r="C257" s="346" t="s">
        <v>2108</v>
      </c>
      <c r="D257" s="343" t="s">
        <v>14</v>
      </c>
      <c r="E257" s="343" t="s">
        <v>46</v>
      </c>
      <c r="F257" s="348"/>
      <c r="G257" s="348">
        <v>0.4</v>
      </c>
      <c r="H257" s="349"/>
    </row>
    <row r="258" spans="1:8" ht="33" customHeight="1">
      <c r="A258" s="350">
        <v>18</v>
      </c>
      <c r="B258" s="994"/>
      <c r="C258" s="346" t="s">
        <v>2674</v>
      </c>
      <c r="D258" s="343" t="s">
        <v>14</v>
      </c>
      <c r="E258" s="343" t="s">
        <v>46</v>
      </c>
      <c r="F258" s="348"/>
      <c r="G258" s="348">
        <v>1.5</v>
      </c>
      <c r="H258" s="349"/>
    </row>
    <row r="259" spans="1:8" ht="33" customHeight="1">
      <c r="A259" s="350">
        <v>19</v>
      </c>
      <c r="B259" s="994"/>
      <c r="C259" s="346" t="s">
        <v>2109</v>
      </c>
      <c r="D259" s="343" t="s">
        <v>14</v>
      </c>
      <c r="E259" s="343" t="s">
        <v>46</v>
      </c>
      <c r="F259" s="348"/>
      <c r="G259" s="348">
        <v>0.3</v>
      </c>
      <c r="H259" s="349"/>
    </row>
    <row r="260" spans="1:8" ht="33" customHeight="1">
      <c r="A260" s="350">
        <v>20</v>
      </c>
      <c r="B260" s="994"/>
      <c r="C260" s="346" t="s">
        <v>2110</v>
      </c>
      <c r="D260" s="343" t="s">
        <v>14</v>
      </c>
      <c r="E260" s="343" t="s">
        <v>46</v>
      </c>
      <c r="F260" s="348"/>
      <c r="G260" s="348">
        <v>0.61</v>
      </c>
      <c r="H260" s="349"/>
    </row>
    <row r="261" spans="1:8" ht="33" customHeight="1">
      <c r="A261" s="350">
        <v>21</v>
      </c>
      <c r="B261" s="995"/>
      <c r="C261" s="346" t="s">
        <v>2111</v>
      </c>
      <c r="D261" s="343" t="s">
        <v>14</v>
      </c>
      <c r="E261" s="343" t="s">
        <v>46</v>
      </c>
      <c r="F261" s="348"/>
      <c r="G261" s="348">
        <v>0.23599999999999999</v>
      </c>
      <c r="H261" s="349"/>
    </row>
    <row r="262" spans="1:8" ht="33" customHeight="1">
      <c r="A262" s="350">
        <v>22</v>
      </c>
      <c r="B262" s="993" t="s">
        <v>2659</v>
      </c>
      <c r="C262" s="346" t="s">
        <v>2112</v>
      </c>
      <c r="D262" s="343" t="s">
        <v>14</v>
      </c>
      <c r="E262" s="343" t="s">
        <v>46</v>
      </c>
      <c r="F262" s="348"/>
      <c r="G262" s="348">
        <v>0.65</v>
      </c>
      <c r="H262" s="349"/>
    </row>
    <row r="263" spans="1:8" ht="33" customHeight="1">
      <c r="A263" s="350">
        <v>23</v>
      </c>
      <c r="B263" s="994"/>
      <c r="C263" s="346" t="s">
        <v>2113</v>
      </c>
      <c r="D263" s="343" t="s">
        <v>14</v>
      </c>
      <c r="E263" s="343" t="s">
        <v>14</v>
      </c>
      <c r="F263" s="348">
        <v>6.5</v>
      </c>
      <c r="G263" s="348"/>
      <c r="H263" s="349"/>
    </row>
    <row r="264" spans="1:8" ht="33" customHeight="1">
      <c r="A264" s="350">
        <v>24</v>
      </c>
      <c r="B264" s="994"/>
      <c r="C264" s="346" t="s">
        <v>2114</v>
      </c>
      <c r="D264" s="343" t="s">
        <v>14</v>
      </c>
      <c r="E264" s="343" t="s">
        <v>14</v>
      </c>
      <c r="F264" s="348">
        <v>0.19500000000000001</v>
      </c>
      <c r="G264" s="348"/>
      <c r="H264" s="349"/>
    </row>
    <row r="265" spans="1:8" ht="33" customHeight="1">
      <c r="A265" s="350">
        <v>25</v>
      </c>
      <c r="B265" s="994"/>
      <c r="C265" s="346" t="s">
        <v>2115</v>
      </c>
      <c r="D265" s="343" t="s">
        <v>14</v>
      </c>
      <c r="E265" s="343" t="s">
        <v>14</v>
      </c>
      <c r="F265" s="348">
        <v>0.28000000000000003</v>
      </c>
      <c r="G265" s="348"/>
      <c r="H265" s="349"/>
    </row>
    <row r="266" spans="1:8" ht="33" customHeight="1">
      <c r="A266" s="350">
        <v>26</v>
      </c>
      <c r="B266" s="994"/>
      <c r="C266" s="346" t="s">
        <v>2116</v>
      </c>
      <c r="D266" s="343" t="s">
        <v>14</v>
      </c>
      <c r="E266" s="343" t="s">
        <v>14</v>
      </c>
      <c r="F266" s="348">
        <v>0.18</v>
      </c>
      <c r="G266" s="348"/>
      <c r="H266" s="349"/>
    </row>
    <row r="267" spans="1:8" ht="33" customHeight="1">
      <c r="A267" s="350">
        <v>27</v>
      </c>
      <c r="B267" s="994"/>
      <c r="C267" s="346" t="s">
        <v>2117</v>
      </c>
      <c r="D267" s="343" t="s">
        <v>14</v>
      </c>
      <c r="E267" s="343" t="s">
        <v>14</v>
      </c>
      <c r="F267" s="348">
        <v>0.16</v>
      </c>
      <c r="G267" s="348"/>
      <c r="H267" s="349"/>
    </row>
    <row r="268" spans="1:8" ht="33" customHeight="1">
      <c r="A268" s="350">
        <v>28</v>
      </c>
      <c r="B268" s="994"/>
      <c r="C268" s="346" t="s">
        <v>2118</v>
      </c>
      <c r="D268" s="343" t="s">
        <v>14</v>
      </c>
      <c r="E268" s="343" t="s">
        <v>14</v>
      </c>
      <c r="F268" s="348">
        <v>0.26400000000000001</v>
      </c>
      <c r="G268" s="348"/>
      <c r="H268" s="349"/>
    </row>
    <row r="269" spans="1:8" ht="33" customHeight="1">
      <c r="A269" s="350">
        <v>29</v>
      </c>
      <c r="B269" s="994"/>
      <c r="C269" s="346" t="s">
        <v>2119</v>
      </c>
      <c r="D269" s="343" t="s">
        <v>14</v>
      </c>
      <c r="E269" s="343" t="s">
        <v>14</v>
      </c>
      <c r="F269" s="348">
        <v>0.127</v>
      </c>
      <c r="G269" s="348"/>
      <c r="H269" s="349"/>
    </row>
    <row r="270" spans="1:8" ht="33" customHeight="1">
      <c r="A270" s="350">
        <v>30</v>
      </c>
      <c r="B270" s="994"/>
      <c r="C270" s="346" t="s">
        <v>2120</v>
      </c>
      <c r="D270" s="343" t="s">
        <v>14</v>
      </c>
      <c r="E270" s="343" t="s">
        <v>14</v>
      </c>
      <c r="F270" s="348">
        <v>0.09</v>
      </c>
      <c r="G270" s="348"/>
      <c r="H270" s="349"/>
    </row>
    <row r="271" spans="1:8" ht="33" customHeight="1">
      <c r="A271" s="350">
        <v>31</v>
      </c>
      <c r="B271" s="994"/>
      <c r="C271" s="346" t="s">
        <v>2121</v>
      </c>
      <c r="D271" s="343" t="s">
        <v>14</v>
      </c>
      <c r="E271" s="343" t="s">
        <v>14</v>
      </c>
      <c r="F271" s="348">
        <v>0.30599999999999999</v>
      </c>
      <c r="G271" s="348"/>
      <c r="H271" s="349"/>
    </row>
    <row r="272" spans="1:8" ht="33" customHeight="1">
      <c r="A272" s="350">
        <v>32</v>
      </c>
      <c r="B272" s="994"/>
      <c r="C272" s="346" t="s">
        <v>2122</v>
      </c>
      <c r="D272" s="343" t="s">
        <v>14</v>
      </c>
      <c r="E272" s="343" t="s">
        <v>14</v>
      </c>
      <c r="F272" s="348">
        <v>0.254</v>
      </c>
      <c r="G272" s="348"/>
      <c r="H272" s="349"/>
    </row>
    <row r="273" spans="1:8" ht="33" customHeight="1">
      <c r="A273" s="350">
        <v>33</v>
      </c>
      <c r="B273" s="995"/>
      <c r="C273" s="346" t="s">
        <v>2123</v>
      </c>
      <c r="D273" s="343" t="s">
        <v>14</v>
      </c>
      <c r="E273" s="343" t="s">
        <v>14</v>
      </c>
      <c r="F273" s="348">
        <v>0.33700000000000002</v>
      </c>
      <c r="G273" s="348"/>
      <c r="H273" s="349"/>
    </row>
    <row r="274" spans="1:8" ht="33" customHeight="1">
      <c r="A274" s="350">
        <v>34</v>
      </c>
      <c r="B274" s="994" t="s">
        <v>2659</v>
      </c>
      <c r="C274" s="346" t="s">
        <v>2124</v>
      </c>
      <c r="D274" s="343" t="s">
        <v>14</v>
      </c>
      <c r="E274" s="343" t="s">
        <v>14</v>
      </c>
      <c r="F274" s="348">
        <v>0.35</v>
      </c>
      <c r="G274" s="348"/>
      <c r="H274" s="349"/>
    </row>
    <row r="275" spans="1:8" ht="33" customHeight="1">
      <c r="A275" s="350">
        <v>35</v>
      </c>
      <c r="B275" s="995"/>
      <c r="C275" s="346" t="s">
        <v>2125</v>
      </c>
      <c r="D275" s="343" t="s">
        <v>14</v>
      </c>
      <c r="E275" s="343" t="s">
        <v>14</v>
      </c>
      <c r="F275" s="348">
        <v>0.15</v>
      </c>
      <c r="G275" s="348"/>
      <c r="H275" s="349"/>
    </row>
    <row r="276" spans="1:8">
      <c r="A276" s="349"/>
      <c r="B276" s="996" t="s">
        <v>1888</v>
      </c>
      <c r="C276" s="997"/>
      <c r="D276" s="997"/>
      <c r="E276" s="998"/>
      <c r="F276" s="355">
        <f>SUM(F29:F275)</f>
        <v>105.51499999999997</v>
      </c>
      <c r="G276" s="355">
        <f>SUM(G29:G275)</f>
        <v>3.996</v>
      </c>
      <c r="H276" s="349"/>
    </row>
    <row r="277" spans="1:8">
      <c r="A277" s="340"/>
      <c r="B277" s="383"/>
      <c r="C277" s="999" t="s">
        <v>2675</v>
      </c>
      <c r="D277" s="999"/>
      <c r="E277" s="999"/>
      <c r="F277" s="999"/>
      <c r="G277" s="351">
        <f>F276+G276</f>
        <v>109.51099999999997</v>
      </c>
      <c r="H277" s="352"/>
    </row>
    <row r="278" spans="1:8">
      <c r="A278" s="340"/>
      <c r="B278" s="383"/>
      <c r="C278" s="340"/>
      <c r="D278" s="340"/>
      <c r="E278" s="340"/>
      <c r="F278" s="340"/>
      <c r="G278" s="340"/>
      <c r="H278" s="340"/>
    </row>
    <row r="279" spans="1:8">
      <c r="A279" s="340"/>
      <c r="B279" s="350">
        <v>1</v>
      </c>
      <c r="C279" s="353" t="s">
        <v>2126</v>
      </c>
      <c r="D279" s="354">
        <v>0</v>
      </c>
      <c r="E279" s="488"/>
      <c r="F279" s="340"/>
      <c r="G279" s="340"/>
      <c r="H279" s="340"/>
    </row>
    <row r="280" spans="1:8">
      <c r="A280" s="340"/>
      <c r="B280" s="350">
        <v>2</v>
      </c>
      <c r="C280" s="353" t="s">
        <v>2127</v>
      </c>
      <c r="D280" s="354">
        <f>'[2]State Highway '!F29</f>
        <v>0</v>
      </c>
      <c r="E280" s="488"/>
      <c r="F280" s="340"/>
      <c r="G280" s="340"/>
      <c r="H280" s="340"/>
    </row>
    <row r="281" spans="1:8">
      <c r="A281" s="340"/>
      <c r="B281" s="350">
        <v>3</v>
      </c>
      <c r="C281" s="353" t="s">
        <v>2128</v>
      </c>
      <c r="D281" s="354">
        <f>'[2]Major District Road (2)'!F32</f>
        <v>0</v>
      </c>
      <c r="E281" s="488"/>
      <c r="F281" s="340"/>
      <c r="G281" s="340"/>
      <c r="H281" s="340"/>
    </row>
    <row r="282" spans="1:8">
      <c r="A282" s="340"/>
      <c r="B282" s="350">
        <v>4</v>
      </c>
      <c r="C282" s="353" t="s">
        <v>2129</v>
      </c>
      <c r="D282" s="354">
        <f>F239+G277</f>
        <v>109.51099999999997</v>
      </c>
      <c r="E282" s="488"/>
      <c r="F282" s="340"/>
      <c r="G282" s="340"/>
      <c r="H282" s="340"/>
    </row>
    <row r="283" spans="1:8">
      <c r="A283" s="340"/>
      <c r="B283" s="350">
        <v>5</v>
      </c>
      <c r="C283" s="353" t="s">
        <v>2130</v>
      </c>
      <c r="D283" s="354">
        <v>0</v>
      </c>
      <c r="E283" s="488"/>
      <c r="F283" s="340"/>
      <c r="G283" s="340"/>
      <c r="H283" s="340"/>
    </row>
    <row r="284" spans="1:8">
      <c r="A284" s="340"/>
      <c r="B284" s="350">
        <v>6</v>
      </c>
      <c r="C284" s="353" t="s">
        <v>2131</v>
      </c>
      <c r="D284" s="354">
        <v>0</v>
      </c>
      <c r="E284" s="488"/>
      <c r="F284" s="340"/>
      <c r="G284" s="340"/>
      <c r="H284" s="340"/>
    </row>
    <row r="285" spans="1:8">
      <c r="A285" s="340"/>
      <c r="B285" s="996" t="s">
        <v>2676</v>
      </c>
      <c r="C285" s="998"/>
      <c r="D285" s="355">
        <f>SUM(D279:D284)</f>
        <v>109.51099999999997</v>
      </c>
      <c r="E285" s="489"/>
      <c r="F285" s="340"/>
      <c r="G285" s="340"/>
      <c r="H285" s="340"/>
    </row>
    <row r="286" spans="1:8">
      <c r="A286" s="340"/>
      <c r="B286" s="383"/>
      <c r="C286" s="340"/>
      <c r="D286" s="340"/>
      <c r="E286" s="340"/>
      <c r="F286" s="340"/>
      <c r="G286" s="340"/>
      <c r="H286" s="340"/>
    </row>
    <row r="287" spans="1:8">
      <c r="A287" s="340"/>
      <c r="B287" s="383"/>
      <c r="C287" s="340"/>
      <c r="D287" s="340"/>
      <c r="E287" s="340"/>
      <c r="F287" s="340"/>
      <c r="G287" s="340"/>
      <c r="H287" s="340"/>
    </row>
    <row r="288" spans="1:8">
      <c r="A288" s="340"/>
      <c r="B288" s="383"/>
      <c r="C288" s="340"/>
      <c r="D288" s="340"/>
      <c r="E288" s="340"/>
      <c r="F288" s="490" t="s">
        <v>2677</v>
      </c>
      <c r="G288" s="340"/>
      <c r="H288" s="340"/>
    </row>
    <row r="289" spans="1:8">
      <c r="A289" s="340"/>
      <c r="B289" s="383"/>
      <c r="C289" s="340"/>
      <c r="D289" s="340"/>
      <c r="E289" s="340"/>
      <c r="F289" s="490" t="s">
        <v>2659</v>
      </c>
      <c r="G289" s="340"/>
      <c r="H289" s="340"/>
    </row>
  </sheetData>
  <mergeCells count="72">
    <mergeCell ref="B285:C285"/>
    <mergeCell ref="B216:B224"/>
    <mergeCell ref="B225:B233"/>
    <mergeCell ref="B234:B238"/>
    <mergeCell ref="A239:C239"/>
    <mergeCell ref="B241:B245"/>
    <mergeCell ref="B246:B261"/>
    <mergeCell ref="B262:B273"/>
    <mergeCell ref="B274:B275"/>
    <mergeCell ref="B276:E276"/>
    <mergeCell ref="C277:F277"/>
    <mergeCell ref="B207:B215"/>
    <mergeCell ref="B94:B103"/>
    <mergeCell ref="B104:B113"/>
    <mergeCell ref="B114:B123"/>
    <mergeCell ref="B124:B132"/>
    <mergeCell ref="B133:B142"/>
    <mergeCell ref="B143:B152"/>
    <mergeCell ref="B153:B163"/>
    <mergeCell ref="B164:B175"/>
    <mergeCell ref="B176:B186"/>
    <mergeCell ref="B187:B196"/>
    <mergeCell ref="B197:B206"/>
    <mergeCell ref="B83:B93"/>
    <mergeCell ref="F25:G25"/>
    <mergeCell ref="H25:H27"/>
    <mergeCell ref="F26:F27"/>
    <mergeCell ref="G26:G27"/>
    <mergeCell ref="B29:B37"/>
    <mergeCell ref="D29:D36"/>
    <mergeCell ref="E29:E36"/>
    <mergeCell ref="B38:B46"/>
    <mergeCell ref="B47:B56"/>
    <mergeCell ref="B57:B63"/>
    <mergeCell ref="B64:B72"/>
    <mergeCell ref="B73:B82"/>
    <mergeCell ref="A17:A18"/>
    <mergeCell ref="B17:B18"/>
    <mergeCell ref="B19:E19"/>
    <mergeCell ref="B20:E20"/>
    <mergeCell ref="A23:H23"/>
    <mergeCell ref="A25:A27"/>
    <mergeCell ref="B25:B27"/>
    <mergeCell ref="C25:C27"/>
    <mergeCell ref="D25:D27"/>
    <mergeCell ref="E25:E27"/>
    <mergeCell ref="A11:H11"/>
    <mergeCell ref="A13:A15"/>
    <mergeCell ref="B13:B15"/>
    <mergeCell ref="C13:C15"/>
    <mergeCell ref="D13:D15"/>
    <mergeCell ref="E13:E15"/>
    <mergeCell ref="F13:G13"/>
    <mergeCell ref="H13:H15"/>
    <mergeCell ref="F14:F15"/>
    <mergeCell ref="G14:G15"/>
    <mergeCell ref="A2:H2"/>
    <mergeCell ref="A4:A6"/>
    <mergeCell ref="B4:B6"/>
    <mergeCell ref="C4:C6"/>
    <mergeCell ref="D4:D6"/>
    <mergeCell ref="E4:E6"/>
    <mergeCell ref="F4:G4"/>
    <mergeCell ref="H4:H6"/>
    <mergeCell ref="F5:F6"/>
    <mergeCell ref="G5:G6"/>
    <mergeCell ref="Y16:AA16"/>
    <mergeCell ref="J16:L16"/>
    <mergeCell ref="M16:O16"/>
    <mergeCell ref="P16:R16"/>
    <mergeCell ref="S16:U16"/>
    <mergeCell ref="V16:X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37" workbookViewId="0">
      <selection activeCell="K46" sqref="K46"/>
    </sheetView>
  </sheetViews>
  <sheetFormatPr defaultRowHeight="15"/>
  <cols>
    <col min="1" max="1" width="6.42578125" customWidth="1"/>
    <col min="2" max="2" width="35.85546875" customWidth="1"/>
    <col min="3" max="3" width="17.5703125" customWidth="1"/>
    <col min="4" max="4" width="11.7109375" customWidth="1"/>
    <col min="5" max="6" width="11.42578125" customWidth="1"/>
    <col min="7" max="7" width="16.42578125" customWidth="1"/>
    <col min="9" max="26" width="7.5703125" customWidth="1"/>
  </cols>
  <sheetData>
    <row r="1" spans="1:26" ht="18.75" customHeight="1">
      <c r="A1" s="877" t="s">
        <v>2678</v>
      </c>
      <c r="B1" s="877"/>
      <c r="C1" s="877"/>
      <c r="D1" s="877"/>
      <c r="E1" s="877"/>
      <c r="F1" s="877"/>
      <c r="G1" s="877"/>
    </row>
    <row r="2" spans="1:26" ht="18.75" customHeight="1">
      <c r="A2" s="1060" t="s">
        <v>2679</v>
      </c>
      <c r="B2" s="1060"/>
      <c r="C2" s="1060"/>
      <c r="D2" s="1060"/>
      <c r="E2" s="1060"/>
      <c r="F2" s="1060"/>
      <c r="G2" s="1060"/>
      <c r="I2" s="893" t="s">
        <v>2126</v>
      </c>
      <c r="J2" s="893"/>
      <c r="K2" s="893"/>
      <c r="L2" s="893" t="s">
        <v>2127</v>
      </c>
      <c r="M2" s="893"/>
      <c r="N2" s="893"/>
      <c r="O2" s="893" t="s">
        <v>3111</v>
      </c>
      <c r="P2" s="893"/>
      <c r="Q2" s="893"/>
      <c r="R2" s="893" t="s">
        <v>2130</v>
      </c>
      <c r="S2" s="893"/>
      <c r="T2" s="893"/>
      <c r="U2" s="893" t="s">
        <v>3502</v>
      </c>
      <c r="V2" s="893"/>
      <c r="W2" s="893"/>
      <c r="X2" s="893" t="s">
        <v>2131</v>
      </c>
      <c r="Y2" s="893"/>
      <c r="Z2" s="893"/>
    </row>
    <row r="3" spans="1:26" ht="42.75" customHeight="1">
      <c r="A3" s="879" t="s">
        <v>300</v>
      </c>
      <c r="B3" s="879" t="s">
        <v>2</v>
      </c>
      <c r="C3" s="880" t="s">
        <v>3</v>
      </c>
      <c r="D3" s="881" t="s">
        <v>4</v>
      </c>
      <c r="E3" s="879" t="s">
        <v>661</v>
      </c>
      <c r="F3" s="879"/>
      <c r="G3" s="1057" t="s">
        <v>6</v>
      </c>
      <c r="I3" s="783" t="s">
        <v>3503</v>
      </c>
      <c r="J3" s="783" t="s">
        <v>3504</v>
      </c>
      <c r="K3" s="783" t="s">
        <v>1716</v>
      </c>
      <c r="L3" s="783" t="s">
        <v>3503</v>
      </c>
      <c r="M3" s="783" t="s">
        <v>3504</v>
      </c>
      <c r="N3" s="783" t="s">
        <v>1716</v>
      </c>
      <c r="O3" s="783" t="s">
        <v>3503</v>
      </c>
      <c r="P3" s="783" t="s">
        <v>3504</v>
      </c>
      <c r="Q3" s="783" t="s">
        <v>1716</v>
      </c>
      <c r="R3" s="783" t="s">
        <v>3503</v>
      </c>
      <c r="S3" s="783" t="s">
        <v>3504</v>
      </c>
      <c r="T3" s="783" t="s">
        <v>1716</v>
      </c>
      <c r="U3" s="783" t="s">
        <v>3503</v>
      </c>
      <c r="V3" s="783" t="s">
        <v>3504</v>
      </c>
      <c r="W3" s="783" t="s">
        <v>1716</v>
      </c>
      <c r="X3" s="783" t="s">
        <v>3503</v>
      </c>
      <c r="Y3" s="783" t="s">
        <v>3504</v>
      </c>
      <c r="Z3" s="783" t="s">
        <v>1716</v>
      </c>
    </row>
    <row r="4" spans="1:26" ht="42.75">
      <c r="A4" s="879"/>
      <c r="B4" s="879"/>
      <c r="C4" s="1055"/>
      <c r="D4" s="883"/>
      <c r="E4" s="699" t="s">
        <v>2680</v>
      </c>
      <c r="F4" s="699" t="s">
        <v>2681</v>
      </c>
      <c r="G4" s="1058"/>
      <c r="I4" s="782">
        <v>114.89</v>
      </c>
      <c r="J4" s="124">
        <v>0</v>
      </c>
      <c r="K4" s="782">
        <f>SUM(I4:J4)</f>
        <v>114.89</v>
      </c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>
        <v>72.570000000000007</v>
      </c>
      <c r="Y4" s="124">
        <v>27.4</v>
      </c>
      <c r="Z4" s="782">
        <f>SUM(X4:Y4)</f>
        <v>99.97</v>
      </c>
    </row>
    <row r="5" spans="1:26">
      <c r="A5" s="491">
        <v>1</v>
      </c>
      <c r="B5" s="491">
        <v>2</v>
      </c>
      <c r="C5" s="491">
        <v>3</v>
      </c>
      <c r="D5" s="491">
        <v>4</v>
      </c>
      <c r="E5" s="491">
        <v>5</v>
      </c>
      <c r="F5" s="491">
        <v>6</v>
      </c>
      <c r="G5" s="491">
        <v>7</v>
      </c>
    </row>
    <row r="6" spans="1:26" ht="66.75" customHeight="1">
      <c r="A6" s="119">
        <v>1</v>
      </c>
      <c r="B6" s="172" t="s">
        <v>2682</v>
      </c>
      <c r="C6" s="119" t="s">
        <v>21</v>
      </c>
      <c r="D6" s="119" t="s">
        <v>21</v>
      </c>
      <c r="E6" s="196">
        <v>87.51</v>
      </c>
      <c r="F6" s="492"/>
      <c r="G6" s="170" t="s">
        <v>2683</v>
      </c>
    </row>
    <row r="7" spans="1:26" ht="63.75" customHeight="1">
      <c r="A7" s="119">
        <v>2</v>
      </c>
      <c r="B7" s="172" t="s">
        <v>2684</v>
      </c>
      <c r="C7" s="119" t="s">
        <v>2685</v>
      </c>
      <c r="D7" s="119" t="s">
        <v>2685</v>
      </c>
      <c r="E7" s="196">
        <v>27.38</v>
      </c>
      <c r="F7" s="492"/>
      <c r="G7" s="170" t="s">
        <v>2683</v>
      </c>
    </row>
    <row r="8" spans="1:26" ht="15" customHeight="1">
      <c r="A8" s="712"/>
      <c r="B8" s="712"/>
      <c r="C8" s="8"/>
      <c r="D8" s="8"/>
      <c r="E8" s="810">
        <f>SUM(E6:E7)</f>
        <v>114.89</v>
      </c>
      <c r="F8" s="810">
        <f>SUM(F6:F7)</f>
        <v>0</v>
      </c>
      <c r="G8" s="8"/>
    </row>
    <row r="9" spans="1:26">
      <c r="A9" s="712"/>
      <c r="B9" s="712"/>
      <c r="C9" s="8"/>
      <c r="D9" s="8"/>
      <c r="E9" s="8"/>
      <c r="F9" s="8"/>
      <c r="G9" s="8"/>
    </row>
    <row r="10" spans="1:26" ht="15" customHeight="1">
      <c r="A10" s="712"/>
      <c r="B10" s="712"/>
      <c r="C10" s="8"/>
      <c r="D10" s="8"/>
      <c r="E10" s="8"/>
      <c r="F10" s="8"/>
      <c r="G10" s="8"/>
    </row>
    <row r="11" spans="1:26">
      <c r="A11" s="712"/>
      <c r="B11" s="712"/>
      <c r="C11" s="8"/>
      <c r="D11" s="8"/>
      <c r="E11" s="8"/>
      <c r="F11" s="8"/>
      <c r="G11" s="8"/>
    </row>
    <row r="12" spans="1:26" ht="15" customHeight="1">
      <c r="A12" s="712"/>
      <c r="B12" s="712"/>
      <c r="C12" s="8"/>
      <c r="D12" s="8"/>
      <c r="E12" s="8"/>
      <c r="F12" s="711" t="s">
        <v>2686</v>
      </c>
      <c r="G12" s="8"/>
    </row>
    <row r="13" spans="1:26">
      <c r="A13" s="712"/>
      <c r="B13" s="712"/>
      <c r="C13" s="8"/>
      <c r="D13" s="8"/>
      <c r="E13" s="8"/>
      <c r="F13" s="711" t="s">
        <v>2687</v>
      </c>
      <c r="G13" s="8"/>
    </row>
    <row r="14" spans="1:26" ht="15" customHeight="1">
      <c r="A14" s="712"/>
      <c r="B14" s="712"/>
      <c r="C14" s="8"/>
      <c r="D14" s="8"/>
      <c r="E14" s="8"/>
      <c r="F14" s="711" t="s">
        <v>2688</v>
      </c>
      <c r="G14" s="8"/>
    </row>
    <row r="16" spans="1:26" ht="18.75" customHeight="1">
      <c r="A16" s="877" t="s">
        <v>2689</v>
      </c>
      <c r="B16" s="877"/>
      <c r="C16" s="877"/>
      <c r="D16" s="877"/>
      <c r="E16" s="877"/>
      <c r="F16" s="877"/>
      <c r="G16" s="877"/>
    </row>
    <row r="17" spans="1:7" ht="60" customHeight="1">
      <c r="A17" s="1059" t="s">
        <v>2679</v>
      </c>
      <c r="B17" s="1059"/>
      <c r="C17" s="1059"/>
      <c r="D17" s="1059"/>
      <c r="E17" s="1059"/>
      <c r="F17" s="1059"/>
      <c r="G17" s="1059"/>
    </row>
    <row r="18" spans="1:7" ht="60" customHeight="1">
      <c r="A18" s="879" t="s">
        <v>300</v>
      </c>
      <c r="B18" s="879" t="s">
        <v>2</v>
      </c>
      <c r="C18" s="880" t="s">
        <v>3</v>
      </c>
      <c r="D18" s="881" t="s">
        <v>4</v>
      </c>
      <c r="E18" s="879" t="s">
        <v>661</v>
      </c>
      <c r="F18" s="879"/>
      <c r="G18" s="1057" t="s">
        <v>6</v>
      </c>
    </row>
    <row r="19" spans="1:7" ht="60" customHeight="1">
      <c r="A19" s="879"/>
      <c r="B19" s="879"/>
      <c r="C19" s="1055"/>
      <c r="D19" s="1056"/>
      <c r="E19" s="699" t="s">
        <v>2680</v>
      </c>
      <c r="F19" s="699" t="s">
        <v>2681</v>
      </c>
      <c r="G19" s="1058"/>
    </row>
    <row r="20" spans="1:7">
      <c r="A20" s="491">
        <v>1</v>
      </c>
      <c r="B20" s="491">
        <v>2</v>
      </c>
      <c r="C20" s="491">
        <v>3</v>
      </c>
      <c r="D20" s="491">
        <v>4</v>
      </c>
      <c r="E20" s="491">
        <v>5</v>
      </c>
      <c r="F20" s="491">
        <v>6</v>
      </c>
      <c r="G20" s="491">
        <v>7</v>
      </c>
    </row>
    <row r="21" spans="1:7">
      <c r="A21" s="119"/>
      <c r="B21" s="172"/>
      <c r="C21" s="9"/>
      <c r="D21" s="9"/>
      <c r="E21" s="19" t="e">
        <f>#REF!+D21</f>
        <v>#REF!</v>
      </c>
      <c r="F21" s="19" t="e">
        <f>#REF!+#REF!</f>
        <v>#REF!</v>
      </c>
      <c r="G21" s="19" t="e">
        <f>#REF!+#REF!</f>
        <v>#REF!</v>
      </c>
    </row>
    <row r="22" spans="1:7" ht="15" customHeight="1">
      <c r="A22" s="1061" t="s">
        <v>2690</v>
      </c>
      <c r="B22" s="1062"/>
      <c r="C22" s="1062"/>
      <c r="D22" s="1062"/>
      <c r="E22" s="19" t="e">
        <f>#REF!+D22</f>
        <v>#REF!</v>
      </c>
      <c r="F22" s="19" t="e">
        <f>#REF!+#REF!</f>
        <v>#REF!</v>
      </c>
      <c r="G22" s="494"/>
    </row>
    <row r="23" spans="1:7">
      <c r="A23" s="119"/>
      <c r="B23" s="172"/>
      <c r="C23" s="702"/>
      <c r="D23" s="702"/>
      <c r="E23" s="19" t="e">
        <f>#REF!+D23</f>
        <v>#REF!</v>
      </c>
      <c r="F23" s="19" t="e">
        <f>#REF!+#REF!</f>
        <v>#REF!</v>
      </c>
      <c r="G23" s="494"/>
    </row>
    <row r="24" spans="1:7" ht="15" customHeight="1">
      <c r="A24" s="1063" t="s">
        <v>2243</v>
      </c>
      <c r="B24" s="1064"/>
      <c r="C24" s="1064"/>
      <c r="D24" s="1064"/>
      <c r="E24" s="19" t="e">
        <f>#REF!+D24</f>
        <v>#REF!</v>
      </c>
      <c r="F24" s="19" t="e">
        <f>#REF!+#REF!</f>
        <v>#REF!</v>
      </c>
      <c r="G24" s="494"/>
    </row>
    <row r="25" spans="1:7" ht="15" customHeight="1">
      <c r="A25" s="119"/>
      <c r="B25" s="172"/>
      <c r="C25" s="9"/>
      <c r="D25" s="9"/>
      <c r="E25" s="19" t="e">
        <f>#REF!+D25</f>
        <v>#REF!</v>
      </c>
      <c r="F25" s="19" t="e">
        <f>#REF!+#REF!</f>
        <v>#REF!</v>
      </c>
      <c r="G25" s="759"/>
    </row>
    <row r="26" spans="1:7" ht="15" customHeight="1">
      <c r="A26" s="1061" t="s">
        <v>2691</v>
      </c>
      <c r="B26" s="1062"/>
      <c r="C26" s="1062"/>
      <c r="D26" s="1062"/>
      <c r="E26" s="19" t="e">
        <f>#REF!+D26</f>
        <v>#REF!</v>
      </c>
      <c r="F26" s="19" t="e">
        <f>#REF!+#REF!</f>
        <v>#REF!</v>
      </c>
      <c r="G26" s="494"/>
    </row>
    <row r="27" spans="1:7" ht="15" customHeight="1">
      <c r="A27" s="119"/>
      <c r="B27" s="172"/>
      <c r="C27" s="9"/>
      <c r="D27" s="9"/>
      <c r="E27" s="19" t="e">
        <f>#REF!+D27</f>
        <v>#REF!</v>
      </c>
      <c r="F27" s="19" t="e">
        <f>#REF!+#REF!</f>
        <v>#REF!</v>
      </c>
      <c r="G27" s="494"/>
    </row>
    <row r="28" spans="1:7" ht="15" customHeight="1">
      <c r="A28" s="1061" t="s">
        <v>2692</v>
      </c>
      <c r="B28" s="1062"/>
      <c r="C28" s="1062"/>
      <c r="D28" s="1062"/>
      <c r="E28" s="19" t="e">
        <f>#REF!+D28</f>
        <v>#REF!</v>
      </c>
      <c r="F28" s="19" t="e">
        <f>#REF!+#REF!</f>
        <v>#REF!</v>
      </c>
      <c r="G28" s="494"/>
    </row>
    <row r="29" spans="1:7" ht="15" customHeight="1">
      <c r="A29" s="119"/>
      <c r="B29" s="172"/>
      <c r="C29" s="9"/>
      <c r="D29" s="9"/>
      <c r="E29" s="19" t="e">
        <f>#REF!+D29</f>
        <v>#REF!</v>
      </c>
      <c r="F29" s="19" t="e">
        <f>#REF!+#REF!</f>
        <v>#REF!</v>
      </c>
      <c r="G29" s="494"/>
    </row>
    <row r="30" spans="1:7" ht="15" customHeight="1">
      <c r="A30" s="1061" t="s">
        <v>2530</v>
      </c>
      <c r="B30" s="1062"/>
      <c r="C30" s="1062"/>
      <c r="D30" s="1062"/>
      <c r="E30" s="19" t="e">
        <f>#REF!+D30</f>
        <v>#REF!</v>
      </c>
      <c r="F30" s="19" t="e">
        <f>#REF!+#REF!</f>
        <v>#REF!</v>
      </c>
      <c r="G30" s="494"/>
    </row>
    <row r="31" spans="1:7" ht="15" customHeight="1">
      <c r="A31" s="119"/>
      <c r="B31" s="172"/>
      <c r="C31" s="9"/>
      <c r="D31" s="9"/>
      <c r="E31" s="19" t="e">
        <f>#REF!+D31</f>
        <v>#REF!</v>
      </c>
      <c r="F31" s="19" t="e">
        <f>#REF!+#REF!</f>
        <v>#REF!</v>
      </c>
      <c r="G31" s="494"/>
    </row>
    <row r="32" spans="1:7" ht="15" customHeight="1">
      <c r="A32" s="1061" t="s">
        <v>1479</v>
      </c>
      <c r="B32" s="1062"/>
      <c r="C32" s="1062"/>
      <c r="D32" s="1062"/>
      <c r="E32" s="19" t="e">
        <f>#REF!+D32</f>
        <v>#REF!</v>
      </c>
      <c r="F32" s="19" t="e">
        <f>#REF!+#REF!</f>
        <v>#REF!</v>
      </c>
      <c r="G32" s="494"/>
    </row>
    <row r="33" spans="1:7">
      <c r="A33" s="119">
        <v>1</v>
      </c>
      <c r="B33" s="119" t="s">
        <v>2693</v>
      </c>
      <c r="C33" s="9" t="s">
        <v>21</v>
      </c>
      <c r="D33" s="9" t="s">
        <v>21</v>
      </c>
      <c r="E33" s="19"/>
      <c r="F33" s="19">
        <v>15.48</v>
      </c>
      <c r="G33" s="494"/>
    </row>
    <row r="34" spans="1:7">
      <c r="A34" s="9">
        <v>2</v>
      </c>
      <c r="B34" s="119" t="s">
        <v>2694</v>
      </c>
      <c r="C34" s="9" t="s">
        <v>21</v>
      </c>
      <c r="D34" s="9" t="s">
        <v>21</v>
      </c>
      <c r="E34" s="19">
        <v>6.72</v>
      </c>
      <c r="F34" s="19"/>
      <c r="G34" s="494" t="s">
        <v>2695</v>
      </c>
    </row>
    <row r="35" spans="1:7" ht="30">
      <c r="A35" s="119">
        <v>3</v>
      </c>
      <c r="B35" s="119" t="s">
        <v>2696</v>
      </c>
      <c r="C35" s="9" t="s">
        <v>21</v>
      </c>
      <c r="D35" s="9" t="s">
        <v>21</v>
      </c>
      <c r="E35" s="19">
        <v>1.76</v>
      </c>
      <c r="F35" s="19"/>
      <c r="G35" s="494" t="s">
        <v>2695</v>
      </c>
    </row>
    <row r="36" spans="1:7">
      <c r="A36" s="9">
        <v>4</v>
      </c>
      <c r="B36" s="119" t="s">
        <v>2697</v>
      </c>
      <c r="C36" s="9" t="s">
        <v>21</v>
      </c>
      <c r="D36" s="9" t="s">
        <v>21</v>
      </c>
      <c r="E36" s="19"/>
      <c r="F36" s="19">
        <v>6.2</v>
      </c>
      <c r="G36" s="494"/>
    </row>
    <row r="37" spans="1:7" ht="54" customHeight="1">
      <c r="A37" s="119">
        <v>5</v>
      </c>
      <c r="B37" s="119" t="s">
        <v>2698</v>
      </c>
      <c r="C37" s="9" t="s">
        <v>2685</v>
      </c>
      <c r="D37" s="9" t="s">
        <v>2685</v>
      </c>
      <c r="E37" s="19">
        <v>22.3</v>
      </c>
      <c r="F37" s="19"/>
      <c r="G37" s="170" t="s">
        <v>2699</v>
      </c>
    </row>
    <row r="38" spans="1:7" ht="57" customHeight="1">
      <c r="A38" s="9">
        <v>6</v>
      </c>
      <c r="B38" s="119" t="s">
        <v>2700</v>
      </c>
      <c r="C38" s="9" t="s">
        <v>2685</v>
      </c>
      <c r="D38" s="9" t="s">
        <v>2685</v>
      </c>
      <c r="E38" s="19">
        <v>10.199999999999999</v>
      </c>
      <c r="F38" s="19"/>
      <c r="G38" s="170" t="s">
        <v>2699</v>
      </c>
    </row>
    <row r="39" spans="1:7" ht="30">
      <c r="A39" s="119">
        <v>7</v>
      </c>
      <c r="B39" s="9" t="s">
        <v>2701</v>
      </c>
      <c r="C39" s="9" t="s">
        <v>21</v>
      </c>
      <c r="D39" s="9" t="s">
        <v>21</v>
      </c>
      <c r="E39" s="19">
        <v>26.28</v>
      </c>
      <c r="F39" s="19">
        <v>5.72</v>
      </c>
      <c r="G39" s="119" t="s">
        <v>2702</v>
      </c>
    </row>
    <row r="40" spans="1:7" ht="30" customHeight="1">
      <c r="A40" s="9">
        <v>8</v>
      </c>
      <c r="B40" s="119" t="s">
        <v>2703</v>
      </c>
      <c r="C40" s="9" t="s">
        <v>21</v>
      </c>
      <c r="D40" s="9" t="s">
        <v>21</v>
      </c>
      <c r="E40" s="19">
        <v>5.31</v>
      </c>
      <c r="F40" s="19"/>
      <c r="G40" s="494"/>
    </row>
    <row r="41" spans="1:7">
      <c r="A41" s="712"/>
      <c r="B41" s="712"/>
      <c r="C41" s="493"/>
      <c r="D41" s="493"/>
      <c r="E41" s="811"/>
      <c r="F41" s="811"/>
      <c r="G41" s="493"/>
    </row>
    <row r="42" spans="1:7">
      <c r="A42" s="712"/>
      <c r="B42" s="712"/>
      <c r="C42" s="493"/>
      <c r="D42" s="493"/>
      <c r="E42" s="493"/>
      <c r="F42" s="493"/>
      <c r="G42" s="493"/>
    </row>
    <row r="43" spans="1:7">
      <c r="A43" s="712"/>
      <c r="B43" s="712"/>
      <c r="C43" s="493"/>
      <c r="D43" s="493"/>
      <c r="E43" s="493"/>
      <c r="F43" s="493"/>
      <c r="G43" s="493"/>
    </row>
    <row r="44" spans="1:7">
      <c r="A44" s="712"/>
      <c r="B44" s="712"/>
      <c r="C44" s="493"/>
      <c r="D44" s="493"/>
      <c r="E44" s="493"/>
      <c r="F44" s="493"/>
      <c r="G44" s="493"/>
    </row>
    <row r="45" spans="1:7">
      <c r="A45" s="712"/>
      <c r="B45" s="712"/>
      <c r="C45" s="493"/>
      <c r="D45" s="493"/>
      <c r="E45" s="493"/>
      <c r="F45" s="493"/>
      <c r="G45" s="493"/>
    </row>
    <row r="46" spans="1:7">
      <c r="A46" s="712"/>
      <c r="B46" s="712"/>
      <c r="C46" s="493"/>
      <c r="D46" s="493"/>
      <c r="E46" s="493"/>
      <c r="F46" s="711" t="s">
        <v>2686</v>
      </c>
      <c r="G46" s="493"/>
    </row>
    <row r="47" spans="1:7">
      <c r="A47" s="712"/>
      <c r="B47" s="712"/>
      <c r="C47" s="493"/>
      <c r="D47" s="493"/>
      <c r="E47" s="493"/>
      <c r="F47" s="711" t="s">
        <v>2687</v>
      </c>
      <c r="G47" s="493"/>
    </row>
    <row r="48" spans="1:7">
      <c r="A48" s="712"/>
      <c r="B48" s="712"/>
      <c r="C48" s="493"/>
      <c r="D48" s="493"/>
      <c r="E48" s="493"/>
      <c r="F48" s="711" t="s">
        <v>2688</v>
      </c>
      <c r="G48" s="493"/>
    </row>
  </sheetData>
  <mergeCells count="28">
    <mergeCell ref="A32:D32"/>
    <mergeCell ref="A26:D26"/>
    <mergeCell ref="A28:D28"/>
    <mergeCell ref="A30:D30"/>
    <mergeCell ref="A22:D22"/>
    <mergeCell ref="A24:D24"/>
    <mergeCell ref="A1:G1"/>
    <mergeCell ref="A2:G2"/>
    <mergeCell ref="A3:A4"/>
    <mergeCell ref="B3:B4"/>
    <mergeCell ref="C3:C4"/>
    <mergeCell ref="D3:D4"/>
    <mergeCell ref="E3:F3"/>
    <mergeCell ref="G3:G4"/>
    <mergeCell ref="A16:G16"/>
    <mergeCell ref="A18:A19"/>
    <mergeCell ref="B18:B19"/>
    <mergeCell ref="C18:C19"/>
    <mergeCell ref="D18:D19"/>
    <mergeCell ref="E18:F18"/>
    <mergeCell ref="G18:G19"/>
    <mergeCell ref="A17:G17"/>
    <mergeCell ref="X2:Z2"/>
    <mergeCell ref="I2:K2"/>
    <mergeCell ref="L2:N2"/>
    <mergeCell ref="O2:Q2"/>
    <mergeCell ref="R2:T2"/>
    <mergeCell ref="U2:W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topLeftCell="A7" workbookViewId="0">
      <selection activeCell="R77" sqref="R77"/>
    </sheetView>
  </sheetViews>
  <sheetFormatPr defaultRowHeight="15"/>
  <cols>
    <col min="1" max="1" width="4.7109375" customWidth="1"/>
    <col min="2" max="2" width="39.5703125" customWidth="1"/>
    <col min="4" max="4" width="12.140625" customWidth="1"/>
    <col min="5" max="5" width="9.85546875" customWidth="1"/>
    <col min="6" max="6" width="7.140625" customWidth="1"/>
    <col min="9" max="26" width="6.85546875" customWidth="1"/>
  </cols>
  <sheetData>
    <row r="1" spans="1:26" ht="18.75">
      <c r="A1" s="1065" t="s">
        <v>2728</v>
      </c>
      <c r="B1" s="1065"/>
      <c r="C1" s="1065"/>
      <c r="D1" s="1065"/>
      <c r="E1" s="1065"/>
      <c r="F1" s="1065"/>
      <c r="G1" s="1065"/>
    </row>
    <row r="2" spans="1:26" ht="15.75">
      <c r="A2" s="1066" t="s">
        <v>2729</v>
      </c>
      <c r="B2" s="1066"/>
      <c r="C2" s="1066"/>
      <c r="D2" s="1066"/>
      <c r="E2" s="1066"/>
      <c r="F2" s="1066"/>
      <c r="G2" s="499"/>
    </row>
    <row r="3" spans="1:26">
      <c r="A3" s="1067" t="s">
        <v>300</v>
      </c>
      <c r="B3" s="1067" t="s">
        <v>161</v>
      </c>
      <c r="C3" s="1068" t="s">
        <v>2730</v>
      </c>
      <c r="D3" s="1068" t="s">
        <v>4</v>
      </c>
      <c r="E3" s="1072" t="s">
        <v>2731</v>
      </c>
      <c r="F3" s="1073"/>
      <c r="G3" s="911" t="s">
        <v>6</v>
      </c>
      <c r="I3" s="893" t="s">
        <v>2126</v>
      </c>
      <c r="J3" s="893"/>
      <c r="K3" s="893"/>
      <c r="L3" s="893" t="s">
        <v>2127</v>
      </c>
      <c r="M3" s="893"/>
      <c r="N3" s="893"/>
      <c r="O3" s="893" t="s">
        <v>3111</v>
      </c>
      <c r="P3" s="893"/>
      <c r="Q3" s="893"/>
      <c r="R3" s="893" t="s">
        <v>2130</v>
      </c>
      <c r="S3" s="893"/>
      <c r="T3" s="893"/>
      <c r="U3" s="893" t="s">
        <v>3502</v>
      </c>
      <c r="V3" s="893"/>
      <c r="W3" s="893"/>
      <c r="X3" s="893" t="s">
        <v>2131</v>
      </c>
      <c r="Y3" s="893"/>
      <c r="Z3" s="893"/>
    </row>
    <row r="4" spans="1:26" ht="30">
      <c r="A4" s="1067"/>
      <c r="B4" s="1067"/>
      <c r="C4" s="1069"/>
      <c r="D4" s="1069"/>
      <c r="E4" s="500" t="s">
        <v>7</v>
      </c>
      <c r="F4" s="500" t="s">
        <v>8</v>
      </c>
      <c r="G4" s="911"/>
      <c r="I4" s="783" t="s">
        <v>3503</v>
      </c>
      <c r="J4" s="783" t="s">
        <v>3504</v>
      </c>
      <c r="K4" s="783" t="s">
        <v>1716</v>
      </c>
      <c r="L4" s="783" t="s">
        <v>3503</v>
      </c>
      <c r="M4" s="783" t="s">
        <v>3504</v>
      </c>
      <c r="N4" s="783" t="s">
        <v>1716</v>
      </c>
      <c r="O4" s="783" t="s">
        <v>3503</v>
      </c>
      <c r="P4" s="783" t="s">
        <v>3504</v>
      </c>
      <c r="Q4" s="783" t="s">
        <v>1716</v>
      </c>
      <c r="R4" s="783" t="s">
        <v>3503</v>
      </c>
      <c r="S4" s="783" t="s">
        <v>3504</v>
      </c>
      <c r="T4" s="783" t="s">
        <v>1716</v>
      </c>
      <c r="U4" s="783" t="s">
        <v>3503</v>
      </c>
      <c r="V4" s="783" t="s">
        <v>3504</v>
      </c>
      <c r="W4" s="783" t="s">
        <v>1716</v>
      </c>
      <c r="X4" s="783" t="s">
        <v>3503</v>
      </c>
      <c r="Y4" s="783" t="s">
        <v>3504</v>
      </c>
      <c r="Z4" s="783" t="s">
        <v>1716</v>
      </c>
    </row>
    <row r="5" spans="1:26">
      <c r="A5" s="501">
        <v>1</v>
      </c>
      <c r="B5" s="501">
        <v>2</v>
      </c>
      <c r="C5" s="501">
        <v>3</v>
      </c>
      <c r="D5" s="501">
        <v>4</v>
      </c>
      <c r="E5" s="501">
        <v>5</v>
      </c>
      <c r="F5" s="501">
        <v>6</v>
      </c>
      <c r="G5" s="501">
        <v>7</v>
      </c>
      <c r="I5" s="782"/>
      <c r="J5" s="782"/>
      <c r="K5" s="782"/>
      <c r="L5" s="782"/>
      <c r="M5" s="782"/>
      <c r="N5" s="782"/>
      <c r="O5" s="124">
        <v>89.5</v>
      </c>
      <c r="P5" s="124">
        <v>0</v>
      </c>
      <c r="Q5" s="124">
        <f>SUM(O5:P5)</f>
        <v>89.5</v>
      </c>
      <c r="R5" s="782">
        <v>49.05</v>
      </c>
      <c r="S5" s="124">
        <v>0</v>
      </c>
      <c r="T5" s="782">
        <f>SUM(R5:S5)</f>
        <v>49.05</v>
      </c>
      <c r="U5" s="124">
        <v>34.08559610450537</v>
      </c>
      <c r="V5" s="124">
        <v>7.4330000000000007</v>
      </c>
      <c r="W5" s="124">
        <f>SUM(U5:V5)</f>
        <v>41.51859610450537</v>
      </c>
      <c r="X5" s="782">
        <v>54.16</v>
      </c>
      <c r="Y5" s="782">
        <v>27.66</v>
      </c>
      <c r="Z5" s="782">
        <f>SUM(X5:Y5)</f>
        <v>81.819999999999993</v>
      </c>
    </row>
    <row r="6" spans="1:26" ht="17.25">
      <c r="A6" s="502"/>
      <c r="B6" s="503"/>
      <c r="C6" s="502"/>
      <c r="D6" s="502"/>
      <c r="E6" s="502"/>
      <c r="F6" s="502"/>
      <c r="G6" s="502"/>
    </row>
    <row r="7" spans="1:26" ht="17.25">
      <c r="A7" s="502"/>
      <c r="B7" s="502" t="s">
        <v>2732</v>
      </c>
      <c r="C7" s="504">
        <v>0</v>
      </c>
      <c r="D7" s="504">
        <v>0</v>
      </c>
      <c r="E7" s="504">
        <v>0</v>
      </c>
      <c r="F7" s="504">
        <v>0</v>
      </c>
      <c r="G7" s="502"/>
    </row>
    <row r="8" spans="1:26" ht="17.25">
      <c r="A8" s="502"/>
      <c r="B8" s="503"/>
      <c r="C8" s="502"/>
      <c r="D8" s="502"/>
      <c r="E8" s="502"/>
      <c r="F8" s="502"/>
      <c r="G8" s="502"/>
    </row>
    <row r="9" spans="1:26">
      <c r="A9" s="482"/>
      <c r="B9" s="482"/>
      <c r="C9" s="482"/>
      <c r="D9" s="482"/>
      <c r="E9" s="482"/>
      <c r="F9" s="482"/>
      <c r="G9" s="8"/>
    </row>
    <row r="10" spans="1:26">
      <c r="A10" s="482"/>
      <c r="B10" s="482"/>
      <c r="C10" s="482"/>
      <c r="D10" s="482"/>
      <c r="E10" s="482"/>
      <c r="F10" s="482"/>
      <c r="G10" s="8"/>
    </row>
    <row r="11" spans="1:26">
      <c r="A11" s="482"/>
      <c r="B11" s="482"/>
      <c r="C11" s="482"/>
      <c r="D11" s="482"/>
      <c r="E11" s="482"/>
      <c r="F11" s="482"/>
      <c r="G11" s="8"/>
    </row>
    <row r="12" spans="1:26">
      <c r="A12" s="482"/>
      <c r="B12" s="482"/>
      <c r="C12" s="482"/>
      <c r="D12" s="8" t="s">
        <v>2733</v>
      </c>
      <c r="E12" s="482"/>
      <c r="F12" s="482"/>
      <c r="G12" s="8"/>
    </row>
    <row r="13" spans="1:26">
      <c r="A13" s="482"/>
      <c r="B13" s="482"/>
      <c r="C13" s="482"/>
      <c r="D13" s="8" t="s">
        <v>2734</v>
      </c>
      <c r="E13" s="482"/>
      <c r="F13" s="482"/>
      <c r="G13" s="8"/>
    </row>
    <row r="14" spans="1:26" ht="18.75">
      <c r="A14" s="1065" t="s">
        <v>2735</v>
      </c>
      <c r="B14" s="1065"/>
      <c r="C14" s="1065"/>
      <c r="D14" s="1065"/>
      <c r="E14" s="1065"/>
      <c r="F14" s="1065"/>
      <c r="G14" s="1065"/>
    </row>
    <row r="15" spans="1:26" ht="15.75">
      <c r="A15" s="1066" t="s">
        <v>2729</v>
      </c>
      <c r="B15" s="1066"/>
      <c r="C15" s="1066"/>
      <c r="D15" s="1066"/>
      <c r="E15" s="1066"/>
      <c r="F15" s="1066"/>
      <c r="G15" s="499"/>
    </row>
    <row r="16" spans="1:26">
      <c r="A16" s="1067" t="s">
        <v>300</v>
      </c>
      <c r="B16" s="1067" t="s">
        <v>161</v>
      </c>
      <c r="C16" s="1068" t="s">
        <v>2730</v>
      </c>
      <c r="D16" s="1068" t="s">
        <v>4</v>
      </c>
      <c r="E16" s="1072" t="s">
        <v>2731</v>
      </c>
      <c r="F16" s="1073"/>
      <c r="G16" s="911" t="s">
        <v>6</v>
      </c>
    </row>
    <row r="17" spans="1:7" ht="30">
      <c r="A17" s="1067"/>
      <c r="B17" s="1067"/>
      <c r="C17" s="1069"/>
      <c r="D17" s="1069"/>
      <c r="E17" s="500" t="s">
        <v>7</v>
      </c>
      <c r="F17" s="500" t="s">
        <v>8</v>
      </c>
      <c r="G17" s="911"/>
    </row>
    <row r="18" spans="1:7">
      <c r="A18" s="501">
        <v>1</v>
      </c>
      <c r="B18" s="501">
        <v>2</v>
      </c>
      <c r="C18" s="501">
        <v>3</v>
      </c>
      <c r="D18" s="501">
        <v>4</v>
      </c>
      <c r="E18" s="501">
        <v>5</v>
      </c>
      <c r="F18" s="501">
        <v>6</v>
      </c>
      <c r="G18" s="501">
        <v>7</v>
      </c>
    </row>
    <row r="19" spans="1:7" ht="17.25">
      <c r="A19" s="502"/>
      <c r="B19" s="503"/>
      <c r="C19" s="502"/>
      <c r="D19" s="502"/>
      <c r="E19" s="502"/>
      <c r="F19" s="502"/>
      <c r="G19" s="502"/>
    </row>
    <row r="20" spans="1:7" ht="17.25">
      <c r="A20" s="502"/>
      <c r="B20" s="502" t="s">
        <v>2732</v>
      </c>
      <c r="C20" s="504">
        <v>0</v>
      </c>
      <c r="D20" s="504">
        <v>0</v>
      </c>
      <c r="E20" s="504">
        <v>0</v>
      </c>
      <c r="F20" s="504">
        <v>0</v>
      </c>
      <c r="G20" s="502"/>
    </row>
    <row r="21" spans="1:7" ht="17.25">
      <c r="A21" s="502"/>
      <c r="B21" s="503"/>
      <c r="C21" s="502"/>
      <c r="D21" s="502"/>
      <c r="E21" s="502"/>
      <c r="F21" s="502"/>
      <c r="G21" s="502"/>
    </row>
    <row r="22" spans="1:7">
      <c r="A22" s="482"/>
      <c r="B22" s="482"/>
      <c r="C22" s="482"/>
      <c r="D22" s="482"/>
      <c r="E22" s="482"/>
      <c r="F22" s="482"/>
      <c r="G22" s="8"/>
    </row>
    <row r="23" spans="1:7">
      <c r="A23" s="482"/>
      <c r="B23" s="482"/>
      <c r="C23" s="482"/>
      <c r="D23" s="482"/>
      <c r="E23" s="482"/>
      <c r="F23" s="482"/>
      <c r="G23" s="8"/>
    </row>
    <row r="24" spans="1:7">
      <c r="A24" s="482"/>
      <c r="B24" s="482"/>
      <c r="C24" s="482"/>
      <c r="D24" s="482"/>
      <c r="E24" s="482"/>
      <c r="F24" s="482"/>
      <c r="G24" s="8"/>
    </row>
    <row r="25" spans="1:7">
      <c r="A25" s="482"/>
      <c r="B25" s="482"/>
      <c r="C25" s="482"/>
      <c r="D25" s="8" t="s">
        <v>2733</v>
      </c>
      <c r="E25" s="482"/>
      <c r="F25" s="482"/>
      <c r="G25" s="8"/>
    </row>
    <row r="26" spans="1:7">
      <c r="A26" s="482"/>
      <c r="B26" s="482"/>
      <c r="C26" s="482"/>
      <c r="D26" s="8" t="s">
        <v>2734</v>
      </c>
      <c r="E26" s="482"/>
      <c r="F26" s="482"/>
      <c r="G26" s="8"/>
    </row>
    <row r="27" spans="1:7" ht="18.75">
      <c r="A27" s="1065" t="s">
        <v>2736</v>
      </c>
      <c r="B27" s="1065"/>
      <c r="C27" s="1065"/>
      <c r="D27" s="1065"/>
      <c r="E27" s="1065"/>
      <c r="F27" s="1065"/>
      <c r="G27" s="1065"/>
    </row>
    <row r="28" spans="1:7" ht="15.75">
      <c r="A28" s="1066" t="s">
        <v>2729</v>
      </c>
      <c r="B28" s="1066"/>
      <c r="C28" s="1066"/>
      <c r="D28" s="1066"/>
      <c r="E28" s="1066"/>
      <c r="F28" s="1066"/>
      <c r="G28" s="499"/>
    </row>
    <row r="29" spans="1:7">
      <c r="A29" s="1067" t="s">
        <v>300</v>
      </c>
      <c r="B29" s="1067" t="s">
        <v>161</v>
      </c>
      <c r="C29" s="1070" t="s">
        <v>3</v>
      </c>
      <c r="D29" s="1070" t="s">
        <v>4</v>
      </c>
      <c r="E29" s="1072" t="s">
        <v>545</v>
      </c>
      <c r="F29" s="1073"/>
      <c r="G29" s="911" t="s">
        <v>6</v>
      </c>
    </row>
    <row r="30" spans="1:7" ht="30">
      <c r="A30" s="1067"/>
      <c r="B30" s="1067"/>
      <c r="C30" s="1071"/>
      <c r="D30" s="1071"/>
      <c r="E30" s="500" t="s">
        <v>7</v>
      </c>
      <c r="F30" s="500" t="s">
        <v>8</v>
      </c>
      <c r="G30" s="911"/>
    </row>
    <row r="31" spans="1:7">
      <c r="A31" s="501">
        <v>1</v>
      </c>
      <c r="B31" s="501">
        <v>2</v>
      </c>
      <c r="C31" s="501">
        <v>3</v>
      </c>
      <c r="D31" s="501">
        <v>4</v>
      </c>
      <c r="E31" s="501">
        <v>6</v>
      </c>
      <c r="F31" s="501">
        <v>7</v>
      </c>
      <c r="G31" s="501">
        <v>10</v>
      </c>
    </row>
    <row r="32" spans="1:7" ht="54.75" customHeight="1">
      <c r="A32" s="505">
        <v>1</v>
      </c>
      <c r="B32" s="506" t="s">
        <v>2737</v>
      </c>
      <c r="C32" s="507" t="s">
        <v>178</v>
      </c>
      <c r="D32" s="508" t="s">
        <v>179</v>
      </c>
      <c r="E32" s="505">
        <v>28.263000000000002</v>
      </c>
      <c r="F32" s="508">
        <v>0</v>
      </c>
      <c r="G32" s="509"/>
    </row>
    <row r="33" spans="1:7" ht="56.25" customHeight="1">
      <c r="A33" s="505">
        <v>2</v>
      </c>
      <c r="B33" s="477" t="s">
        <v>2738</v>
      </c>
      <c r="C33" s="507" t="s">
        <v>178</v>
      </c>
      <c r="D33" s="508" t="s">
        <v>179</v>
      </c>
      <c r="E33" s="508">
        <v>20.254000000000001</v>
      </c>
      <c r="F33" s="508">
        <v>0</v>
      </c>
      <c r="G33" s="509"/>
    </row>
    <row r="34" spans="1:7" ht="45.75" customHeight="1">
      <c r="A34" s="505">
        <v>3</v>
      </c>
      <c r="B34" s="510" t="s">
        <v>2739</v>
      </c>
      <c r="C34" s="507" t="s">
        <v>178</v>
      </c>
      <c r="D34" s="508" t="s">
        <v>626</v>
      </c>
      <c r="E34" s="505">
        <v>40.982999999999997</v>
      </c>
      <c r="F34" s="508">
        <v>0</v>
      </c>
      <c r="G34" s="509"/>
    </row>
    <row r="35" spans="1:7" ht="15.75">
      <c r="A35" s="476"/>
      <c r="B35" s="511" t="s">
        <v>2740</v>
      </c>
      <c r="C35" s="512"/>
      <c r="D35" s="513"/>
      <c r="E35" s="512">
        <f>SUM(E32:E34)</f>
        <v>89.5</v>
      </c>
      <c r="F35" s="514">
        <f>SUM(F32:F34)</f>
        <v>0</v>
      </c>
      <c r="G35" s="180"/>
    </row>
    <row r="36" spans="1:7">
      <c r="A36" s="515"/>
      <c r="B36" s="516"/>
      <c r="C36" s="515"/>
      <c r="D36" s="515"/>
      <c r="E36" s="515"/>
      <c r="F36" s="515"/>
      <c r="G36" s="517"/>
    </row>
    <row r="37" spans="1:7">
      <c r="A37" s="482"/>
      <c r="B37" s="482"/>
      <c r="C37" s="482"/>
      <c r="D37" s="482"/>
      <c r="E37" s="482"/>
      <c r="F37" s="482"/>
      <c r="G37" s="8"/>
    </row>
    <row r="38" spans="1:7">
      <c r="A38" s="482"/>
      <c r="B38" s="482"/>
      <c r="C38" s="482"/>
      <c r="D38" s="482"/>
      <c r="E38" s="482"/>
      <c r="F38" s="482"/>
      <c r="G38" s="8"/>
    </row>
    <row r="39" spans="1:7">
      <c r="A39" s="482"/>
      <c r="B39" s="482"/>
      <c r="C39" s="482"/>
      <c r="D39" s="8" t="s">
        <v>2733</v>
      </c>
      <c r="E39" s="482"/>
      <c r="F39" s="482"/>
      <c r="G39" s="8"/>
    </row>
    <row r="40" spans="1:7">
      <c r="A40" s="482"/>
      <c r="B40" s="482"/>
      <c r="C40" s="482"/>
      <c r="D40" s="8" t="s">
        <v>2734</v>
      </c>
      <c r="E40" s="482"/>
      <c r="F40" s="482"/>
      <c r="G40" s="8"/>
    </row>
    <row r="41" spans="1:7" ht="18.75">
      <c r="A41" s="1065" t="s">
        <v>2741</v>
      </c>
      <c r="B41" s="1065"/>
      <c r="C41" s="1065"/>
      <c r="D41" s="1065"/>
      <c r="E41" s="1065"/>
      <c r="F41" s="1065"/>
      <c r="G41" s="1065"/>
    </row>
    <row r="42" spans="1:7" ht="15.75">
      <c r="A42" s="1066" t="s">
        <v>2729</v>
      </c>
      <c r="B42" s="1066"/>
      <c r="C42" s="1066"/>
      <c r="D42" s="1066"/>
      <c r="E42" s="1066"/>
      <c r="F42" s="1066"/>
      <c r="G42" s="499"/>
    </row>
    <row r="43" spans="1:7">
      <c r="A43" s="1067" t="s">
        <v>300</v>
      </c>
      <c r="B43" s="1067" t="s">
        <v>161</v>
      </c>
      <c r="C43" s="1067" t="s">
        <v>3</v>
      </c>
      <c r="D43" s="1067" t="s">
        <v>4</v>
      </c>
      <c r="E43" s="1072" t="s">
        <v>545</v>
      </c>
      <c r="F43" s="1073"/>
      <c r="G43" s="911" t="s">
        <v>6</v>
      </c>
    </row>
    <row r="44" spans="1:7" ht="30">
      <c r="A44" s="1067"/>
      <c r="B44" s="1067"/>
      <c r="C44" s="1067"/>
      <c r="D44" s="1067"/>
      <c r="E44" s="500" t="s">
        <v>7</v>
      </c>
      <c r="F44" s="500" t="s">
        <v>8</v>
      </c>
      <c r="G44" s="911"/>
    </row>
    <row r="45" spans="1:7">
      <c r="A45" s="501">
        <v>1</v>
      </c>
      <c r="B45" s="501">
        <v>2</v>
      </c>
      <c r="C45" s="501">
        <v>3</v>
      </c>
      <c r="D45" s="501">
        <v>4</v>
      </c>
      <c r="E45" s="501">
        <v>5</v>
      </c>
      <c r="F45" s="501">
        <v>6</v>
      </c>
      <c r="G45" s="501">
        <v>7</v>
      </c>
    </row>
    <row r="46" spans="1:7" ht="39.75" customHeight="1">
      <c r="A46" s="505">
        <v>1</v>
      </c>
      <c r="B46" s="262" t="s">
        <v>2742</v>
      </c>
      <c r="C46" s="507" t="s">
        <v>178</v>
      </c>
      <c r="D46" s="508" t="s">
        <v>179</v>
      </c>
      <c r="E46" s="518">
        <v>24.2</v>
      </c>
      <c r="F46" s="508">
        <v>0</v>
      </c>
      <c r="G46" s="505" t="s">
        <v>2743</v>
      </c>
    </row>
    <row r="47" spans="1:7" ht="34.5" customHeight="1">
      <c r="A47" s="505">
        <v>2</v>
      </c>
      <c r="B47" s="172" t="s">
        <v>2744</v>
      </c>
      <c r="C47" s="507" t="s">
        <v>178</v>
      </c>
      <c r="D47" s="508" t="s">
        <v>179</v>
      </c>
      <c r="E47" s="518">
        <v>24.85</v>
      </c>
      <c r="F47" s="508">
        <v>0</v>
      </c>
      <c r="G47" s="505" t="s">
        <v>2743</v>
      </c>
    </row>
    <row r="48" spans="1:7" ht="15.75">
      <c r="A48" s="476"/>
      <c r="B48" s="511" t="s">
        <v>2740</v>
      </c>
      <c r="C48" s="512"/>
      <c r="D48" s="513"/>
      <c r="E48" s="512">
        <f>SUM(E46:E47)</f>
        <v>49.05</v>
      </c>
      <c r="F48" s="514">
        <f>SUM(F46:F47)</f>
        <v>0</v>
      </c>
      <c r="G48" s="180"/>
    </row>
    <row r="49" spans="1:7">
      <c r="A49" s="515"/>
      <c r="B49" s="516"/>
      <c r="C49" s="515"/>
      <c r="D49" s="515"/>
      <c r="E49" s="515"/>
      <c r="F49" s="515"/>
      <c r="G49" s="517"/>
    </row>
    <row r="50" spans="1:7">
      <c r="A50" s="482"/>
      <c r="B50" s="482"/>
      <c r="C50" s="482"/>
      <c r="D50" s="482"/>
      <c r="E50" s="482"/>
      <c r="F50" s="482"/>
      <c r="G50" s="8"/>
    </row>
    <row r="51" spans="1:7">
      <c r="A51" s="482"/>
      <c r="B51" s="482"/>
      <c r="C51" s="482"/>
      <c r="D51" s="482"/>
      <c r="E51" s="482"/>
      <c r="F51" s="482"/>
      <c r="G51" s="8"/>
    </row>
    <row r="52" spans="1:7">
      <c r="A52" s="482"/>
      <c r="B52" s="482"/>
      <c r="C52" s="482"/>
      <c r="D52" s="8" t="s">
        <v>2733</v>
      </c>
      <c r="E52" s="482"/>
      <c r="F52" s="482"/>
      <c r="G52" s="8"/>
    </row>
    <row r="53" spans="1:7">
      <c r="A53" s="482"/>
      <c r="B53" s="482"/>
      <c r="C53" s="482"/>
      <c r="D53" s="8" t="s">
        <v>2734</v>
      </c>
      <c r="E53" s="482"/>
      <c r="F53" s="482"/>
      <c r="G53" s="8"/>
    </row>
    <row r="54" spans="1:7" ht="18.75">
      <c r="A54" s="1065" t="s">
        <v>2745</v>
      </c>
      <c r="B54" s="1065"/>
      <c r="C54" s="1065"/>
      <c r="D54" s="1065"/>
      <c r="E54" s="1065"/>
      <c r="F54" s="1065"/>
      <c r="G54" s="1065"/>
    </row>
    <row r="55" spans="1:7" ht="15.75">
      <c r="A55" s="1066" t="s">
        <v>2729</v>
      </c>
      <c r="B55" s="1066"/>
      <c r="C55" s="1066"/>
      <c r="D55" s="1066"/>
      <c r="E55" s="1066"/>
      <c r="F55" s="1066"/>
      <c r="G55" s="499"/>
    </row>
    <row r="56" spans="1:7">
      <c r="A56" s="1067" t="s">
        <v>300</v>
      </c>
      <c r="B56" s="1067" t="s">
        <v>161</v>
      </c>
      <c r="C56" s="1070" t="s">
        <v>3</v>
      </c>
      <c r="D56" s="1070" t="s">
        <v>4</v>
      </c>
      <c r="E56" s="1072" t="s">
        <v>2731</v>
      </c>
      <c r="F56" s="1073"/>
      <c r="G56" s="911" t="s">
        <v>6</v>
      </c>
    </row>
    <row r="57" spans="1:7" ht="30.75" customHeight="1">
      <c r="A57" s="1067"/>
      <c r="B57" s="1067"/>
      <c r="C57" s="1071"/>
      <c r="D57" s="1071"/>
      <c r="E57" s="500" t="s">
        <v>7</v>
      </c>
      <c r="F57" s="500" t="s">
        <v>8</v>
      </c>
      <c r="G57" s="911"/>
    </row>
    <row r="58" spans="1:7">
      <c r="A58" s="501">
        <v>1</v>
      </c>
      <c r="B58" s="501">
        <v>2</v>
      </c>
      <c r="C58" s="501">
        <v>3</v>
      </c>
      <c r="D58" s="501">
        <v>4</v>
      </c>
      <c r="E58" s="501">
        <v>5</v>
      </c>
      <c r="F58" s="501">
        <v>6</v>
      </c>
      <c r="G58" s="501">
        <v>7</v>
      </c>
    </row>
    <row r="59" spans="1:7" ht="29.25" customHeight="1">
      <c r="A59" s="519">
        <v>1</v>
      </c>
      <c r="B59" s="262" t="s">
        <v>2746</v>
      </c>
      <c r="C59" s="520" t="s">
        <v>178</v>
      </c>
      <c r="D59" s="508" t="s">
        <v>179</v>
      </c>
      <c r="E59" s="518">
        <v>9.84</v>
      </c>
      <c r="F59" s="518"/>
      <c r="G59" s="521"/>
    </row>
    <row r="60" spans="1:7" ht="29.25" customHeight="1">
      <c r="A60" s="519">
        <v>2</v>
      </c>
      <c r="B60" s="262" t="s">
        <v>2747</v>
      </c>
      <c r="C60" s="520" t="s">
        <v>178</v>
      </c>
      <c r="D60" s="508" t="s">
        <v>179</v>
      </c>
      <c r="E60" s="518">
        <v>7.59</v>
      </c>
      <c r="F60" s="518"/>
      <c r="G60" s="521"/>
    </row>
    <row r="61" spans="1:7" ht="29.25" customHeight="1">
      <c r="A61" s="519">
        <v>3</v>
      </c>
      <c r="B61" s="262" t="s">
        <v>2748</v>
      </c>
      <c r="C61" s="520" t="s">
        <v>178</v>
      </c>
      <c r="D61" s="508" t="s">
        <v>179</v>
      </c>
      <c r="E61" s="518"/>
      <c r="F61" s="518">
        <v>9.57</v>
      </c>
      <c r="G61" s="521"/>
    </row>
    <row r="62" spans="1:7" ht="29.25" customHeight="1">
      <c r="A62" s="519">
        <v>4</v>
      </c>
      <c r="B62" s="262" t="s">
        <v>2749</v>
      </c>
      <c r="C62" s="520" t="s">
        <v>178</v>
      </c>
      <c r="D62" s="508" t="s">
        <v>179</v>
      </c>
      <c r="E62" s="518">
        <v>10.18</v>
      </c>
      <c r="F62" s="518"/>
      <c r="G62" s="521"/>
    </row>
    <row r="63" spans="1:7" ht="29.25" customHeight="1">
      <c r="A63" s="519">
        <v>5</v>
      </c>
      <c r="B63" s="262" t="s">
        <v>2750</v>
      </c>
      <c r="C63" s="520" t="s">
        <v>178</v>
      </c>
      <c r="D63" s="508" t="s">
        <v>179</v>
      </c>
      <c r="E63" s="518"/>
      <c r="F63" s="518">
        <v>7.59</v>
      </c>
      <c r="G63" s="521"/>
    </row>
    <row r="64" spans="1:7" ht="29.25" customHeight="1">
      <c r="A64" s="519">
        <v>6</v>
      </c>
      <c r="B64" s="262" t="s">
        <v>2751</v>
      </c>
      <c r="C64" s="520" t="s">
        <v>178</v>
      </c>
      <c r="D64" s="508" t="s">
        <v>179</v>
      </c>
      <c r="E64" s="518">
        <v>3.5</v>
      </c>
      <c r="F64" s="518"/>
      <c r="G64" s="509"/>
    </row>
    <row r="65" spans="1:14" ht="29.25" customHeight="1">
      <c r="A65" s="519">
        <v>7</v>
      </c>
      <c r="B65" s="262" t="s">
        <v>2752</v>
      </c>
      <c r="C65" s="520" t="s">
        <v>178</v>
      </c>
      <c r="D65" s="508" t="s">
        <v>179</v>
      </c>
      <c r="E65" s="518">
        <v>2.35</v>
      </c>
      <c r="F65" s="518"/>
      <c r="G65" s="509"/>
    </row>
    <row r="66" spans="1:14" ht="29.25" customHeight="1">
      <c r="A66" s="519">
        <v>8</v>
      </c>
      <c r="B66" s="262" t="s">
        <v>2753</v>
      </c>
      <c r="C66" s="520" t="s">
        <v>178</v>
      </c>
      <c r="D66" s="518" t="s">
        <v>2754</v>
      </c>
      <c r="E66" s="518"/>
      <c r="F66" s="518">
        <v>3.2</v>
      </c>
      <c r="G66" s="509"/>
    </row>
    <row r="67" spans="1:14" ht="29.25" customHeight="1">
      <c r="A67" s="519">
        <v>9</v>
      </c>
      <c r="B67" s="262" t="s">
        <v>2755</v>
      </c>
      <c r="C67" s="520" t="s">
        <v>178</v>
      </c>
      <c r="D67" s="518" t="s">
        <v>2754</v>
      </c>
      <c r="E67" s="518"/>
      <c r="F67" s="518">
        <v>7.3</v>
      </c>
      <c r="G67" s="509"/>
    </row>
    <row r="68" spans="1:14" ht="29.25" customHeight="1">
      <c r="A68" s="519">
        <v>10</v>
      </c>
      <c r="B68" s="522" t="s">
        <v>2756</v>
      </c>
      <c r="C68" s="520" t="s">
        <v>178</v>
      </c>
      <c r="D68" s="518" t="s">
        <v>2754</v>
      </c>
      <c r="E68" s="518">
        <v>12.5</v>
      </c>
      <c r="F68" s="518"/>
      <c r="G68" s="509"/>
    </row>
    <row r="69" spans="1:14" ht="29.25" customHeight="1">
      <c r="A69" s="519">
        <v>11</v>
      </c>
      <c r="B69" s="522" t="s">
        <v>2757</v>
      </c>
      <c r="C69" s="520" t="s">
        <v>178</v>
      </c>
      <c r="D69" s="518" t="s">
        <v>2754</v>
      </c>
      <c r="E69" s="518">
        <v>8.1999999999999993</v>
      </c>
      <c r="F69" s="518"/>
      <c r="G69" s="509"/>
    </row>
    <row r="70" spans="1:14" ht="29.25" customHeight="1">
      <c r="A70" s="476"/>
      <c r="B70" s="511" t="s">
        <v>2740</v>
      </c>
      <c r="C70" s="512"/>
      <c r="D70" s="523"/>
      <c r="E70" s="512">
        <f>SUM(E59:E69)</f>
        <v>54.16</v>
      </c>
      <c r="F70" s="512">
        <f>SUM(F59:F69)</f>
        <v>27.66</v>
      </c>
      <c r="G70" s="208"/>
    </row>
    <row r="71" spans="1:14" ht="29.25" customHeight="1">
      <c r="A71" s="1065" t="s">
        <v>2758</v>
      </c>
      <c r="B71" s="1065"/>
      <c r="C71" s="1065"/>
      <c r="D71" s="1065"/>
      <c r="E71" s="1065"/>
      <c r="F71" s="1065"/>
      <c r="G71" s="1065"/>
    </row>
    <row r="72" spans="1:14" ht="29.25" customHeight="1">
      <c r="A72" s="1066" t="s">
        <v>2729</v>
      </c>
      <c r="B72" s="1066"/>
      <c r="C72" s="1066"/>
      <c r="D72" s="1066"/>
      <c r="E72" s="1066"/>
      <c r="F72" s="1066"/>
      <c r="G72" s="499"/>
    </row>
    <row r="73" spans="1:14" ht="29.25" customHeight="1">
      <c r="A73" s="1067" t="s">
        <v>300</v>
      </c>
      <c r="B73" s="1067" t="s">
        <v>161</v>
      </c>
      <c r="C73" s="1068" t="s">
        <v>3</v>
      </c>
      <c r="D73" s="1068" t="s">
        <v>4</v>
      </c>
      <c r="E73" s="1067" t="s">
        <v>545</v>
      </c>
      <c r="F73" s="1067"/>
      <c r="G73" s="911" t="s">
        <v>6</v>
      </c>
    </row>
    <row r="74" spans="1:14" ht="29.25" customHeight="1">
      <c r="A74" s="1067"/>
      <c r="B74" s="1067"/>
      <c r="C74" s="1069"/>
      <c r="D74" s="1069"/>
      <c r="E74" s="500" t="s">
        <v>7</v>
      </c>
      <c r="F74" s="500" t="s">
        <v>8</v>
      </c>
      <c r="G74" s="911"/>
    </row>
    <row r="75" spans="1:14" ht="29.25" customHeight="1">
      <c r="A75" s="501">
        <v>1</v>
      </c>
      <c r="B75" s="501">
        <v>2</v>
      </c>
      <c r="C75" s="501"/>
      <c r="D75" s="501"/>
      <c r="E75" s="501">
        <v>3</v>
      </c>
      <c r="F75" s="501">
        <v>4</v>
      </c>
      <c r="G75" s="501">
        <v>10</v>
      </c>
    </row>
    <row r="76" spans="1:14" ht="29.25" customHeight="1">
      <c r="A76" s="521">
        <v>1</v>
      </c>
      <c r="B76" s="172" t="s">
        <v>2759</v>
      </c>
      <c r="C76" s="119" t="s">
        <v>178</v>
      </c>
      <c r="D76" s="119" t="s">
        <v>179</v>
      </c>
      <c r="E76" s="263">
        <v>0.66800000000000004</v>
      </c>
      <c r="F76" s="263"/>
      <c r="G76" s="521"/>
      <c r="I76" s="838"/>
      <c r="J76" s="838"/>
      <c r="K76" s="386"/>
      <c r="L76" s="386"/>
      <c r="M76" s="386"/>
      <c r="N76" s="386"/>
    </row>
    <row r="77" spans="1:14" ht="29.25" customHeight="1">
      <c r="A77" s="521">
        <v>2</v>
      </c>
      <c r="B77" s="172" t="s">
        <v>2760</v>
      </c>
      <c r="C77" s="119" t="s">
        <v>178</v>
      </c>
      <c r="D77" s="119" t="s">
        <v>179</v>
      </c>
      <c r="E77" s="263">
        <v>0.45600000000000002</v>
      </c>
      <c r="F77" s="263"/>
      <c r="G77" s="521"/>
      <c r="I77" s="838"/>
      <c r="J77" s="838"/>
      <c r="K77" s="386"/>
      <c r="L77" s="386"/>
      <c r="M77" s="386"/>
      <c r="N77" s="386"/>
    </row>
    <row r="78" spans="1:14" ht="29.25" customHeight="1">
      <c r="A78" s="521">
        <v>3</v>
      </c>
      <c r="B78" s="172" t="s">
        <v>2761</v>
      </c>
      <c r="C78" s="119" t="s">
        <v>178</v>
      </c>
      <c r="D78" s="119" t="s">
        <v>179</v>
      </c>
      <c r="E78" s="263">
        <v>0.432</v>
      </c>
      <c r="F78" s="263"/>
      <c r="G78" s="521"/>
      <c r="I78" s="838"/>
      <c r="J78" s="838"/>
      <c r="K78" s="386"/>
      <c r="L78" s="386"/>
      <c r="M78" s="386"/>
      <c r="N78" s="386"/>
    </row>
    <row r="79" spans="1:14" ht="29.25" customHeight="1">
      <c r="A79" s="521">
        <v>4</v>
      </c>
      <c r="B79" s="172" t="s">
        <v>2762</v>
      </c>
      <c r="C79" s="119" t="s">
        <v>178</v>
      </c>
      <c r="D79" s="119" t="s">
        <v>179</v>
      </c>
      <c r="E79" s="263">
        <v>0.70399999999999996</v>
      </c>
      <c r="F79" s="263"/>
      <c r="G79" s="521"/>
      <c r="I79" s="838"/>
      <c r="J79" s="838"/>
      <c r="K79" s="386"/>
      <c r="L79" s="386"/>
      <c r="M79" s="386"/>
      <c r="N79" s="386"/>
    </row>
    <row r="80" spans="1:14" ht="29.25" customHeight="1">
      <c r="A80" s="521">
        <v>5</v>
      </c>
      <c r="B80" s="172" t="s">
        <v>2763</v>
      </c>
      <c r="C80" s="119" t="s">
        <v>178</v>
      </c>
      <c r="D80" s="119" t="s">
        <v>179</v>
      </c>
      <c r="E80" s="263">
        <v>6.0999999999999999E-2</v>
      </c>
      <c r="F80" s="263"/>
      <c r="G80" s="521"/>
      <c r="I80" s="838"/>
      <c r="J80" s="838"/>
      <c r="K80" s="386"/>
      <c r="L80" s="386"/>
      <c r="M80" s="386"/>
      <c r="N80" s="386"/>
    </row>
    <row r="81" spans="1:14" ht="29.25" customHeight="1">
      <c r="A81" s="521">
        <v>6</v>
      </c>
      <c r="B81" s="172" t="s">
        <v>2764</v>
      </c>
      <c r="C81" s="119" t="s">
        <v>178</v>
      </c>
      <c r="D81" s="119" t="s">
        <v>179</v>
      </c>
      <c r="E81" s="263">
        <v>0.221</v>
      </c>
      <c r="F81" s="263"/>
      <c r="G81" s="521"/>
      <c r="I81" s="838"/>
      <c r="J81" s="838"/>
      <c r="K81" s="386"/>
      <c r="L81" s="386"/>
      <c r="M81" s="386"/>
      <c r="N81" s="386"/>
    </row>
    <row r="82" spans="1:14" ht="29.25" customHeight="1">
      <c r="A82" s="521">
        <v>7</v>
      </c>
      <c r="B82" s="172" t="s">
        <v>2765</v>
      </c>
      <c r="C82" s="119" t="s">
        <v>178</v>
      </c>
      <c r="D82" s="119" t="s">
        <v>179</v>
      </c>
      <c r="E82" s="263">
        <v>3.5999999999999997E-2</v>
      </c>
      <c r="F82" s="263"/>
      <c r="G82" s="521"/>
      <c r="I82" s="838"/>
      <c r="J82" s="838"/>
      <c r="K82" s="386"/>
      <c r="L82" s="386"/>
      <c r="M82" s="386"/>
      <c r="N82" s="386"/>
    </row>
    <row r="83" spans="1:14" ht="29.25" customHeight="1">
      <c r="A83" s="521">
        <v>8</v>
      </c>
      <c r="B83" s="172" t="s">
        <v>2766</v>
      </c>
      <c r="C83" s="119" t="s">
        <v>178</v>
      </c>
      <c r="D83" s="119" t="s">
        <v>179</v>
      </c>
      <c r="E83" s="263">
        <v>0.26100000000000001</v>
      </c>
      <c r="F83" s="263"/>
      <c r="G83" s="521"/>
      <c r="I83" s="838"/>
      <c r="J83" s="838"/>
      <c r="K83" s="386"/>
      <c r="L83" s="386"/>
      <c r="M83" s="386"/>
      <c r="N83" s="386"/>
    </row>
    <row r="84" spans="1:14" ht="29.25" customHeight="1">
      <c r="A84" s="521">
        <v>9</v>
      </c>
      <c r="B84" s="172" t="s">
        <v>2767</v>
      </c>
      <c r="C84" s="119" t="s">
        <v>178</v>
      </c>
      <c r="D84" s="119" t="s">
        <v>179</v>
      </c>
      <c r="E84" s="263">
        <v>0.06</v>
      </c>
      <c r="F84" s="263"/>
      <c r="G84" s="521"/>
      <c r="I84" s="838"/>
      <c r="J84" s="838"/>
      <c r="K84" s="386"/>
      <c r="L84" s="386"/>
      <c r="M84" s="386"/>
      <c r="N84" s="386"/>
    </row>
    <row r="85" spans="1:14" ht="29.25" customHeight="1">
      <c r="A85" s="521">
        <v>10</v>
      </c>
      <c r="B85" s="172" t="s">
        <v>2768</v>
      </c>
      <c r="C85" s="119" t="s">
        <v>178</v>
      </c>
      <c r="D85" s="119" t="s">
        <v>179</v>
      </c>
      <c r="E85" s="263">
        <v>0.35</v>
      </c>
      <c r="F85" s="263"/>
      <c r="G85" s="521"/>
      <c r="I85" s="838"/>
      <c r="J85" s="838"/>
      <c r="K85" s="386"/>
      <c r="L85" s="386"/>
      <c r="M85" s="386"/>
      <c r="N85" s="386"/>
    </row>
    <row r="86" spans="1:14" ht="29.25" customHeight="1">
      <c r="A86" s="521">
        <v>11</v>
      </c>
      <c r="B86" s="172" t="s">
        <v>2769</v>
      </c>
      <c r="C86" s="119" t="s">
        <v>178</v>
      </c>
      <c r="D86" s="119" t="s">
        <v>179</v>
      </c>
      <c r="E86" s="263">
        <v>0.64900000000000002</v>
      </c>
      <c r="F86" s="263"/>
      <c r="G86" s="521"/>
      <c r="I86" s="838"/>
      <c r="J86" s="838"/>
      <c r="K86" s="386"/>
      <c r="L86" s="386"/>
      <c r="M86" s="386"/>
      <c r="N86" s="386"/>
    </row>
    <row r="87" spans="1:14" ht="29.25" customHeight="1">
      <c r="A87" s="521">
        <v>12</v>
      </c>
      <c r="B87" s="172" t="s">
        <v>2770</v>
      </c>
      <c r="C87" s="119" t="s">
        <v>178</v>
      </c>
      <c r="D87" s="119" t="s">
        <v>179</v>
      </c>
      <c r="E87" s="263">
        <v>0.22</v>
      </c>
      <c r="F87" s="263"/>
      <c r="G87" s="521"/>
      <c r="I87" s="838"/>
      <c r="J87" s="838"/>
      <c r="K87" s="386"/>
      <c r="L87" s="386"/>
      <c r="M87" s="386"/>
      <c r="N87" s="386"/>
    </row>
    <row r="88" spans="1:14" ht="29.25" customHeight="1">
      <c r="A88" s="521">
        <v>13</v>
      </c>
      <c r="B88" s="172" t="s">
        <v>2771</v>
      </c>
      <c r="C88" s="119" t="s">
        <v>178</v>
      </c>
      <c r="D88" s="119" t="s">
        <v>179</v>
      </c>
      <c r="E88" s="263">
        <v>0.19700000000000001</v>
      </c>
      <c r="F88" s="263"/>
      <c r="G88" s="521"/>
      <c r="I88" s="838"/>
      <c r="J88" s="838"/>
      <c r="K88" s="386"/>
      <c r="L88" s="386"/>
      <c r="M88" s="386"/>
      <c r="N88" s="386"/>
    </row>
    <row r="89" spans="1:14" ht="29.25" customHeight="1">
      <c r="A89" s="521">
        <v>14</v>
      </c>
      <c r="B89" s="172" t="s">
        <v>2772</v>
      </c>
      <c r="C89" s="119" t="s">
        <v>178</v>
      </c>
      <c r="D89" s="119" t="s">
        <v>179</v>
      </c>
      <c r="E89" s="263">
        <v>0.16600000000000001</v>
      </c>
      <c r="F89" s="263"/>
      <c r="G89" s="521"/>
      <c r="I89" s="838"/>
      <c r="J89" s="838"/>
      <c r="K89" s="386"/>
      <c r="L89" s="386"/>
      <c r="M89" s="386"/>
      <c r="N89" s="386"/>
    </row>
    <row r="90" spans="1:14" ht="29.25" customHeight="1">
      <c r="A90" s="521">
        <v>15</v>
      </c>
      <c r="B90" s="172" t="s">
        <v>2773</v>
      </c>
      <c r="C90" s="119" t="s">
        <v>178</v>
      </c>
      <c r="D90" s="119" t="s">
        <v>179</v>
      </c>
      <c r="E90" s="263"/>
      <c r="F90" s="196">
        <v>0.34</v>
      </c>
      <c r="G90" s="521"/>
      <c r="I90" s="838"/>
      <c r="J90" s="863"/>
      <c r="K90" s="386"/>
      <c r="L90" s="386"/>
      <c r="M90" s="386"/>
      <c r="N90" s="386"/>
    </row>
    <row r="91" spans="1:14" ht="29.25" customHeight="1">
      <c r="A91" s="521">
        <v>16</v>
      </c>
      <c r="B91" s="172" t="s">
        <v>2774</v>
      </c>
      <c r="C91" s="119" t="s">
        <v>178</v>
      </c>
      <c r="D91" s="119" t="s">
        <v>179</v>
      </c>
      <c r="E91" s="263">
        <v>0.09</v>
      </c>
      <c r="F91" s="263"/>
      <c r="G91" s="521"/>
      <c r="I91" s="838"/>
      <c r="J91" s="838"/>
      <c r="K91" s="386"/>
      <c r="L91" s="386"/>
      <c r="M91" s="386"/>
      <c r="N91" s="386"/>
    </row>
    <row r="92" spans="1:14" ht="29.25" customHeight="1">
      <c r="A92" s="521">
        <v>17</v>
      </c>
      <c r="B92" s="172" t="s">
        <v>2775</v>
      </c>
      <c r="C92" s="119" t="s">
        <v>178</v>
      </c>
      <c r="D92" s="119" t="s">
        <v>179</v>
      </c>
      <c r="E92" s="263">
        <v>7.6999999999999999E-2</v>
      </c>
      <c r="F92" s="263"/>
      <c r="G92" s="521"/>
      <c r="I92" s="838"/>
      <c r="J92" s="838"/>
      <c r="K92" s="386"/>
      <c r="L92" s="386"/>
      <c r="M92" s="386"/>
      <c r="N92" s="386"/>
    </row>
    <row r="93" spans="1:14" ht="29.25" customHeight="1">
      <c r="A93" s="521">
        <v>18</v>
      </c>
      <c r="B93" s="172" t="s">
        <v>2776</v>
      </c>
      <c r="C93" s="119" t="s">
        <v>178</v>
      </c>
      <c r="D93" s="119" t="s">
        <v>179</v>
      </c>
      <c r="E93" s="263">
        <v>0.13900000000000001</v>
      </c>
      <c r="F93" s="263"/>
      <c r="G93" s="521"/>
      <c r="I93" s="838"/>
      <c r="J93" s="838"/>
      <c r="K93" s="386"/>
      <c r="L93" s="386"/>
      <c r="M93" s="386"/>
      <c r="N93" s="386"/>
    </row>
    <row r="94" spans="1:14" ht="29.25" customHeight="1">
      <c r="A94" s="521">
        <v>19</v>
      </c>
      <c r="B94" s="172" t="s">
        <v>2777</v>
      </c>
      <c r="C94" s="119" t="s">
        <v>178</v>
      </c>
      <c r="D94" s="119" t="s">
        <v>179</v>
      </c>
      <c r="E94" s="263">
        <v>0.124</v>
      </c>
      <c r="F94" s="263"/>
      <c r="G94" s="521"/>
      <c r="I94" s="838"/>
      <c r="J94" s="838"/>
      <c r="K94" s="386"/>
      <c r="L94" s="386"/>
      <c r="M94" s="386"/>
      <c r="N94" s="386"/>
    </row>
    <row r="95" spans="1:14" ht="29.25" customHeight="1">
      <c r="A95" s="521">
        <v>20</v>
      </c>
      <c r="B95" s="172" t="s">
        <v>2778</v>
      </c>
      <c r="C95" s="119" t="s">
        <v>178</v>
      </c>
      <c r="D95" s="119" t="s">
        <v>179</v>
      </c>
      <c r="E95" s="196">
        <v>0.132596104505359</v>
      </c>
      <c r="F95" s="196"/>
      <c r="G95" s="521"/>
      <c r="I95" s="863"/>
      <c r="J95" s="863"/>
      <c r="K95" s="386"/>
      <c r="L95" s="386"/>
      <c r="M95" s="386"/>
      <c r="N95" s="386"/>
    </row>
    <row r="96" spans="1:14" ht="29.25" customHeight="1">
      <c r="A96" s="521">
        <v>21</v>
      </c>
      <c r="B96" s="172" t="s">
        <v>2779</v>
      </c>
      <c r="C96" s="119" t="s">
        <v>178</v>
      </c>
      <c r="D96" s="119" t="s">
        <v>179</v>
      </c>
      <c r="E96" s="9">
        <v>0.248</v>
      </c>
      <c r="F96" s="9"/>
      <c r="G96" s="521"/>
      <c r="I96" s="515"/>
      <c r="J96" s="515"/>
      <c r="K96" s="386"/>
      <c r="L96" s="386"/>
      <c r="M96" s="386"/>
      <c r="N96" s="386"/>
    </row>
    <row r="97" spans="1:14" ht="29.25" customHeight="1">
      <c r="A97" s="521">
        <v>22</v>
      </c>
      <c r="B97" s="172" t="s">
        <v>2780</v>
      </c>
      <c r="C97" s="119" t="s">
        <v>178</v>
      </c>
      <c r="D97" s="119" t="s">
        <v>179</v>
      </c>
      <c r="E97" s="263"/>
      <c r="F97" s="9">
        <v>1.2170000000000001</v>
      </c>
      <c r="G97" s="521"/>
      <c r="I97" s="838"/>
      <c r="J97" s="515"/>
      <c r="K97" s="386"/>
      <c r="L97" s="386"/>
      <c r="M97" s="386"/>
      <c r="N97" s="386"/>
    </row>
    <row r="98" spans="1:14" ht="29.25" customHeight="1">
      <c r="A98" s="521">
        <v>23</v>
      </c>
      <c r="B98" s="172" t="s">
        <v>2781</v>
      </c>
      <c r="C98" s="119" t="s">
        <v>178</v>
      </c>
      <c r="D98" s="119" t="s">
        <v>179</v>
      </c>
      <c r="E98" s="263">
        <v>0.14899999999999999</v>
      </c>
      <c r="F98" s="263"/>
      <c r="G98" s="521"/>
      <c r="I98" s="838"/>
      <c r="J98" s="838"/>
      <c r="K98" s="386"/>
      <c r="L98" s="386"/>
      <c r="M98" s="386"/>
      <c r="N98" s="386"/>
    </row>
    <row r="99" spans="1:14" ht="29.25" customHeight="1">
      <c r="A99" s="521">
        <v>24</v>
      </c>
      <c r="B99" s="172" t="s">
        <v>2782</v>
      </c>
      <c r="C99" s="119" t="s">
        <v>178</v>
      </c>
      <c r="D99" s="119" t="s">
        <v>179</v>
      </c>
      <c r="E99" s="263">
        <v>0.21099999999999999</v>
      </c>
      <c r="F99" s="263"/>
      <c r="G99" s="521"/>
      <c r="I99" s="838"/>
      <c r="J99" s="838"/>
      <c r="K99" s="386"/>
      <c r="L99" s="386"/>
      <c r="M99" s="386"/>
      <c r="N99" s="386"/>
    </row>
    <row r="100" spans="1:14" ht="29.25" customHeight="1">
      <c r="A100" s="521">
        <v>25</v>
      </c>
      <c r="B100" s="172" t="s">
        <v>2783</v>
      </c>
      <c r="C100" s="119" t="s">
        <v>178</v>
      </c>
      <c r="D100" s="119" t="s">
        <v>179</v>
      </c>
      <c r="E100" s="263">
        <v>0.59099999999999997</v>
      </c>
      <c r="F100" s="263"/>
      <c r="G100" s="521"/>
      <c r="I100" s="838"/>
      <c r="J100" s="838"/>
      <c r="K100" s="386"/>
      <c r="L100" s="386"/>
      <c r="M100" s="386"/>
      <c r="N100" s="386"/>
    </row>
    <row r="101" spans="1:14" ht="29.25" customHeight="1">
      <c r="A101" s="521">
        <v>26</v>
      </c>
      <c r="B101" s="172" t="s">
        <v>2784</v>
      </c>
      <c r="C101" s="119" t="s">
        <v>178</v>
      </c>
      <c r="D101" s="119" t="s">
        <v>179</v>
      </c>
      <c r="E101" s="263">
        <v>0.151</v>
      </c>
      <c r="F101" s="263"/>
      <c r="G101" s="521"/>
      <c r="I101" s="838"/>
      <c r="J101" s="838"/>
      <c r="K101" s="386"/>
      <c r="L101" s="386"/>
      <c r="M101" s="386"/>
      <c r="N101" s="386"/>
    </row>
    <row r="102" spans="1:14" ht="29.25" customHeight="1">
      <c r="A102" s="521">
        <v>27</v>
      </c>
      <c r="B102" s="524" t="s">
        <v>2785</v>
      </c>
      <c r="C102" s="119" t="s">
        <v>178</v>
      </c>
      <c r="D102" s="119" t="s">
        <v>179</v>
      </c>
      <c r="E102" s="191">
        <v>0.45</v>
      </c>
      <c r="F102" s="191"/>
      <c r="G102" s="521"/>
      <c r="I102" s="864"/>
      <c r="J102" s="864"/>
      <c r="K102" s="386"/>
      <c r="L102" s="386"/>
      <c r="M102" s="386"/>
      <c r="N102" s="386"/>
    </row>
    <row r="103" spans="1:14" ht="29.25" customHeight="1">
      <c r="A103" s="521">
        <v>28</v>
      </c>
      <c r="B103" s="524" t="s">
        <v>2786</v>
      </c>
      <c r="C103" s="119" t="s">
        <v>178</v>
      </c>
      <c r="D103" s="119" t="s">
        <v>179</v>
      </c>
      <c r="E103" s="188">
        <v>0.59499999999999997</v>
      </c>
      <c r="F103" s="188"/>
      <c r="G103" s="521"/>
      <c r="I103" s="865"/>
      <c r="J103" s="865"/>
      <c r="K103" s="386"/>
      <c r="L103" s="386"/>
      <c r="M103" s="386"/>
      <c r="N103" s="386"/>
    </row>
    <row r="104" spans="1:14" ht="29.25" customHeight="1">
      <c r="A104" s="521">
        <v>29</v>
      </c>
      <c r="B104" s="524" t="s">
        <v>2787</v>
      </c>
      <c r="C104" s="119" t="s">
        <v>178</v>
      </c>
      <c r="D104" s="119" t="s">
        <v>179</v>
      </c>
      <c r="E104" s="191">
        <v>0.3</v>
      </c>
      <c r="F104" s="191"/>
      <c r="G104" s="521"/>
      <c r="I104" s="864"/>
      <c r="J104" s="864"/>
      <c r="K104" s="386"/>
      <c r="L104" s="386"/>
      <c r="M104" s="386"/>
      <c r="N104" s="386"/>
    </row>
    <row r="105" spans="1:14" ht="29.25" customHeight="1">
      <c r="A105" s="521">
        <v>30</v>
      </c>
      <c r="B105" s="524" t="s">
        <v>2788</v>
      </c>
      <c r="C105" s="119" t="s">
        <v>178</v>
      </c>
      <c r="D105" s="119" t="s">
        <v>179</v>
      </c>
      <c r="E105" s="191">
        <v>1.7</v>
      </c>
      <c r="F105" s="191"/>
      <c r="G105" s="521"/>
      <c r="I105" s="864"/>
      <c r="J105" s="864"/>
      <c r="K105" s="386"/>
      <c r="L105" s="386"/>
      <c r="M105" s="386"/>
      <c r="N105" s="386"/>
    </row>
    <row r="106" spans="1:14" ht="29.25" customHeight="1">
      <c r="A106" s="521">
        <v>31</v>
      </c>
      <c r="B106" s="524" t="s">
        <v>2789</v>
      </c>
      <c r="C106" s="119" t="s">
        <v>178</v>
      </c>
      <c r="D106" s="119" t="s">
        <v>179</v>
      </c>
      <c r="E106" s="191">
        <v>0.79500000000000004</v>
      </c>
      <c r="F106" s="188"/>
      <c r="G106" s="521"/>
      <c r="I106" s="864"/>
      <c r="J106" s="865"/>
      <c r="K106" s="386"/>
      <c r="L106" s="386"/>
      <c r="M106" s="386"/>
      <c r="N106" s="386"/>
    </row>
    <row r="107" spans="1:14" ht="29.25" customHeight="1">
      <c r="A107" s="521">
        <v>32</v>
      </c>
      <c r="B107" s="524" t="s">
        <v>2790</v>
      </c>
      <c r="C107" s="119" t="s">
        <v>178</v>
      </c>
      <c r="D107" s="119" t="s">
        <v>179</v>
      </c>
      <c r="E107" s="191">
        <v>0.6</v>
      </c>
      <c r="F107" s="191"/>
      <c r="G107" s="521"/>
      <c r="I107" s="864"/>
      <c r="J107" s="864"/>
      <c r="K107" s="386"/>
      <c r="L107" s="386"/>
      <c r="M107" s="386"/>
      <c r="N107" s="386"/>
    </row>
    <row r="108" spans="1:14" ht="29.25" customHeight="1">
      <c r="A108" s="521">
        <v>33</v>
      </c>
      <c r="B108" s="524" t="s">
        <v>2791</v>
      </c>
      <c r="C108" s="119" t="s">
        <v>178</v>
      </c>
      <c r="D108" s="119" t="s">
        <v>179</v>
      </c>
      <c r="E108" s="191">
        <v>0.9</v>
      </c>
      <c r="F108" s="191"/>
      <c r="G108" s="521"/>
      <c r="I108" s="864"/>
      <c r="J108" s="864"/>
      <c r="K108" s="386"/>
      <c r="L108" s="386"/>
      <c r="M108" s="386"/>
      <c r="N108" s="386"/>
    </row>
    <row r="109" spans="1:14" ht="29.25" customHeight="1">
      <c r="A109" s="521">
        <v>34</v>
      </c>
      <c r="B109" s="524" t="s">
        <v>2792</v>
      </c>
      <c r="C109" s="119" t="s">
        <v>178</v>
      </c>
      <c r="D109" s="119" t="s">
        <v>179</v>
      </c>
      <c r="E109" s="191">
        <v>1.395</v>
      </c>
      <c r="F109" s="188"/>
      <c r="G109" s="521"/>
      <c r="I109" s="864"/>
      <c r="J109" s="865"/>
      <c r="K109" s="386"/>
      <c r="L109" s="386"/>
      <c r="M109" s="386"/>
      <c r="N109" s="386"/>
    </row>
    <row r="110" spans="1:14" ht="29.25" customHeight="1">
      <c r="A110" s="521">
        <v>35</v>
      </c>
      <c r="B110" s="524" t="s">
        <v>2793</v>
      </c>
      <c r="C110" s="119" t="s">
        <v>178</v>
      </c>
      <c r="D110" s="119" t="s">
        <v>179</v>
      </c>
      <c r="E110" s="191">
        <v>5.3999999999999999E-2</v>
      </c>
      <c r="F110" s="188"/>
      <c r="G110" s="521"/>
      <c r="I110" s="864"/>
      <c r="J110" s="865"/>
      <c r="K110" s="386"/>
      <c r="L110" s="386"/>
      <c r="M110" s="386"/>
      <c r="N110" s="386"/>
    </row>
    <row r="111" spans="1:14" ht="29.25" customHeight="1">
      <c r="A111" s="521">
        <v>36</v>
      </c>
      <c r="B111" s="524" t="s">
        <v>2794</v>
      </c>
      <c r="C111" s="119" t="s">
        <v>178</v>
      </c>
      <c r="D111" s="119" t="s">
        <v>179</v>
      </c>
      <c r="E111" s="191">
        <v>0.63</v>
      </c>
      <c r="F111" s="191"/>
      <c r="G111" s="521"/>
      <c r="I111" s="864"/>
      <c r="J111" s="864"/>
      <c r="K111" s="386"/>
      <c r="L111" s="386"/>
      <c r="M111" s="386"/>
      <c r="N111" s="386"/>
    </row>
    <row r="112" spans="1:14" ht="29.25" customHeight="1">
      <c r="A112" s="521">
        <v>37</v>
      </c>
      <c r="B112" s="524" t="s">
        <v>2795</v>
      </c>
      <c r="C112" s="119" t="s">
        <v>178</v>
      </c>
      <c r="D112" s="119" t="s">
        <v>179</v>
      </c>
      <c r="E112" s="191">
        <v>0.11</v>
      </c>
      <c r="F112" s="191"/>
      <c r="G112" s="521"/>
      <c r="I112" s="864"/>
      <c r="J112" s="864"/>
      <c r="K112" s="386"/>
      <c r="L112" s="386"/>
      <c r="M112" s="386"/>
      <c r="N112" s="386"/>
    </row>
    <row r="113" spans="1:14" ht="29.25" customHeight="1">
      <c r="A113" s="521">
        <v>38</v>
      </c>
      <c r="B113" s="524" t="s">
        <v>2796</v>
      </c>
      <c r="C113" s="119" t="s">
        <v>178</v>
      </c>
      <c r="D113" s="119" t="s">
        <v>179</v>
      </c>
      <c r="E113" s="191">
        <v>3.6999999999999998E-2</v>
      </c>
      <c r="F113" s="191"/>
      <c r="G113" s="521"/>
      <c r="I113" s="864"/>
      <c r="J113" s="864"/>
      <c r="K113" s="386"/>
      <c r="L113" s="386"/>
      <c r="M113" s="386"/>
      <c r="N113" s="386"/>
    </row>
    <row r="114" spans="1:14" ht="29.25" customHeight="1">
      <c r="A114" s="521">
        <v>39</v>
      </c>
      <c r="B114" s="524" t="s">
        <v>2797</v>
      </c>
      <c r="C114" s="119" t="s">
        <v>178</v>
      </c>
      <c r="D114" s="119" t="s">
        <v>179</v>
      </c>
      <c r="E114" s="191">
        <v>0.27</v>
      </c>
      <c r="F114" s="191"/>
      <c r="G114" s="521"/>
      <c r="I114" s="864"/>
      <c r="J114" s="864"/>
      <c r="K114" s="386"/>
      <c r="L114" s="386"/>
      <c r="M114" s="386"/>
      <c r="N114" s="386"/>
    </row>
    <row r="115" spans="1:14" ht="29.25" customHeight="1">
      <c r="A115" s="521">
        <v>40</v>
      </c>
      <c r="B115" s="524" t="s">
        <v>2798</v>
      </c>
      <c r="C115" s="119" t="s">
        <v>178</v>
      </c>
      <c r="D115" s="119" t="s">
        <v>179</v>
      </c>
      <c r="E115" s="191">
        <v>0.17499999999999999</v>
      </c>
      <c r="F115" s="191"/>
      <c r="G115" s="521"/>
      <c r="I115" s="864"/>
      <c r="J115" s="864"/>
      <c r="K115" s="386"/>
      <c r="L115" s="386"/>
      <c r="M115" s="386"/>
      <c r="N115" s="386"/>
    </row>
    <row r="116" spans="1:14" ht="29.25" customHeight="1">
      <c r="A116" s="521">
        <v>41</v>
      </c>
      <c r="B116" s="524" t="s">
        <v>2799</v>
      </c>
      <c r="C116" s="119" t="s">
        <v>178</v>
      </c>
      <c r="D116" s="119" t="s">
        <v>179</v>
      </c>
      <c r="E116" s="191">
        <v>0.115</v>
      </c>
      <c r="F116" s="191"/>
      <c r="G116" s="521"/>
      <c r="I116" s="864"/>
      <c r="J116" s="864"/>
      <c r="K116" s="386"/>
      <c r="L116" s="386"/>
      <c r="M116" s="386"/>
      <c r="N116" s="386"/>
    </row>
    <row r="117" spans="1:14" ht="29.25" customHeight="1">
      <c r="A117" s="521">
        <v>42</v>
      </c>
      <c r="B117" s="524" t="s">
        <v>2800</v>
      </c>
      <c r="C117" s="119" t="s">
        <v>178</v>
      </c>
      <c r="D117" s="119" t="s">
        <v>179</v>
      </c>
      <c r="E117" s="191">
        <v>0.08</v>
      </c>
      <c r="F117" s="191"/>
      <c r="G117" s="521"/>
      <c r="I117" s="864"/>
      <c r="J117" s="864"/>
      <c r="K117" s="386"/>
      <c r="L117" s="386"/>
      <c r="M117" s="386"/>
      <c r="N117" s="386"/>
    </row>
    <row r="118" spans="1:14" ht="29.25" customHeight="1">
      <c r="A118" s="521">
        <v>43</v>
      </c>
      <c r="B118" s="524" t="s">
        <v>2801</v>
      </c>
      <c r="C118" s="119" t="s">
        <v>178</v>
      </c>
      <c r="D118" s="119" t="s">
        <v>179</v>
      </c>
      <c r="E118" s="191">
        <v>0.2</v>
      </c>
      <c r="F118" s="191"/>
      <c r="G118" s="521"/>
      <c r="I118" s="864"/>
      <c r="J118" s="864"/>
      <c r="K118" s="386"/>
      <c r="L118" s="386"/>
      <c r="M118" s="386"/>
      <c r="N118" s="386"/>
    </row>
    <row r="119" spans="1:14" ht="29.25" customHeight="1">
      <c r="A119" s="521">
        <v>44</v>
      </c>
      <c r="B119" s="524" t="s">
        <v>2802</v>
      </c>
      <c r="C119" s="119" t="s">
        <v>178</v>
      </c>
      <c r="D119" s="119" t="s">
        <v>179</v>
      </c>
      <c r="E119" s="191">
        <v>0.35</v>
      </c>
      <c r="F119" s="191"/>
      <c r="G119" s="521"/>
      <c r="I119" s="864"/>
      <c r="J119" s="864"/>
      <c r="K119" s="386"/>
      <c r="L119" s="386"/>
      <c r="M119" s="386"/>
      <c r="N119" s="386"/>
    </row>
    <row r="120" spans="1:14" ht="29.25" customHeight="1">
      <c r="A120" s="521">
        <v>45</v>
      </c>
      <c r="B120" s="524" t="s">
        <v>2803</v>
      </c>
      <c r="C120" s="119" t="s">
        <v>178</v>
      </c>
      <c r="D120" s="119" t="s">
        <v>179</v>
      </c>
      <c r="E120" s="191">
        <v>0.33</v>
      </c>
      <c r="F120" s="191"/>
      <c r="G120" s="521"/>
      <c r="I120" s="864"/>
      <c r="J120" s="864"/>
      <c r="K120" s="386"/>
      <c r="L120" s="386"/>
      <c r="M120" s="386"/>
      <c r="N120" s="386"/>
    </row>
    <row r="121" spans="1:14" ht="29.25" customHeight="1">
      <c r="A121" s="521">
        <v>46</v>
      </c>
      <c r="B121" s="524" t="s">
        <v>2804</v>
      </c>
      <c r="C121" s="119" t="s">
        <v>178</v>
      </c>
      <c r="D121" s="119" t="s">
        <v>179</v>
      </c>
      <c r="E121" s="191">
        <v>0.17</v>
      </c>
      <c r="F121" s="191"/>
      <c r="G121" s="521"/>
      <c r="I121" s="864"/>
      <c r="J121" s="864"/>
      <c r="K121" s="386"/>
      <c r="L121" s="386"/>
      <c r="M121" s="386"/>
      <c r="N121" s="386"/>
    </row>
    <row r="122" spans="1:14" ht="29.25" customHeight="1">
      <c r="A122" s="521">
        <v>47</v>
      </c>
      <c r="B122" s="524" t="s">
        <v>2805</v>
      </c>
      <c r="C122" s="119" t="s">
        <v>178</v>
      </c>
      <c r="D122" s="119" t="s">
        <v>179</v>
      </c>
      <c r="E122" s="191"/>
      <c r="F122" s="525">
        <v>0.13</v>
      </c>
      <c r="G122" s="521"/>
      <c r="I122" s="864"/>
      <c r="J122" s="866"/>
      <c r="K122" s="386"/>
      <c r="L122" s="386"/>
      <c r="M122" s="386"/>
      <c r="N122" s="386"/>
    </row>
    <row r="123" spans="1:14" ht="29.25" customHeight="1">
      <c r="A123" s="521">
        <v>48</v>
      </c>
      <c r="B123" s="524" t="s">
        <v>2806</v>
      </c>
      <c r="C123" s="119" t="s">
        <v>178</v>
      </c>
      <c r="D123" s="119" t="s">
        <v>179</v>
      </c>
      <c r="E123" s="191">
        <v>0.15</v>
      </c>
      <c r="F123" s="191"/>
      <c r="G123" s="521"/>
      <c r="I123" s="864"/>
      <c r="J123" s="864"/>
      <c r="K123" s="386"/>
      <c r="L123" s="386"/>
      <c r="M123" s="386"/>
      <c r="N123" s="386"/>
    </row>
    <row r="124" spans="1:14" ht="29.25" customHeight="1">
      <c r="A124" s="521">
        <v>49</v>
      </c>
      <c r="B124" s="524" t="s">
        <v>2807</v>
      </c>
      <c r="C124" s="119" t="s">
        <v>178</v>
      </c>
      <c r="D124" s="119" t="s">
        <v>179</v>
      </c>
      <c r="E124" s="191">
        <v>0.105</v>
      </c>
      <c r="F124" s="191"/>
      <c r="G124" s="521"/>
      <c r="I124" s="864"/>
      <c r="J124" s="864"/>
      <c r="K124" s="386"/>
      <c r="L124" s="386"/>
      <c r="M124" s="386"/>
      <c r="N124" s="386"/>
    </row>
    <row r="125" spans="1:14" ht="29.25" customHeight="1">
      <c r="A125" s="521">
        <v>50</v>
      </c>
      <c r="B125" s="524" t="s">
        <v>2808</v>
      </c>
      <c r="C125" s="119" t="s">
        <v>178</v>
      </c>
      <c r="D125" s="119" t="s">
        <v>179</v>
      </c>
      <c r="E125" s="191">
        <v>0.4</v>
      </c>
      <c r="F125" s="191"/>
      <c r="G125" s="521"/>
      <c r="I125" s="864"/>
      <c r="J125" s="864"/>
      <c r="K125" s="386"/>
      <c r="L125" s="386"/>
      <c r="M125" s="386"/>
      <c r="N125" s="386"/>
    </row>
    <row r="126" spans="1:14" ht="29.25" customHeight="1">
      <c r="A126" s="521">
        <v>51</v>
      </c>
      <c r="B126" s="524" t="s">
        <v>2809</v>
      </c>
      <c r="C126" s="119" t="s">
        <v>178</v>
      </c>
      <c r="D126" s="119" t="s">
        <v>179</v>
      </c>
      <c r="E126" s="191">
        <v>0.20499999999999999</v>
      </c>
      <c r="F126" s="191"/>
      <c r="G126" s="521"/>
      <c r="I126" s="864"/>
      <c r="J126" s="864"/>
      <c r="K126" s="386"/>
      <c r="L126" s="386"/>
      <c r="M126" s="386"/>
      <c r="N126" s="386"/>
    </row>
    <row r="127" spans="1:14" ht="29.25" customHeight="1">
      <c r="A127" s="521">
        <v>52</v>
      </c>
      <c r="B127" s="524" t="s">
        <v>2810</v>
      </c>
      <c r="C127" s="119" t="s">
        <v>178</v>
      </c>
      <c r="D127" s="119" t="s">
        <v>179</v>
      </c>
      <c r="E127" s="191">
        <v>0.08</v>
      </c>
      <c r="F127" s="191"/>
      <c r="G127" s="521"/>
      <c r="I127" s="864"/>
      <c r="J127" s="864"/>
      <c r="K127" s="386"/>
      <c r="L127" s="386"/>
      <c r="M127" s="386"/>
      <c r="N127" s="386"/>
    </row>
    <row r="128" spans="1:14" ht="29.25" customHeight="1">
      <c r="A128" s="521">
        <v>53</v>
      </c>
      <c r="B128" s="524" t="s">
        <v>2811</v>
      </c>
      <c r="C128" s="119" t="s">
        <v>178</v>
      </c>
      <c r="D128" s="119" t="s">
        <v>179</v>
      </c>
      <c r="E128" s="191">
        <v>0.22500000000000001</v>
      </c>
      <c r="F128" s="191"/>
      <c r="G128" s="521"/>
      <c r="I128" s="864"/>
      <c r="J128" s="864"/>
      <c r="K128" s="386"/>
      <c r="L128" s="386"/>
      <c r="M128" s="386"/>
      <c r="N128" s="386"/>
    </row>
    <row r="129" spans="1:14" ht="29.25" customHeight="1">
      <c r="A129" s="521">
        <v>54</v>
      </c>
      <c r="B129" s="524" t="s">
        <v>2812</v>
      </c>
      <c r="C129" s="119" t="s">
        <v>178</v>
      </c>
      <c r="D129" s="119" t="s">
        <v>179</v>
      </c>
      <c r="E129" s="191">
        <v>0.19500000000000001</v>
      </c>
      <c r="F129" s="191"/>
      <c r="G129" s="521"/>
      <c r="I129" s="864"/>
      <c r="J129" s="864"/>
      <c r="K129" s="386"/>
      <c r="L129" s="386"/>
      <c r="M129" s="386"/>
      <c r="N129" s="386"/>
    </row>
    <row r="130" spans="1:14" ht="29.25" customHeight="1">
      <c r="A130" s="521">
        <v>55</v>
      </c>
      <c r="B130" s="524" t="s">
        <v>2813</v>
      </c>
      <c r="C130" s="119" t="s">
        <v>178</v>
      </c>
      <c r="D130" s="119" t="s">
        <v>179</v>
      </c>
      <c r="E130" s="191">
        <v>0.32200000000000001</v>
      </c>
      <c r="F130" s="191"/>
      <c r="G130" s="521"/>
      <c r="I130" s="864"/>
      <c r="J130" s="864"/>
      <c r="K130" s="386"/>
      <c r="L130" s="386"/>
      <c r="M130" s="386"/>
      <c r="N130" s="386"/>
    </row>
    <row r="131" spans="1:14" ht="29.25" customHeight="1">
      <c r="A131" s="521">
        <v>56</v>
      </c>
      <c r="B131" s="524" t="s">
        <v>2814</v>
      </c>
      <c r="C131" s="119" t="s">
        <v>178</v>
      </c>
      <c r="D131" s="119" t="s">
        <v>179</v>
      </c>
      <c r="E131" s="191">
        <v>0.15</v>
      </c>
      <c r="F131" s="191"/>
      <c r="G131" s="521"/>
      <c r="I131" s="864"/>
      <c r="J131" s="864"/>
      <c r="K131" s="386"/>
      <c r="L131" s="386"/>
      <c r="M131" s="386"/>
      <c r="N131" s="386"/>
    </row>
    <row r="132" spans="1:14" ht="29.25" customHeight="1">
      <c r="A132" s="521">
        <v>57</v>
      </c>
      <c r="B132" s="524" t="s">
        <v>2815</v>
      </c>
      <c r="C132" s="119" t="s">
        <v>178</v>
      </c>
      <c r="D132" s="119" t="s">
        <v>179</v>
      </c>
      <c r="E132" s="191">
        <v>0.32600000000000001</v>
      </c>
      <c r="F132" s="191"/>
      <c r="G132" s="521"/>
      <c r="I132" s="864"/>
      <c r="J132" s="864"/>
      <c r="K132" s="386"/>
      <c r="L132" s="386"/>
      <c r="M132" s="386"/>
      <c r="N132" s="386"/>
    </row>
    <row r="133" spans="1:14" ht="29.25" customHeight="1">
      <c r="A133" s="521">
        <v>58</v>
      </c>
      <c r="B133" s="297" t="s">
        <v>2816</v>
      </c>
      <c r="C133" s="119" t="s">
        <v>178</v>
      </c>
      <c r="D133" s="526" t="s">
        <v>626</v>
      </c>
      <c r="E133" s="122">
        <v>0.52</v>
      </c>
      <c r="F133" s="122"/>
      <c r="G133" s="521"/>
      <c r="I133" s="864"/>
      <c r="J133" s="864"/>
      <c r="K133" s="386"/>
      <c r="L133" s="386"/>
      <c r="M133" s="826"/>
      <c r="N133" s="826"/>
    </row>
    <row r="134" spans="1:14" ht="29.25" customHeight="1">
      <c r="A134" s="521">
        <v>59</v>
      </c>
      <c r="B134" s="297" t="s">
        <v>2817</v>
      </c>
      <c r="C134" s="119" t="s">
        <v>178</v>
      </c>
      <c r="D134" s="526" t="s">
        <v>626</v>
      </c>
      <c r="E134" s="122">
        <v>0.31</v>
      </c>
      <c r="F134" s="122"/>
      <c r="G134" s="521"/>
      <c r="I134" s="864"/>
      <c r="J134" s="864"/>
      <c r="K134" s="386"/>
      <c r="L134" s="386"/>
      <c r="M134" s="826"/>
      <c r="N134" s="826"/>
    </row>
    <row r="135" spans="1:14" ht="29.25" customHeight="1">
      <c r="A135" s="521">
        <v>60</v>
      </c>
      <c r="B135" s="297" t="s">
        <v>2818</v>
      </c>
      <c r="C135" s="119" t="s">
        <v>178</v>
      </c>
      <c r="D135" s="526" t="s">
        <v>626</v>
      </c>
      <c r="E135" s="122">
        <v>0.11</v>
      </c>
      <c r="F135" s="527">
        <v>0.06</v>
      </c>
      <c r="G135" s="521"/>
      <c r="I135" s="864"/>
      <c r="J135" s="864"/>
      <c r="K135" s="386"/>
      <c r="L135" s="386"/>
      <c r="M135" s="826"/>
      <c r="N135" s="867"/>
    </row>
    <row r="136" spans="1:14" ht="29.25" customHeight="1">
      <c r="A136" s="521">
        <v>61</v>
      </c>
      <c r="B136" s="297" t="s">
        <v>2819</v>
      </c>
      <c r="C136" s="119" t="s">
        <v>178</v>
      </c>
      <c r="D136" s="526" t="s">
        <v>626</v>
      </c>
      <c r="E136" s="122">
        <v>0.33</v>
      </c>
      <c r="F136" s="122"/>
      <c r="G136" s="521"/>
      <c r="I136" s="864"/>
      <c r="J136" s="866"/>
      <c r="K136" s="386"/>
      <c r="L136" s="386"/>
      <c r="M136" s="826"/>
      <c r="N136" s="826"/>
    </row>
    <row r="137" spans="1:14" ht="29.25" customHeight="1">
      <c r="A137" s="521">
        <v>62</v>
      </c>
      <c r="B137" s="297" t="s">
        <v>2820</v>
      </c>
      <c r="C137" s="119" t="s">
        <v>178</v>
      </c>
      <c r="D137" s="526" t="s">
        <v>626</v>
      </c>
      <c r="E137" s="122">
        <v>0.12</v>
      </c>
      <c r="F137" s="122"/>
      <c r="G137" s="521"/>
      <c r="I137" s="864"/>
      <c r="J137" s="864"/>
      <c r="K137" s="386"/>
      <c r="L137" s="386"/>
      <c r="M137" s="826"/>
      <c r="N137" s="826"/>
    </row>
    <row r="138" spans="1:14" ht="29.25" customHeight="1">
      <c r="A138" s="521">
        <v>63</v>
      </c>
      <c r="B138" s="297" t="s">
        <v>2821</v>
      </c>
      <c r="C138" s="119" t="s">
        <v>178</v>
      </c>
      <c r="D138" s="526" t="s">
        <v>626</v>
      </c>
      <c r="E138" s="122">
        <v>0.16</v>
      </c>
      <c r="F138" s="122"/>
      <c r="G138" s="521"/>
      <c r="I138" s="864"/>
      <c r="J138" s="864"/>
      <c r="K138" s="386"/>
      <c r="L138" s="386"/>
      <c r="M138" s="826"/>
      <c r="N138" s="826"/>
    </row>
    <row r="139" spans="1:14" ht="29.25" customHeight="1">
      <c r="A139" s="521">
        <v>64</v>
      </c>
      <c r="B139" s="297" t="s">
        <v>2822</v>
      </c>
      <c r="C139" s="119" t="s">
        <v>178</v>
      </c>
      <c r="D139" s="526" t="s">
        <v>626</v>
      </c>
      <c r="E139" s="122">
        <v>0.25</v>
      </c>
      <c r="F139" s="122"/>
      <c r="G139" s="521"/>
      <c r="I139" s="864"/>
      <c r="J139" s="864"/>
      <c r="K139" s="386"/>
      <c r="L139" s="386"/>
      <c r="M139" s="826"/>
      <c r="N139" s="826"/>
    </row>
    <row r="140" spans="1:14" ht="29.25" customHeight="1">
      <c r="A140" s="521">
        <v>65</v>
      </c>
      <c r="B140" s="297" t="s">
        <v>2823</v>
      </c>
      <c r="C140" s="119" t="s">
        <v>178</v>
      </c>
      <c r="D140" s="526" t="s">
        <v>626</v>
      </c>
      <c r="E140" s="122">
        <v>0.16</v>
      </c>
      <c r="F140" s="122"/>
      <c r="G140" s="521"/>
      <c r="I140" s="864"/>
      <c r="J140" s="864"/>
      <c r="K140" s="386"/>
      <c r="L140" s="386"/>
      <c r="M140" s="826"/>
      <c r="N140" s="826"/>
    </row>
    <row r="141" spans="1:14" ht="29.25" customHeight="1">
      <c r="A141" s="521">
        <v>66</v>
      </c>
      <c r="B141" s="297" t="s">
        <v>2824</v>
      </c>
      <c r="C141" s="119" t="s">
        <v>178</v>
      </c>
      <c r="D141" s="526" t="s">
        <v>626</v>
      </c>
      <c r="E141" s="122">
        <v>0.01</v>
      </c>
      <c r="F141" s="527">
        <v>0.04</v>
      </c>
      <c r="G141" s="521"/>
      <c r="I141" s="864"/>
      <c r="J141" s="864"/>
      <c r="K141" s="386"/>
      <c r="L141" s="386"/>
      <c r="M141" s="826"/>
      <c r="N141" s="867"/>
    </row>
    <row r="142" spans="1:14" ht="29.25" customHeight="1">
      <c r="A142" s="521">
        <v>67</v>
      </c>
      <c r="B142" s="297" t="s">
        <v>2825</v>
      </c>
      <c r="C142" s="119" t="s">
        <v>178</v>
      </c>
      <c r="D142" s="526" t="s">
        <v>626</v>
      </c>
      <c r="E142" s="122">
        <v>0.23</v>
      </c>
      <c r="F142" s="122"/>
      <c r="G142" s="521"/>
      <c r="I142" s="864"/>
      <c r="J142" s="864"/>
      <c r="K142" s="386"/>
      <c r="L142" s="386"/>
      <c r="M142" s="826"/>
      <c r="N142" s="826"/>
    </row>
    <row r="143" spans="1:14" ht="29.25" customHeight="1">
      <c r="A143" s="521">
        <v>68</v>
      </c>
      <c r="B143" s="297" t="s">
        <v>2826</v>
      </c>
      <c r="C143" s="119" t="s">
        <v>178</v>
      </c>
      <c r="D143" s="526" t="s">
        <v>626</v>
      </c>
      <c r="E143" s="122">
        <v>0.09</v>
      </c>
      <c r="F143" s="122"/>
      <c r="G143" s="521"/>
      <c r="I143" s="864"/>
      <c r="J143" s="864"/>
      <c r="K143" s="386"/>
      <c r="L143" s="386"/>
      <c r="M143" s="826"/>
      <c r="N143" s="826"/>
    </row>
    <row r="144" spans="1:14" ht="29.25" customHeight="1">
      <c r="A144" s="521">
        <v>69</v>
      </c>
      <c r="B144" s="297" t="s">
        <v>2827</v>
      </c>
      <c r="C144" s="119" t="s">
        <v>178</v>
      </c>
      <c r="D144" s="526" t="s">
        <v>626</v>
      </c>
      <c r="E144" s="122">
        <v>0.16900000000000001</v>
      </c>
      <c r="F144" s="527">
        <v>2.1000000000000001E-2</v>
      </c>
      <c r="G144" s="521"/>
      <c r="I144" s="864"/>
      <c r="J144" s="866"/>
      <c r="K144" s="386"/>
      <c r="L144" s="386"/>
      <c r="M144" s="826"/>
      <c r="N144" s="867"/>
    </row>
    <row r="145" spans="1:14" ht="29.25" customHeight="1">
      <c r="A145" s="521">
        <v>70</v>
      </c>
      <c r="B145" s="297" t="s">
        <v>2828</v>
      </c>
      <c r="C145" s="119" t="s">
        <v>178</v>
      </c>
      <c r="D145" s="526" t="s">
        <v>626</v>
      </c>
      <c r="E145" s="122">
        <v>0.24</v>
      </c>
      <c r="F145" s="122"/>
      <c r="G145" s="521"/>
      <c r="I145" s="864"/>
      <c r="J145" s="868"/>
      <c r="K145" s="386"/>
      <c r="L145" s="386"/>
      <c r="M145" s="826"/>
      <c r="N145" s="826"/>
    </row>
    <row r="146" spans="1:14" ht="29.25" customHeight="1">
      <c r="A146" s="521">
        <v>71</v>
      </c>
      <c r="B146" s="297" t="s">
        <v>2829</v>
      </c>
      <c r="C146" s="119" t="s">
        <v>178</v>
      </c>
      <c r="D146" s="526" t="s">
        <v>626</v>
      </c>
      <c r="E146" s="122">
        <v>0.28999999999999998</v>
      </c>
      <c r="F146" s="122"/>
      <c r="G146" s="521"/>
      <c r="I146" s="838"/>
      <c r="J146" s="838"/>
      <c r="K146" s="386"/>
      <c r="L146" s="386"/>
      <c r="M146" s="826"/>
      <c r="N146" s="826"/>
    </row>
    <row r="147" spans="1:14" ht="29.25" customHeight="1">
      <c r="A147" s="521">
        <v>72</v>
      </c>
      <c r="B147" s="297" t="s">
        <v>2830</v>
      </c>
      <c r="C147" s="119" t="s">
        <v>178</v>
      </c>
      <c r="D147" s="526" t="s">
        <v>626</v>
      </c>
      <c r="E147" s="122">
        <v>0.23</v>
      </c>
      <c r="F147" s="122"/>
      <c r="G147" s="521"/>
      <c r="I147" s="838"/>
      <c r="J147" s="838"/>
      <c r="K147" s="386"/>
      <c r="L147" s="386"/>
      <c r="M147" s="826"/>
      <c r="N147" s="826"/>
    </row>
    <row r="148" spans="1:14" ht="29.25" customHeight="1">
      <c r="A148" s="521">
        <v>73</v>
      </c>
      <c r="B148" s="297" t="s">
        <v>2831</v>
      </c>
      <c r="C148" s="119" t="s">
        <v>178</v>
      </c>
      <c r="D148" s="526" t="s">
        <v>626</v>
      </c>
      <c r="E148" s="122">
        <v>0.1</v>
      </c>
      <c r="F148" s="122"/>
      <c r="G148" s="521"/>
      <c r="I148" s="838"/>
      <c r="J148" s="838"/>
      <c r="K148" s="386"/>
      <c r="L148" s="386"/>
      <c r="M148" s="826"/>
      <c r="N148" s="826"/>
    </row>
    <row r="149" spans="1:14" ht="29.25" customHeight="1">
      <c r="A149" s="521">
        <v>74</v>
      </c>
      <c r="B149" s="297" t="s">
        <v>2832</v>
      </c>
      <c r="C149" s="119" t="s">
        <v>178</v>
      </c>
      <c r="D149" s="526" t="s">
        <v>626</v>
      </c>
      <c r="E149" s="122">
        <v>0.1</v>
      </c>
      <c r="F149" s="122"/>
      <c r="G149" s="521"/>
      <c r="I149" s="838"/>
      <c r="J149" s="838"/>
      <c r="K149" s="386"/>
      <c r="L149" s="386"/>
      <c r="M149" s="826"/>
      <c r="N149" s="826"/>
    </row>
    <row r="150" spans="1:14" ht="29.25" customHeight="1">
      <c r="A150" s="521">
        <v>75</v>
      </c>
      <c r="B150" s="297" t="s">
        <v>2833</v>
      </c>
      <c r="C150" s="119" t="s">
        <v>178</v>
      </c>
      <c r="D150" s="526" t="s">
        <v>626</v>
      </c>
      <c r="E150" s="122">
        <v>0.26</v>
      </c>
      <c r="F150" s="122"/>
      <c r="G150" s="521"/>
      <c r="I150" s="860"/>
      <c r="J150" s="860"/>
      <c r="K150" s="386"/>
      <c r="L150" s="386"/>
      <c r="M150" s="826"/>
      <c r="N150" s="826"/>
    </row>
    <row r="151" spans="1:14" ht="29.25" customHeight="1">
      <c r="A151" s="521">
        <v>76</v>
      </c>
      <c r="B151" s="297" t="s">
        <v>2834</v>
      </c>
      <c r="C151" s="119" t="s">
        <v>178</v>
      </c>
      <c r="D151" s="526" t="s">
        <v>626</v>
      </c>
      <c r="E151" s="122">
        <v>3.2000000000000001E-2</v>
      </c>
      <c r="F151" s="122"/>
      <c r="G151" s="521"/>
      <c r="I151" s="386"/>
      <c r="J151" s="386"/>
      <c r="K151" s="386"/>
      <c r="L151" s="386"/>
      <c r="M151" s="826"/>
      <c r="N151" s="826"/>
    </row>
    <row r="152" spans="1:14" ht="29.25" customHeight="1">
      <c r="A152" s="521">
        <v>77</v>
      </c>
      <c r="B152" s="297" t="s">
        <v>2835</v>
      </c>
      <c r="C152" s="119" t="s">
        <v>178</v>
      </c>
      <c r="D152" s="526" t="s">
        <v>626</v>
      </c>
      <c r="E152" s="122">
        <v>0.22500000000000001</v>
      </c>
      <c r="F152" s="122"/>
      <c r="G152" s="521"/>
      <c r="I152" s="386"/>
      <c r="J152" s="386"/>
      <c r="K152" s="386"/>
      <c r="L152" s="386"/>
      <c r="M152" s="826"/>
      <c r="N152" s="826"/>
    </row>
    <row r="153" spans="1:14" ht="29.25" customHeight="1">
      <c r="A153" s="521">
        <v>78</v>
      </c>
      <c r="B153" s="297" t="s">
        <v>2836</v>
      </c>
      <c r="C153" s="119" t="s">
        <v>178</v>
      </c>
      <c r="D153" s="526" t="s">
        <v>626</v>
      </c>
      <c r="E153" s="122">
        <v>0.36</v>
      </c>
      <c r="F153" s="122"/>
      <c r="G153" s="521"/>
      <c r="I153" s="386"/>
      <c r="J153" s="386"/>
      <c r="K153" s="386"/>
      <c r="L153" s="386"/>
      <c r="M153" s="826"/>
      <c r="N153" s="826"/>
    </row>
    <row r="154" spans="1:14" ht="29.25" customHeight="1">
      <c r="A154" s="521">
        <v>79</v>
      </c>
      <c r="B154" s="297" t="s">
        <v>2837</v>
      </c>
      <c r="C154" s="119" t="s">
        <v>178</v>
      </c>
      <c r="D154" s="526" t="s">
        <v>626</v>
      </c>
      <c r="E154" s="122">
        <v>0.18</v>
      </c>
      <c r="F154" s="122"/>
      <c r="G154" s="521"/>
      <c r="I154" s="386"/>
      <c r="J154" s="386"/>
      <c r="K154" s="386"/>
      <c r="L154" s="386"/>
      <c r="M154" s="826"/>
      <c r="N154" s="826"/>
    </row>
    <row r="155" spans="1:14" ht="29.25" customHeight="1">
      <c r="A155" s="521">
        <v>80</v>
      </c>
      <c r="B155" s="528" t="s">
        <v>2838</v>
      </c>
      <c r="C155" s="119" t="s">
        <v>178</v>
      </c>
      <c r="D155" s="526" t="s">
        <v>626</v>
      </c>
      <c r="E155" s="122">
        <v>0.13300000000000001</v>
      </c>
      <c r="F155" s="527">
        <v>0.48699999999999999</v>
      </c>
      <c r="G155" s="521"/>
      <c r="I155" s="386"/>
      <c r="J155" s="386"/>
      <c r="K155" s="386"/>
      <c r="L155" s="386"/>
      <c r="M155" s="826"/>
      <c r="N155" s="867"/>
    </row>
    <row r="156" spans="1:14" ht="29.25" customHeight="1">
      <c r="A156" s="521">
        <v>81</v>
      </c>
      <c r="B156" s="528" t="s">
        <v>2839</v>
      </c>
      <c r="C156" s="119" t="s">
        <v>178</v>
      </c>
      <c r="D156" s="526" t="s">
        <v>626</v>
      </c>
      <c r="E156" s="122">
        <v>0.1</v>
      </c>
      <c r="F156" s="122"/>
      <c r="G156" s="521"/>
      <c r="I156" s="386"/>
      <c r="J156" s="386"/>
      <c r="K156" s="386"/>
      <c r="L156" s="386"/>
      <c r="M156" s="826"/>
      <c r="N156" s="826"/>
    </row>
    <row r="157" spans="1:14" ht="29.25" customHeight="1">
      <c r="A157" s="521">
        <v>82</v>
      </c>
      <c r="B157" s="528" t="s">
        <v>2840</v>
      </c>
      <c r="C157" s="119" t="s">
        <v>178</v>
      </c>
      <c r="D157" s="526" t="s">
        <v>626</v>
      </c>
      <c r="E157" s="122">
        <v>0.1</v>
      </c>
      <c r="F157" s="122"/>
      <c r="G157" s="521"/>
      <c r="I157" s="386"/>
      <c r="J157" s="386"/>
      <c r="K157" s="386"/>
      <c r="L157" s="386"/>
      <c r="M157" s="826"/>
      <c r="N157" s="826"/>
    </row>
    <row r="158" spans="1:14" ht="29.25" customHeight="1">
      <c r="A158" s="521">
        <v>83</v>
      </c>
      <c r="B158" s="528" t="s">
        <v>2841</v>
      </c>
      <c r="C158" s="119" t="s">
        <v>178</v>
      </c>
      <c r="D158" s="526" t="s">
        <v>626</v>
      </c>
      <c r="E158" s="122">
        <v>0.21</v>
      </c>
      <c r="F158" s="527"/>
      <c r="G158" s="521"/>
      <c r="I158" s="386"/>
      <c r="J158" s="386"/>
      <c r="K158" s="386"/>
      <c r="L158" s="386"/>
      <c r="M158" s="826"/>
      <c r="N158" s="867"/>
    </row>
    <row r="159" spans="1:14" ht="29.25" customHeight="1">
      <c r="A159" s="521">
        <v>84</v>
      </c>
      <c r="B159" s="528" t="s">
        <v>2842</v>
      </c>
      <c r="C159" s="119" t="s">
        <v>178</v>
      </c>
      <c r="D159" s="526" t="s">
        <v>626</v>
      </c>
      <c r="E159" s="122">
        <v>0.11</v>
      </c>
      <c r="F159" s="122"/>
      <c r="G159" s="521"/>
      <c r="I159" s="386"/>
      <c r="J159" s="386"/>
      <c r="K159" s="386"/>
      <c r="L159" s="386"/>
      <c r="M159" s="826"/>
      <c r="N159" s="826"/>
    </row>
    <row r="160" spans="1:14" ht="29.25" customHeight="1">
      <c r="A160" s="521">
        <v>85</v>
      </c>
      <c r="B160" s="528" t="s">
        <v>2843</v>
      </c>
      <c r="C160" s="119" t="s">
        <v>178</v>
      </c>
      <c r="D160" s="526" t="s">
        <v>626</v>
      </c>
      <c r="E160" s="122">
        <v>2.7E-2</v>
      </c>
      <c r="F160" s="122"/>
      <c r="G160" s="521"/>
      <c r="I160" s="386"/>
      <c r="J160" s="386"/>
      <c r="K160" s="386"/>
      <c r="L160" s="386"/>
      <c r="M160" s="826"/>
      <c r="N160" s="826"/>
    </row>
    <row r="161" spans="1:14" ht="29.25" customHeight="1">
      <c r="A161" s="521">
        <v>86</v>
      </c>
      <c r="B161" s="528" t="s">
        <v>2844</v>
      </c>
      <c r="C161" s="119" t="s">
        <v>178</v>
      </c>
      <c r="D161" s="526" t="s">
        <v>626</v>
      </c>
      <c r="E161" s="122">
        <v>0.2</v>
      </c>
      <c r="F161" s="122"/>
      <c r="G161" s="521"/>
      <c r="I161" s="386"/>
      <c r="J161" s="386"/>
      <c r="K161" s="386"/>
      <c r="L161" s="386"/>
      <c r="M161" s="826"/>
      <c r="N161" s="826"/>
    </row>
    <row r="162" spans="1:14" ht="29.25" customHeight="1">
      <c r="A162" s="521">
        <v>87</v>
      </c>
      <c r="B162" s="528" t="s">
        <v>2845</v>
      </c>
      <c r="C162" s="119" t="s">
        <v>178</v>
      </c>
      <c r="D162" s="526" t="s">
        <v>626</v>
      </c>
      <c r="E162" s="122">
        <v>1.1000000000000001</v>
      </c>
      <c r="F162" s="122"/>
      <c r="G162" s="521"/>
      <c r="I162" s="386"/>
      <c r="J162" s="386"/>
      <c r="K162" s="386"/>
      <c r="L162" s="386"/>
      <c r="M162" s="826"/>
      <c r="N162" s="826"/>
    </row>
    <row r="163" spans="1:14" ht="29.25" customHeight="1">
      <c r="A163" s="521">
        <v>88</v>
      </c>
      <c r="B163" s="528" t="s">
        <v>2846</v>
      </c>
      <c r="C163" s="119" t="s">
        <v>178</v>
      </c>
      <c r="D163" s="526" t="s">
        <v>626</v>
      </c>
      <c r="E163" s="122">
        <v>0.13</v>
      </c>
      <c r="F163" s="122"/>
      <c r="G163" s="521"/>
      <c r="I163" s="386"/>
      <c r="J163" s="386"/>
      <c r="K163" s="386"/>
      <c r="L163" s="386"/>
      <c r="M163" s="826"/>
      <c r="N163" s="826"/>
    </row>
    <row r="164" spans="1:14" ht="29.25" customHeight="1">
      <c r="A164" s="521">
        <v>89</v>
      </c>
      <c r="B164" s="528" t="s">
        <v>2847</v>
      </c>
      <c r="C164" s="119" t="s">
        <v>178</v>
      </c>
      <c r="D164" s="526" t="s">
        <v>626</v>
      </c>
      <c r="E164" s="122">
        <v>0.35399999999999998</v>
      </c>
      <c r="F164" s="527">
        <v>0.156</v>
      </c>
      <c r="G164" s="521"/>
      <c r="I164" s="386"/>
      <c r="J164" s="386"/>
      <c r="K164" s="386"/>
      <c r="L164" s="386"/>
      <c r="M164" s="826"/>
      <c r="N164" s="867"/>
    </row>
    <row r="165" spans="1:14" ht="29.25" customHeight="1">
      <c r="A165" s="521">
        <v>90</v>
      </c>
      <c r="B165" s="528" t="s">
        <v>2848</v>
      </c>
      <c r="C165" s="119" t="s">
        <v>178</v>
      </c>
      <c r="D165" s="526" t="s">
        <v>626</v>
      </c>
      <c r="E165" s="122">
        <v>0.26</v>
      </c>
      <c r="F165" s="122"/>
      <c r="G165" s="521"/>
      <c r="I165" s="386"/>
      <c r="J165" s="386"/>
      <c r="K165" s="386"/>
      <c r="L165" s="386"/>
      <c r="M165" s="826"/>
      <c r="N165" s="826"/>
    </row>
    <row r="166" spans="1:14" ht="29.25" customHeight="1">
      <c r="A166" s="521">
        <v>91</v>
      </c>
      <c r="B166" s="528" t="s">
        <v>2849</v>
      </c>
      <c r="C166" s="119" t="s">
        <v>178</v>
      </c>
      <c r="D166" s="526" t="s">
        <v>626</v>
      </c>
      <c r="E166" s="122">
        <v>0.17</v>
      </c>
      <c r="F166" s="122"/>
      <c r="G166" s="521"/>
      <c r="I166" s="386"/>
      <c r="J166" s="386"/>
      <c r="K166" s="386"/>
      <c r="L166" s="386"/>
      <c r="M166" s="826"/>
      <c r="N166" s="826"/>
    </row>
    <row r="167" spans="1:14" ht="29.25" customHeight="1">
      <c r="A167" s="521">
        <v>92</v>
      </c>
      <c r="B167" s="528" t="s">
        <v>2850</v>
      </c>
      <c r="C167" s="119" t="s">
        <v>178</v>
      </c>
      <c r="D167" s="526" t="s">
        <v>626</v>
      </c>
      <c r="E167" s="122">
        <v>0.13</v>
      </c>
      <c r="F167" s="122"/>
      <c r="G167" s="521"/>
      <c r="I167" s="386"/>
      <c r="J167" s="386"/>
      <c r="K167" s="386"/>
      <c r="L167" s="386"/>
      <c r="M167" s="826"/>
      <c r="N167" s="826"/>
    </row>
    <row r="168" spans="1:14" ht="29.25" customHeight="1">
      <c r="A168" s="521">
        <v>93</v>
      </c>
      <c r="B168" s="528" t="s">
        <v>2851</v>
      </c>
      <c r="C168" s="119" t="s">
        <v>178</v>
      </c>
      <c r="D168" s="526" t="s">
        <v>626</v>
      </c>
      <c r="E168" s="122">
        <v>0.16</v>
      </c>
      <c r="F168" s="122"/>
      <c r="G168" s="521"/>
      <c r="I168" s="386"/>
      <c r="J168" s="386"/>
      <c r="K168" s="386"/>
      <c r="L168" s="386"/>
      <c r="M168" s="826"/>
      <c r="N168" s="826"/>
    </row>
    <row r="169" spans="1:14" ht="29.25" customHeight="1">
      <c r="A169" s="521">
        <v>94</v>
      </c>
      <c r="B169" s="528" t="s">
        <v>2852</v>
      </c>
      <c r="C169" s="119" t="s">
        <v>178</v>
      </c>
      <c r="D169" s="526" t="s">
        <v>626</v>
      </c>
      <c r="E169" s="122">
        <v>0.12</v>
      </c>
      <c r="F169" s="122"/>
      <c r="G169" s="521"/>
      <c r="I169" s="386"/>
      <c r="J169" s="386"/>
      <c r="K169" s="386"/>
      <c r="L169" s="386"/>
      <c r="M169" s="826"/>
      <c r="N169" s="826"/>
    </row>
    <row r="170" spans="1:14" ht="29.25" customHeight="1">
      <c r="A170" s="521">
        <v>95</v>
      </c>
      <c r="B170" s="528" t="s">
        <v>2853</v>
      </c>
      <c r="C170" s="119" t="s">
        <v>178</v>
      </c>
      <c r="D170" s="526" t="s">
        <v>626</v>
      </c>
      <c r="E170" s="122">
        <v>0.04</v>
      </c>
      <c r="F170" s="527">
        <v>0.03</v>
      </c>
      <c r="G170" s="521"/>
      <c r="I170" s="386"/>
      <c r="J170" s="386"/>
      <c r="K170" s="386"/>
      <c r="L170" s="386"/>
      <c r="M170" s="826"/>
      <c r="N170" s="867"/>
    </row>
    <row r="171" spans="1:14" ht="29.25" customHeight="1">
      <c r="A171" s="521">
        <v>96</v>
      </c>
      <c r="B171" s="297" t="s">
        <v>2854</v>
      </c>
      <c r="C171" s="119" t="s">
        <v>178</v>
      </c>
      <c r="D171" s="526" t="s">
        <v>626</v>
      </c>
      <c r="E171" s="122">
        <v>0.19</v>
      </c>
      <c r="F171" s="122"/>
      <c r="G171" s="521"/>
      <c r="I171" s="386"/>
      <c r="J171" s="386"/>
      <c r="K171" s="386"/>
      <c r="L171" s="386"/>
      <c r="M171" s="826"/>
      <c r="N171" s="826"/>
    </row>
    <row r="172" spans="1:14" ht="29.25" customHeight="1">
      <c r="A172" s="521">
        <v>97</v>
      </c>
      <c r="B172" s="297" t="s">
        <v>2855</v>
      </c>
      <c r="C172" s="119" t="s">
        <v>178</v>
      </c>
      <c r="D172" s="526" t="s">
        <v>626</v>
      </c>
      <c r="E172" s="122">
        <v>0.33800000000000002</v>
      </c>
      <c r="F172" s="527">
        <v>0.27200000000000002</v>
      </c>
      <c r="G172" s="521"/>
      <c r="I172" s="386"/>
      <c r="J172" s="386"/>
      <c r="K172" s="386"/>
      <c r="L172" s="386"/>
      <c r="M172" s="826"/>
      <c r="N172" s="867"/>
    </row>
    <row r="173" spans="1:14" ht="29.25" customHeight="1">
      <c r="A173" s="521">
        <v>98</v>
      </c>
      <c r="B173" s="524" t="s">
        <v>2856</v>
      </c>
      <c r="C173" s="119" t="s">
        <v>178</v>
      </c>
      <c r="D173" s="119" t="s">
        <v>179</v>
      </c>
      <c r="E173" s="191">
        <v>0.45</v>
      </c>
      <c r="F173" s="191"/>
      <c r="G173" s="521"/>
      <c r="I173" s="386"/>
      <c r="J173" s="386"/>
      <c r="K173" s="386"/>
      <c r="L173" s="386"/>
      <c r="M173" s="867"/>
      <c r="N173" s="867"/>
    </row>
    <row r="174" spans="1:14" ht="29.25" customHeight="1">
      <c r="A174" s="521">
        <v>99</v>
      </c>
      <c r="B174" s="524" t="s">
        <v>2857</v>
      </c>
      <c r="C174" s="119" t="s">
        <v>178</v>
      </c>
      <c r="D174" s="119" t="s">
        <v>179</v>
      </c>
      <c r="E174" s="191">
        <v>0.5</v>
      </c>
      <c r="F174" s="191"/>
      <c r="G174" s="521"/>
      <c r="I174" s="386"/>
      <c r="J174" s="386"/>
      <c r="K174" s="386"/>
      <c r="L174" s="386"/>
      <c r="M174" s="867"/>
      <c r="N174" s="867"/>
    </row>
    <row r="175" spans="1:14" ht="29.25" customHeight="1">
      <c r="A175" s="521">
        <v>100</v>
      </c>
      <c r="B175" s="524" t="s">
        <v>2858</v>
      </c>
      <c r="C175" s="119" t="s">
        <v>178</v>
      </c>
      <c r="D175" s="119" t="s">
        <v>179</v>
      </c>
      <c r="E175" s="191">
        <v>0.22</v>
      </c>
      <c r="F175" s="191">
        <v>0.03</v>
      </c>
      <c r="G175" s="521"/>
      <c r="I175" s="386"/>
      <c r="J175" s="386"/>
      <c r="K175" s="386"/>
      <c r="L175" s="386"/>
      <c r="M175" s="867"/>
      <c r="N175" s="869"/>
    </row>
    <row r="176" spans="1:14" ht="29.25" customHeight="1">
      <c r="A176" s="521">
        <v>101</v>
      </c>
      <c r="B176" s="524" t="s">
        <v>2859</v>
      </c>
      <c r="C176" s="119" t="s">
        <v>178</v>
      </c>
      <c r="D176" s="119" t="s">
        <v>179</v>
      </c>
      <c r="E176" s="191"/>
      <c r="F176" s="525">
        <v>1</v>
      </c>
      <c r="G176" s="521"/>
      <c r="I176" s="386"/>
      <c r="J176" s="386"/>
      <c r="K176" s="386"/>
      <c r="L176" s="386"/>
      <c r="M176" s="860"/>
      <c r="N176" s="860"/>
    </row>
    <row r="177" spans="1:14" ht="29.25" customHeight="1">
      <c r="A177" s="521">
        <v>102</v>
      </c>
      <c r="B177" s="524" t="s">
        <v>2860</v>
      </c>
      <c r="C177" s="119" t="s">
        <v>178</v>
      </c>
      <c r="D177" s="119" t="s">
        <v>179</v>
      </c>
      <c r="E177" s="191">
        <v>0.85</v>
      </c>
      <c r="F177" s="191"/>
      <c r="G177" s="521"/>
      <c r="I177" s="386"/>
      <c r="J177" s="386"/>
      <c r="K177" s="386"/>
      <c r="L177" s="386"/>
      <c r="M177" s="386"/>
      <c r="N177" s="386"/>
    </row>
    <row r="178" spans="1:14" ht="29.25" customHeight="1">
      <c r="A178" s="521">
        <v>103</v>
      </c>
      <c r="B178" s="524" t="s">
        <v>2861</v>
      </c>
      <c r="C178" s="119" t="s">
        <v>178</v>
      </c>
      <c r="D178" s="119" t="s">
        <v>179</v>
      </c>
      <c r="E178" s="191">
        <v>0.05</v>
      </c>
      <c r="F178" s="191">
        <v>0.3</v>
      </c>
      <c r="G178" s="521"/>
      <c r="I178" s="386"/>
      <c r="J178" s="386"/>
      <c r="K178" s="386"/>
      <c r="L178" s="386"/>
      <c r="M178" s="386"/>
      <c r="N178" s="386"/>
    </row>
    <row r="179" spans="1:14" ht="29.25" customHeight="1">
      <c r="A179" s="521">
        <v>104</v>
      </c>
      <c r="B179" s="524" t="s">
        <v>2862</v>
      </c>
      <c r="C179" s="119" t="s">
        <v>178</v>
      </c>
      <c r="D179" s="119" t="s">
        <v>179</v>
      </c>
      <c r="E179" s="191">
        <v>0.15</v>
      </c>
      <c r="F179" s="191"/>
      <c r="G179" s="521"/>
      <c r="I179" s="386"/>
      <c r="J179" s="386"/>
      <c r="K179" s="386"/>
      <c r="L179" s="386"/>
      <c r="M179" s="386"/>
      <c r="N179" s="386"/>
    </row>
    <row r="180" spans="1:14" ht="29.25" customHeight="1">
      <c r="A180" s="521">
        <v>105</v>
      </c>
      <c r="B180" s="524" t="s">
        <v>2863</v>
      </c>
      <c r="C180" s="119" t="s">
        <v>178</v>
      </c>
      <c r="D180" s="119" t="s">
        <v>179</v>
      </c>
      <c r="E180" s="191">
        <v>0.18</v>
      </c>
      <c r="F180" s="191"/>
      <c r="G180" s="509"/>
      <c r="I180" s="386"/>
      <c r="J180" s="386"/>
      <c r="K180" s="386"/>
      <c r="L180" s="386"/>
      <c r="M180" s="386"/>
      <c r="N180" s="386"/>
    </row>
    <row r="181" spans="1:14" ht="29.25" customHeight="1">
      <c r="A181" s="521">
        <v>106</v>
      </c>
      <c r="B181" s="524" t="s">
        <v>2864</v>
      </c>
      <c r="C181" s="119" t="s">
        <v>178</v>
      </c>
      <c r="D181" s="119" t="s">
        <v>179</v>
      </c>
      <c r="E181" s="191"/>
      <c r="F181" s="191">
        <v>0.12</v>
      </c>
      <c r="G181" s="509"/>
      <c r="I181" s="386"/>
      <c r="J181" s="386"/>
      <c r="K181" s="386"/>
      <c r="L181" s="386"/>
      <c r="M181" s="386"/>
      <c r="N181" s="386"/>
    </row>
    <row r="182" spans="1:14" ht="29.25" customHeight="1">
      <c r="A182" s="521">
        <v>107</v>
      </c>
      <c r="B182" s="524" t="s">
        <v>2865</v>
      </c>
      <c r="C182" s="119" t="s">
        <v>178</v>
      </c>
      <c r="D182" s="119" t="s">
        <v>179</v>
      </c>
      <c r="E182" s="191">
        <v>0.23</v>
      </c>
      <c r="F182" s="191">
        <v>0.22</v>
      </c>
      <c r="G182" s="509"/>
      <c r="I182" s="386"/>
      <c r="J182" s="386"/>
      <c r="K182" s="386"/>
      <c r="L182" s="386"/>
      <c r="M182" s="386"/>
      <c r="N182" s="386"/>
    </row>
    <row r="183" spans="1:14" ht="29.25" customHeight="1">
      <c r="A183" s="521">
        <v>108</v>
      </c>
      <c r="B183" s="524" t="s">
        <v>2866</v>
      </c>
      <c r="C183" s="119" t="s">
        <v>178</v>
      </c>
      <c r="D183" s="119" t="s">
        <v>179</v>
      </c>
      <c r="E183" s="191">
        <v>0.05</v>
      </c>
      <c r="F183" s="191">
        <v>0.16</v>
      </c>
      <c r="G183" s="509"/>
      <c r="I183" s="386"/>
      <c r="J183" s="386"/>
      <c r="K183" s="386"/>
      <c r="L183" s="386"/>
      <c r="M183" s="386"/>
      <c r="N183" s="386"/>
    </row>
    <row r="184" spans="1:14" ht="29.25" customHeight="1">
      <c r="A184" s="521">
        <v>109</v>
      </c>
      <c r="B184" s="524" t="s">
        <v>2867</v>
      </c>
      <c r="C184" s="119" t="s">
        <v>178</v>
      </c>
      <c r="D184" s="119" t="s">
        <v>179</v>
      </c>
      <c r="E184" s="191"/>
      <c r="F184" s="525">
        <v>0.28000000000000003</v>
      </c>
      <c r="G184" s="509"/>
    </row>
    <row r="185" spans="1:14" ht="29.25" customHeight="1">
      <c r="A185" s="521">
        <v>110</v>
      </c>
      <c r="B185" s="524" t="s">
        <v>2868</v>
      </c>
      <c r="C185" s="119" t="s">
        <v>178</v>
      </c>
      <c r="D185" s="119" t="s">
        <v>179</v>
      </c>
      <c r="E185" s="191">
        <v>0.06</v>
      </c>
      <c r="F185" s="529"/>
      <c r="G185" s="509"/>
    </row>
    <row r="186" spans="1:14" ht="29.25" customHeight="1">
      <c r="A186" s="521">
        <v>111</v>
      </c>
      <c r="B186" s="127" t="s">
        <v>2869</v>
      </c>
      <c r="C186" s="119" t="s">
        <v>178</v>
      </c>
      <c r="D186" s="526" t="s">
        <v>626</v>
      </c>
      <c r="E186" s="527">
        <v>7.8E-2</v>
      </c>
      <c r="F186" s="527">
        <v>2.1999999999999999E-2</v>
      </c>
      <c r="G186" s="509"/>
    </row>
    <row r="187" spans="1:14" ht="29.25" customHeight="1">
      <c r="A187" s="521">
        <v>112</v>
      </c>
      <c r="B187" s="127" t="s">
        <v>2870</v>
      </c>
      <c r="C187" s="119" t="s">
        <v>178</v>
      </c>
      <c r="D187" s="526" t="s">
        <v>626</v>
      </c>
      <c r="E187" s="527">
        <v>0.503</v>
      </c>
      <c r="F187" s="527">
        <v>1.0269999999999999</v>
      </c>
      <c r="G187" s="509"/>
    </row>
    <row r="188" spans="1:14" ht="29.25" customHeight="1">
      <c r="A188" s="521">
        <v>113</v>
      </c>
      <c r="B188" s="127" t="s">
        <v>2871</v>
      </c>
      <c r="C188" s="119" t="s">
        <v>178</v>
      </c>
      <c r="D188" s="526" t="s">
        <v>626</v>
      </c>
      <c r="E188" s="527">
        <v>0.35</v>
      </c>
      <c r="F188" s="527">
        <v>0.2</v>
      </c>
      <c r="G188" s="509"/>
    </row>
    <row r="189" spans="1:14" ht="29.25" customHeight="1">
      <c r="A189" s="521">
        <v>114</v>
      </c>
      <c r="B189" s="127" t="s">
        <v>2872</v>
      </c>
      <c r="C189" s="119" t="s">
        <v>178</v>
      </c>
      <c r="D189" s="526" t="s">
        <v>626</v>
      </c>
      <c r="E189" s="527">
        <v>0.1</v>
      </c>
      <c r="F189" s="530"/>
      <c r="G189" s="509"/>
    </row>
    <row r="190" spans="1:14" ht="29.25" customHeight="1">
      <c r="A190" s="521">
        <v>115</v>
      </c>
      <c r="B190" s="172" t="s">
        <v>2873</v>
      </c>
      <c r="C190" s="119" t="s">
        <v>178</v>
      </c>
      <c r="D190" s="119" t="s">
        <v>179</v>
      </c>
      <c r="E190" s="263">
        <v>0.63200000000000001</v>
      </c>
      <c r="F190" s="263"/>
      <c r="G190" s="509"/>
    </row>
    <row r="191" spans="1:14" ht="29.25" customHeight="1">
      <c r="A191" s="521">
        <v>116</v>
      </c>
      <c r="B191" s="172" t="s">
        <v>2874</v>
      </c>
      <c r="C191" s="119" t="s">
        <v>178</v>
      </c>
      <c r="D191" s="119" t="s">
        <v>179</v>
      </c>
      <c r="E191" s="263">
        <v>0.93200000000000005</v>
      </c>
      <c r="F191" s="263"/>
      <c r="G191" s="509"/>
    </row>
    <row r="192" spans="1:14" ht="29.25" customHeight="1">
      <c r="A192" s="521">
        <v>117</v>
      </c>
      <c r="B192" s="172" t="s">
        <v>2875</v>
      </c>
      <c r="C192" s="119" t="s">
        <v>178</v>
      </c>
      <c r="D192" s="119" t="s">
        <v>179</v>
      </c>
      <c r="E192" s="263"/>
      <c r="F192" s="263">
        <v>0.01</v>
      </c>
      <c r="G192" s="509"/>
    </row>
    <row r="193" spans="1:7" ht="29.25" customHeight="1">
      <c r="A193" s="521">
        <v>118</v>
      </c>
      <c r="B193" s="172" t="s">
        <v>2876</v>
      </c>
      <c r="C193" s="119" t="s">
        <v>178</v>
      </c>
      <c r="D193" s="119" t="s">
        <v>179</v>
      </c>
      <c r="E193" s="263">
        <v>1.5640000000000001</v>
      </c>
      <c r="F193" s="263">
        <v>6.2E-2</v>
      </c>
      <c r="G193" s="509"/>
    </row>
    <row r="194" spans="1:7" ht="29.25" customHeight="1">
      <c r="A194" s="521"/>
      <c r="B194" s="172"/>
      <c r="C194" s="119"/>
      <c r="D194" s="119"/>
      <c r="E194" s="263"/>
      <c r="F194" s="263"/>
      <c r="G194" s="509"/>
    </row>
    <row r="195" spans="1:7" ht="15.75">
      <c r="A195" s="476"/>
      <c r="B195" s="511" t="s">
        <v>2740</v>
      </c>
      <c r="C195" s="511"/>
      <c r="D195" s="511"/>
      <c r="E195" s="512">
        <f>SUM(E76:E193)</f>
        <v>33.054596104505364</v>
      </c>
      <c r="F195" s="523">
        <f>SUM(F76:F193)</f>
        <v>6.1840000000000011</v>
      </c>
      <c r="G195" s="208"/>
    </row>
    <row r="196" spans="1:7">
      <c r="A196" s="515"/>
      <c r="B196" s="516"/>
      <c r="C196" s="516"/>
      <c r="D196" s="516"/>
      <c r="E196" s="515"/>
      <c r="F196" s="515"/>
      <c r="G196" s="517"/>
    </row>
    <row r="197" spans="1:7">
      <c r="A197" s="482"/>
      <c r="B197" s="482"/>
      <c r="C197" s="482"/>
      <c r="D197" s="482"/>
      <c r="E197" s="482"/>
      <c r="F197" s="482"/>
      <c r="G197" s="8"/>
    </row>
    <row r="198" spans="1:7">
      <c r="A198" s="482"/>
      <c r="B198" s="482"/>
      <c r="C198" s="482"/>
      <c r="D198" s="482"/>
      <c r="E198" s="482"/>
      <c r="F198" s="482"/>
      <c r="G198" s="8"/>
    </row>
    <row r="199" spans="1:7">
      <c r="A199" s="482"/>
      <c r="B199" s="482"/>
      <c r="C199" s="482"/>
      <c r="D199" s="482"/>
      <c r="E199" s="482"/>
      <c r="F199" s="482"/>
      <c r="G199" s="8"/>
    </row>
    <row r="200" spans="1:7">
      <c r="A200" s="482"/>
      <c r="B200" s="482"/>
      <c r="C200" s="482"/>
      <c r="D200" s="8" t="s">
        <v>2733</v>
      </c>
      <c r="E200" s="482"/>
      <c r="F200" s="482"/>
      <c r="G200" s="8"/>
    </row>
    <row r="201" spans="1:7">
      <c r="A201" s="482"/>
      <c r="B201" s="482"/>
      <c r="C201" s="482"/>
      <c r="D201" s="8" t="s">
        <v>2734</v>
      </c>
      <c r="E201" s="482"/>
      <c r="F201" s="482"/>
      <c r="G201" s="8"/>
    </row>
  </sheetData>
  <mergeCells count="54">
    <mergeCell ref="A1:G1"/>
    <mergeCell ref="A2:F2"/>
    <mergeCell ref="A3:A4"/>
    <mergeCell ref="B3:B4"/>
    <mergeCell ref="C3:C4"/>
    <mergeCell ref="D3:D4"/>
    <mergeCell ref="E3:F3"/>
    <mergeCell ref="G3:G4"/>
    <mergeCell ref="A14:G14"/>
    <mergeCell ref="A15:F15"/>
    <mergeCell ref="A16:A17"/>
    <mergeCell ref="B16:B17"/>
    <mergeCell ref="C16:C17"/>
    <mergeCell ref="D16:D17"/>
    <mergeCell ref="E16:F16"/>
    <mergeCell ref="G16:G17"/>
    <mergeCell ref="A27:G27"/>
    <mergeCell ref="A28:F28"/>
    <mergeCell ref="A29:A30"/>
    <mergeCell ref="B29:B30"/>
    <mergeCell ref="C29:C30"/>
    <mergeCell ref="D29:D30"/>
    <mergeCell ref="E29:F29"/>
    <mergeCell ref="G29:G30"/>
    <mergeCell ref="A41:G41"/>
    <mergeCell ref="A42:F42"/>
    <mergeCell ref="A43:A44"/>
    <mergeCell ref="B43:B44"/>
    <mergeCell ref="C43:C44"/>
    <mergeCell ref="D43:D44"/>
    <mergeCell ref="E43:F43"/>
    <mergeCell ref="G43:G44"/>
    <mergeCell ref="A54:G54"/>
    <mergeCell ref="A55:F55"/>
    <mergeCell ref="A56:A57"/>
    <mergeCell ref="B56:B57"/>
    <mergeCell ref="C56:C57"/>
    <mergeCell ref="D56:D57"/>
    <mergeCell ref="E56:F56"/>
    <mergeCell ref="G56:G57"/>
    <mergeCell ref="A71:G71"/>
    <mergeCell ref="A72:F72"/>
    <mergeCell ref="A73:A74"/>
    <mergeCell ref="B73:B74"/>
    <mergeCell ref="C73:C74"/>
    <mergeCell ref="D73:D74"/>
    <mergeCell ref="E73:F73"/>
    <mergeCell ref="G73:G74"/>
    <mergeCell ref="X3:Z3"/>
    <mergeCell ref="I3:K3"/>
    <mergeCell ref="L3:N3"/>
    <mergeCell ref="O3:Q3"/>
    <mergeCell ref="R3:T3"/>
    <mergeCell ref="U3:W3"/>
  </mergeCells>
  <pageMargins left="0.8" right="0.25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4"/>
  <sheetViews>
    <sheetView workbookViewId="0">
      <selection activeCell="L17" sqref="L17"/>
    </sheetView>
  </sheetViews>
  <sheetFormatPr defaultRowHeight="15"/>
  <cols>
    <col min="1" max="1" width="7.42578125" style="165" customWidth="1"/>
    <col min="2" max="2" width="63.42578125" style="563" customWidth="1"/>
    <col min="3" max="3" width="9.140625" style="165"/>
    <col min="4" max="4" width="11.42578125" style="165" customWidth="1"/>
    <col min="5" max="5" width="9.140625" style="165"/>
    <col min="6" max="6" width="12.140625" style="165" customWidth="1"/>
    <col min="7" max="7" width="17.85546875" style="165" customWidth="1"/>
    <col min="9" max="26" width="6.5703125" customWidth="1"/>
  </cols>
  <sheetData>
    <row r="1" spans="1:26" ht="18.75">
      <c r="A1" s="877" t="s">
        <v>2877</v>
      </c>
      <c r="B1" s="877"/>
      <c r="C1" s="877"/>
      <c r="D1" s="877"/>
      <c r="E1" s="877"/>
      <c r="F1" s="877"/>
      <c r="G1" s="877"/>
    </row>
    <row r="2" spans="1:26">
      <c r="A2" s="75"/>
      <c r="B2" s="531"/>
      <c r="C2" s="75"/>
      <c r="D2" s="75"/>
      <c r="E2" s="75"/>
      <c r="F2" s="75"/>
      <c r="G2" s="75"/>
    </row>
    <row r="3" spans="1:26">
      <c r="A3" s="879" t="s">
        <v>1</v>
      </c>
      <c r="B3" s="884" t="s">
        <v>2</v>
      </c>
      <c r="C3" s="879" t="s">
        <v>3</v>
      </c>
      <c r="D3" s="879" t="s">
        <v>4</v>
      </c>
      <c r="E3" s="879" t="s">
        <v>661</v>
      </c>
      <c r="F3" s="879"/>
      <c r="G3" s="879" t="s">
        <v>6</v>
      </c>
    </row>
    <row r="4" spans="1:26">
      <c r="A4" s="884"/>
      <c r="B4" s="885"/>
      <c r="C4" s="884"/>
      <c r="D4" s="884"/>
      <c r="E4" s="472" t="s">
        <v>7</v>
      </c>
      <c r="F4" s="472" t="s">
        <v>8</v>
      </c>
      <c r="G4" s="884"/>
      <c r="I4" s="893" t="s">
        <v>2126</v>
      </c>
      <c r="J4" s="893"/>
      <c r="K4" s="893"/>
      <c r="L4" s="893" t="s">
        <v>2127</v>
      </c>
      <c r="M4" s="893"/>
      <c r="N4" s="893"/>
      <c r="O4" s="893" t="s">
        <v>3111</v>
      </c>
      <c r="P4" s="893"/>
      <c r="Q4" s="893"/>
      <c r="R4" s="893" t="s">
        <v>2130</v>
      </c>
      <c r="S4" s="893"/>
      <c r="T4" s="893"/>
      <c r="U4" s="893" t="s">
        <v>3502</v>
      </c>
      <c r="V4" s="893"/>
      <c r="W4" s="893"/>
      <c r="X4" s="893" t="s">
        <v>2131</v>
      </c>
      <c r="Y4" s="893"/>
      <c r="Z4" s="893"/>
    </row>
    <row r="5" spans="1:26" ht="25.5">
      <c r="A5" s="532" t="s">
        <v>2878</v>
      </c>
      <c r="B5" s="533" t="s">
        <v>2879</v>
      </c>
      <c r="C5" s="532"/>
      <c r="D5" s="532"/>
      <c r="E5" s="532"/>
      <c r="F5" s="532"/>
      <c r="G5" s="532"/>
      <c r="I5" s="783" t="s">
        <v>3503</v>
      </c>
      <c r="J5" s="783" t="s">
        <v>3504</v>
      </c>
      <c r="K5" s="783" t="s">
        <v>1716</v>
      </c>
      <c r="L5" s="783" t="s">
        <v>3503</v>
      </c>
      <c r="M5" s="783" t="s">
        <v>3504</v>
      </c>
      <c r="N5" s="783" t="s">
        <v>1716</v>
      </c>
      <c r="O5" s="783" t="s">
        <v>3503</v>
      </c>
      <c r="P5" s="783" t="s">
        <v>3504</v>
      </c>
      <c r="Q5" s="783" t="s">
        <v>1716</v>
      </c>
      <c r="R5" s="783" t="s">
        <v>3503</v>
      </c>
      <c r="S5" s="783" t="s">
        <v>3504</v>
      </c>
      <c r="T5" s="783" t="s">
        <v>1716</v>
      </c>
      <c r="U5" s="783" t="s">
        <v>3503</v>
      </c>
      <c r="V5" s="783" t="s">
        <v>3504</v>
      </c>
      <c r="W5" s="783" t="s">
        <v>1716</v>
      </c>
      <c r="X5" s="783" t="s">
        <v>3503</v>
      </c>
      <c r="Y5" s="783" t="s">
        <v>3504</v>
      </c>
      <c r="Z5" s="783" t="s">
        <v>1716</v>
      </c>
    </row>
    <row r="6" spans="1:26">
      <c r="A6" s="483"/>
      <c r="B6" s="483" t="s">
        <v>2732</v>
      </c>
      <c r="C6" s="483"/>
      <c r="D6" s="483"/>
      <c r="E6" s="483"/>
      <c r="F6" s="483"/>
      <c r="G6" s="483"/>
      <c r="I6" s="128"/>
      <c r="J6" s="128"/>
      <c r="K6" s="128"/>
      <c r="L6" s="128">
        <v>18.25</v>
      </c>
      <c r="M6" s="129">
        <v>0</v>
      </c>
      <c r="N6" s="128">
        <f>SUM(L6:M6)</f>
        <v>18.25</v>
      </c>
      <c r="O6" s="128"/>
      <c r="P6" s="128"/>
      <c r="Q6" s="128"/>
      <c r="R6" s="128">
        <v>41.78</v>
      </c>
      <c r="S6" s="129">
        <v>0</v>
      </c>
      <c r="T6" s="128">
        <f>SUM(R6:S6)</f>
        <v>41.78</v>
      </c>
      <c r="U6" s="129">
        <v>3.9999999999999996</v>
      </c>
      <c r="V6" s="129">
        <v>0.7</v>
      </c>
      <c r="W6" s="129">
        <f>SUM(U6:V6)</f>
        <v>4.6999999999999993</v>
      </c>
      <c r="X6" s="129">
        <v>0</v>
      </c>
      <c r="Y6" s="129">
        <v>16</v>
      </c>
      <c r="Z6" s="129">
        <f>SUM(X6:Y6)</f>
        <v>16</v>
      </c>
    </row>
    <row r="7" spans="1:26">
      <c r="A7" s="534"/>
      <c r="B7" s="535"/>
      <c r="C7" s="534"/>
      <c r="D7" s="534"/>
      <c r="E7" s="534"/>
      <c r="F7" s="534"/>
      <c r="G7" s="534"/>
    </row>
    <row r="8" spans="1:26">
      <c r="A8" s="536" t="s">
        <v>2880</v>
      </c>
      <c r="B8" s="537" t="s">
        <v>2881</v>
      </c>
      <c r="C8" s="538"/>
      <c r="D8" s="538"/>
      <c r="E8" s="538"/>
      <c r="F8" s="538"/>
      <c r="G8" s="538"/>
    </row>
    <row r="9" spans="1:26">
      <c r="A9" s="480">
        <v>1</v>
      </c>
      <c r="B9" s="539" t="s">
        <v>2882</v>
      </c>
      <c r="C9" s="480" t="s">
        <v>547</v>
      </c>
      <c r="D9" s="480" t="s">
        <v>618</v>
      </c>
      <c r="E9" s="540">
        <v>13.25</v>
      </c>
      <c r="F9" s="540" t="s">
        <v>619</v>
      </c>
      <c r="G9" s="480"/>
    </row>
    <row r="10" spans="1:26">
      <c r="A10" s="474">
        <v>2</v>
      </c>
      <c r="B10" s="541" t="s">
        <v>2883</v>
      </c>
      <c r="C10" s="474" t="s">
        <v>547</v>
      </c>
      <c r="D10" s="479" t="s">
        <v>618</v>
      </c>
      <c r="E10" s="481">
        <v>5</v>
      </c>
      <c r="F10" s="481"/>
      <c r="G10" s="474" t="s">
        <v>625</v>
      </c>
    </row>
    <row r="11" spans="1:26">
      <c r="A11" s="478"/>
      <c r="B11" s="542" t="s">
        <v>18</v>
      </c>
      <c r="C11" s="478"/>
      <c r="D11" s="471"/>
      <c r="E11" s="276">
        <f>SUM(E9:E10)</f>
        <v>18.25</v>
      </c>
      <c r="F11" s="276"/>
      <c r="G11" s="478"/>
    </row>
    <row r="12" spans="1:26">
      <c r="A12" s="543"/>
      <c r="B12" s="544"/>
      <c r="C12" s="545"/>
      <c r="D12" s="543"/>
      <c r="E12" s="545"/>
      <c r="F12" s="545"/>
      <c r="G12" s="543"/>
    </row>
    <row r="13" spans="1:26">
      <c r="A13" s="536" t="s">
        <v>2884</v>
      </c>
      <c r="B13" s="537" t="s">
        <v>1136</v>
      </c>
      <c r="C13" s="538"/>
      <c r="D13" s="538"/>
      <c r="E13" s="546"/>
      <c r="F13" s="546"/>
      <c r="G13" s="538"/>
    </row>
    <row r="14" spans="1:26">
      <c r="A14" s="480">
        <v>1</v>
      </c>
      <c r="B14" s="547" t="s">
        <v>2885</v>
      </c>
      <c r="C14" s="480" t="s">
        <v>547</v>
      </c>
      <c r="D14" s="480" t="s">
        <v>618</v>
      </c>
      <c r="E14" s="540">
        <v>0.36</v>
      </c>
      <c r="F14" s="540" t="s">
        <v>619</v>
      </c>
      <c r="G14" s="480"/>
    </row>
    <row r="15" spans="1:26">
      <c r="A15" s="480">
        <v>2</v>
      </c>
      <c r="B15" s="548" t="s">
        <v>2886</v>
      </c>
      <c r="C15" s="119" t="s">
        <v>547</v>
      </c>
      <c r="D15" s="119" t="s">
        <v>618</v>
      </c>
      <c r="E15" s="263">
        <v>0.61</v>
      </c>
      <c r="F15" s="263" t="s">
        <v>619</v>
      </c>
      <c r="G15" s="119"/>
    </row>
    <row r="16" spans="1:26">
      <c r="A16" s="480">
        <v>3</v>
      </c>
      <c r="B16" s="549" t="s">
        <v>2887</v>
      </c>
      <c r="C16" s="119" t="s">
        <v>547</v>
      </c>
      <c r="D16" s="119" t="s">
        <v>618</v>
      </c>
      <c r="E16" s="263">
        <v>2.62</v>
      </c>
      <c r="F16" s="263" t="s">
        <v>619</v>
      </c>
      <c r="G16" s="119"/>
    </row>
    <row r="17" spans="1:7">
      <c r="A17" s="480">
        <v>4</v>
      </c>
      <c r="B17" s="549" t="s">
        <v>2888</v>
      </c>
      <c r="C17" s="119" t="s">
        <v>547</v>
      </c>
      <c r="D17" s="119" t="s">
        <v>618</v>
      </c>
      <c r="E17" s="263">
        <v>0.18</v>
      </c>
      <c r="F17" s="263" t="s">
        <v>619</v>
      </c>
      <c r="G17" s="119"/>
    </row>
    <row r="18" spans="1:7">
      <c r="A18" s="480">
        <v>5</v>
      </c>
      <c r="B18" s="549" t="s">
        <v>2889</v>
      </c>
      <c r="C18" s="119" t="s">
        <v>547</v>
      </c>
      <c r="D18" s="119" t="s">
        <v>618</v>
      </c>
      <c r="E18" s="263">
        <v>0.83</v>
      </c>
      <c r="F18" s="263" t="s">
        <v>619</v>
      </c>
      <c r="G18" s="119"/>
    </row>
    <row r="19" spans="1:7" ht="30">
      <c r="A19" s="480">
        <v>6</v>
      </c>
      <c r="B19" s="548" t="s">
        <v>2890</v>
      </c>
      <c r="C19" s="119" t="s">
        <v>547</v>
      </c>
      <c r="D19" s="119" t="s">
        <v>618</v>
      </c>
      <c r="E19" s="263">
        <v>0.09</v>
      </c>
      <c r="F19" s="263" t="s">
        <v>619</v>
      </c>
      <c r="G19" s="119"/>
    </row>
    <row r="20" spans="1:7">
      <c r="A20" s="480">
        <v>7</v>
      </c>
      <c r="B20" s="549" t="s">
        <v>2891</v>
      </c>
      <c r="C20" s="119" t="s">
        <v>547</v>
      </c>
      <c r="D20" s="119" t="s">
        <v>618</v>
      </c>
      <c r="E20" s="263">
        <v>0.4</v>
      </c>
      <c r="F20" s="263" t="s">
        <v>619</v>
      </c>
      <c r="G20" s="119"/>
    </row>
    <row r="21" spans="1:7" ht="45">
      <c r="A21" s="480">
        <v>8</v>
      </c>
      <c r="B21" s="549" t="s">
        <v>2892</v>
      </c>
      <c r="C21" s="119" t="s">
        <v>547</v>
      </c>
      <c r="D21" s="119" t="s">
        <v>618</v>
      </c>
      <c r="E21" s="263">
        <v>0.32</v>
      </c>
      <c r="F21" s="263" t="s">
        <v>619</v>
      </c>
      <c r="G21" s="119" t="s">
        <v>2893</v>
      </c>
    </row>
    <row r="22" spans="1:7">
      <c r="A22" s="480">
        <v>9</v>
      </c>
      <c r="B22" s="549" t="s">
        <v>2894</v>
      </c>
      <c r="C22" s="119" t="s">
        <v>547</v>
      </c>
      <c r="D22" s="119" t="s">
        <v>618</v>
      </c>
      <c r="E22" s="263">
        <v>1.17</v>
      </c>
      <c r="F22" s="263" t="s">
        <v>619</v>
      </c>
      <c r="G22" s="119"/>
    </row>
    <row r="23" spans="1:7">
      <c r="A23" s="480">
        <v>10</v>
      </c>
      <c r="B23" s="549" t="s">
        <v>2895</v>
      </c>
      <c r="C23" s="119" t="s">
        <v>547</v>
      </c>
      <c r="D23" s="119" t="s">
        <v>618</v>
      </c>
      <c r="E23" s="263">
        <v>1.8</v>
      </c>
      <c r="F23" s="263" t="s">
        <v>619</v>
      </c>
      <c r="G23" s="119"/>
    </row>
    <row r="24" spans="1:7">
      <c r="A24" s="480">
        <v>11</v>
      </c>
      <c r="B24" s="548" t="s">
        <v>2896</v>
      </c>
      <c r="C24" s="119" t="s">
        <v>547</v>
      </c>
      <c r="D24" s="119" t="s">
        <v>618</v>
      </c>
      <c r="E24" s="263">
        <v>1.1000000000000001</v>
      </c>
      <c r="F24" s="263" t="s">
        <v>619</v>
      </c>
      <c r="G24" s="119"/>
    </row>
    <row r="25" spans="1:7" ht="30">
      <c r="A25" s="480">
        <v>12</v>
      </c>
      <c r="B25" s="549" t="s">
        <v>2897</v>
      </c>
      <c r="C25" s="119" t="s">
        <v>547</v>
      </c>
      <c r="D25" s="119" t="s">
        <v>618</v>
      </c>
      <c r="E25" s="263">
        <v>0.55000000000000004</v>
      </c>
      <c r="F25" s="263" t="s">
        <v>619</v>
      </c>
      <c r="G25" s="119"/>
    </row>
    <row r="26" spans="1:7" ht="30">
      <c r="A26" s="480">
        <v>13</v>
      </c>
      <c r="B26" s="548" t="s">
        <v>2898</v>
      </c>
      <c r="C26" s="119" t="s">
        <v>547</v>
      </c>
      <c r="D26" s="119" t="s">
        <v>618</v>
      </c>
      <c r="E26" s="263">
        <v>1.1000000000000001</v>
      </c>
      <c r="F26" s="263" t="s">
        <v>619</v>
      </c>
      <c r="G26" s="119"/>
    </row>
    <row r="27" spans="1:7">
      <c r="A27" s="480">
        <v>14</v>
      </c>
      <c r="B27" s="548" t="s">
        <v>2899</v>
      </c>
      <c r="C27" s="119" t="s">
        <v>547</v>
      </c>
      <c r="D27" s="119" t="s">
        <v>618</v>
      </c>
      <c r="E27" s="263">
        <v>0.28999999999999998</v>
      </c>
      <c r="F27" s="263" t="s">
        <v>619</v>
      </c>
      <c r="G27" s="119"/>
    </row>
    <row r="28" spans="1:7">
      <c r="A28" s="480">
        <v>15</v>
      </c>
      <c r="B28" s="549" t="s">
        <v>2900</v>
      </c>
      <c r="C28" s="119" t="s">
        <v>547</v>
      </c>
      <c r="D28" s="119" t="s">
        <v>618</v>
      </c>
      <c r="E28" s="263">
        <v>0.57999999999999996</v>
      </c>
      <c r="F28" s="263" t="s">
        <v>619</v>
      </c>
      <c r="G28" s="119"/>
    </row>
    <row r="29" spans="1:7">
      <c r="A29" s="480">
        <v>16</v>
      </c>
      <c r="B29" s="548" t="s">
        <v>2901</v>
      </c>
      <c r="C29" s="119" t="s">
        <v>547</v>
      </c>
      <c r="D29" s="119" t="s">
        <v>618</v>
      </c>
      <c r="E29" s="263">
        <v>0.51</v>
      </c>
      <c r="F29" s="263" t="s">
        <v>619</v>
      </c>
      <c r="G29" s="119"/>
    </row>
    <row r="30" spans="1:7">
      <c r="A30" s="480">
        <v>17</v>
      </c>
      <c r="B30" s="549" t="s">
        <v>2902</v>
      </c>
      <c r="C30" s="119" t="s">
        <v>547</v>
      </c>
      <c r="D30" s="119" t="s">
        <v>618</v>
      </c>
      <c r="E30" s="263">
        <v>0.64</v>
      </c>
      <c r="F30" s="263" t="s">
        <v>619</v>
      </c>
      <c r="G30" s="119"/>
    </row>
    <row r="31" spans="1:7">
      <c r="A31" s="480">
        <v>18</v>
      </c>
      <c r="B31" s="549" t="s">
        <v>2903</v>
      </c>
      <c r="C31" s="119" t="s">
        <v>547</v>
      </c>
      <c r="D31" s="119" t="s">
        <v>618</v>
      </c>
      <c r="E31" s="263">
        <v>0.35</v>
      </c>
      <c r="F31" s="263" t="s">
        <v>619</v>
      </c>
      <c r="G31" s="119"/>
    </row>
    <row r="32" spans="1:7">
      <c r="A32" s="480">
        <v>19</v>
      </c>
      <c r="B32" s="549" t="s">
        <v>2904</v>
      </c>
      <c r="C32" s="119" t="s">
        <v>547</v>
      </c>
      <c r="D32" s="119" t="s">
        <v>618</v>
      </c>
      <c r="E32" s="263">
        <v>0.2</v>
      </c>
      <c r="F32" s="263" t="s">
        <v>619</v>
      </c>
      <c r="G32" s="119"/>
    </row>
    <row r="33" spans="1:7">
      <c r="A33" s="480">
        <v>20</v>
      </c>
      <c r="B33" s="548" t="s">
        <v>2905</v>
      </c>
      <c r="C33" s="119" t="s">
        <v>547</v>
      </c>
      <c r="D33" s="119" t="s">
        <v>618</v>
      </c>
      <c r="E33" s="263">
        <v>0.16</v>
      </c>
      <c r="F33" s="263" t="s">
        <v>619</v>
      </c>
      <c r="G33" s="119"/>
    </row>
    <row r="34" spans="1:7">
      <c r="A34" s="480">
        <v>21</v>
      </c>
      <c r="B34" s="549" t="s">
        <v>2906</v>
      </c>
      <c r="C34" s="119" t="s">
        <v>547</v>
      </c>
      <c r="D34" s="119" t="s">
        <v>618</v>
      </c>
      <c r="E34" s="263">
        <v>0.55000000000000004</v>
      </c>
      <c r="F34" s="263" t="s">
        <v>619</v>
      </c>
      <c r="G34" s="119"/>
    </row>
    <row r="35" spans="1:7">
      <c r="A35" s="480">
        <v>22</v>
      </c>
      <c r="B35" s="549" t="s">
        <v>2907</v>
      </c>
      <c r="C35" s="119" t="s">
        <v>547</v>
      </c>
      <c r="D35" s="119" t="s">
        <v>618</v>
      </c>
      <c r="E35" s="263">
        <v>0.74</v>
      </c>
      <c r="F35" s="263" t="s">
        <v>619</v>
      </c>
      <c r="G35" s="119"/>
    </row>
    <row r="36" spans="1:7">
      <c r="A36" s="480">
        <v>23</v>
      </c>
      <c r="B36" s="549" t="s">
        <v>2908</v>
      </c>
      <c r="C36" s="119" t="s">
        <v>547</v>
      </c>
      <c r="D36" s="119" t="s">
        <v>618</v>
      </c>
      <c r="E36" s="263">
        <v>0.27</v>
      </c>
      <c r="F36" s="263" t="s">
        <v>619</v>
      </c>
      <c r="G36" s="119"/>
    </row>
    <row r="37" spans="1:7">
      <c r="A37" s="480">
        <v>24</v>
      </c>
      <c r="B37" s="549" t="s">
        <v>2909</v>
      </c>
      <c r="C37" s="119" t="s">
        <v>547</v>
      </c>
      <c r="D37" s="119" t="s">
        <v>618</v>
      </c>
      <c r="E37" s="263">
        <v>0.24</v>
      </c>
      <c r="F37" s="263" t="s">
        <v>619</v>
      </c>
      <c r="G37" s="119"/>
    </row>
    <row r="38" spans="1:7">
      <c r="A38" s="480">
        <v>25</v>
      </c>
      <c r="B38" s="548" t="s">
        <v>2910</v>
      </c>
      <c r="C38" s="119" t="s">
        <v>547</v>
      </c>
      <c r="D38" s="119" t="s">
        <v>618</v>
      </c>
      <c r="E38" s="263">
        <v>0.08</v>
      </c>
      <c r="F38" s="263" t="s">
        <v>619</v>
      </c>
      <c r="G38" s="119"/>
    </row>
    <row r="39" spans="1:7">
      <c r="A39" s="480">
        <v>26</v>
      </c>
      <c r="B39" s="548" t="s">
        <v>2911</v>
      </c>
      <c r="C39" s="119" t="s">
        <v>547</v>
      </c>
      <c r="D39" s="119" t="s">
        <v>618</v>
      </c>
      <c r="E39" s="263">
        <v>7.0000000000000007E-2</v>
      </c>
      <c r="F39" s="263" t="s">
        <v>619</v>
      </c>
      <c r="G39" s="119"/>
    </row>
    <row r="40" spans="1:7">
      <c r="A40" s="480">
        <v>27</v>
      </c>
      <c r="B40" s="549" t="s">
        <v>2912</v>
      </c>
      <c r="C40" s="119" t="s">
        <v>547</v>
      </c>
      <c r="D40" s="119" t="s">
        <v>618</v>
      </c>
      <c r="E40" s="263">
        <v>0.44</v>
      </c>
      <c r="F40" s="263" t="s">
        <v>619</v>
      </c>
      <c r="G40" s="119"/>
    </row>
    <row r="41" spans="1:7">
      <c r="A41" s="480">
        <v>28</v>
      </c>
      <c r="B41" s="549" t="s">
        <v>2913</v>
      </c>
      <c r="C41" s="119" t="s">
        <v>547</v>
      </c>
      <c r="D41" s="119" t="s">
        <v>618</v>
      </c>
      <c r="E41" s="263">
        <v>7.0000000000000007E-2</v>
      </c>
      <c r="F41" s="263" t="s">
        <v>619</v>
      </c>
      <c r="G41" s="119"/>
    </row>
    <row r="42" spans="1:7">
      <c r="A42" s="480">
        <v>29</v>
      </c>
      <c r="B42" s="549" t="s">
        <v>2914</v>
      </c>
      <c r="C42" s="119" t="s">
        <v>547</v>
      </c>
      <c r="D42" s="119" t="s">
        <v>618</v>
      </c>
      <c r="E42" s="263">
        <v>0.98</v>
      </c>
      <c r="F42" s="263" t="s">
        <v>619</v>
      </c>
      <c r="G42" s="119"/>
    </row>
    <row r="43" spans="1:7">
      <c r="A43" s="480">
        <v>30</v>
      </c>
      <c r="B43" s="549" t="s">
        <v>2915</v>
      </c>
      <c r="C43" s="119" t="s">
        <v>547</v>
      </c>
      <c r="D43" s="119" t="s">
        <v>618</v>
      </c>
      <c r="E43" s="263">
        <v>0.15</v>
      </c>
      <c r="F43" s="263" t="s">
        <v>619</v>
      </c>
      <c r="G43" s="119"/>
    </row>
    <row r="44" spans="1:7">
      <c r="A44" s="480">
        <v>31</v>
      </c>
      <c r="B44" s="549" t="s">
        <v>2916</v>
      </c>
      <c r="C44" s="119" t="s">
        <v>547</v>
      </c>
      <c r="D44" s="119" t="s">
        <v>618</v>
      </c>
      <c r="E44" s="263">
        <v>0.16</v>
      </c>
      <c r="F44" s="263" t="s">
        <v>619</v>
      </c>
      <c r="G44" s="119"/>
    </row>
    <row r="45" spans="1:7">
      <c r="A45" s="480">
        <v>32</v>
      </c>
      <c r="B45" s="549" t="s">
        <v>2917</v>
      </c>
      <c r="C45" s="119" t="s">
        <v>547</v>
      </c>
      <c r="D45" s="119" t="s">
        <v>618</v>
      </c>
      <c r="E45" s="263">
        <v>0.27</v>
      </c>
      <c r="F45" s="263" t="s">
        <v>619</v>
      </c>
      <c r="G45" s="119"/>
    </row>
    <row r="46" spans="1:7">
      <c r="A46" s="480">
        <v>33</v>
      </c>
      <c r="B46" s="549" t="s">
        <v>2918</v>
      </c>
      <c r="C46" s="119" t="s">
        <v>547</v>
      </c>
      <c r="D46" s="119" t="s">
        <v>618</v>
      </c>
      <c r="E46" s="263">
        <v>0.5</v>
      </c>
      <c r="F46" s="263" t="s">
        <v>619</v>
      </c>
      <c r="G46" s="119"/>
    </row>
    <row r="47" spans="1:7">
      <c r="A47" s="480">
        <v>34</v>
      </c>
      <c r="B47" s="549" t="s">
        <v>2919</v>
      </c>
      <c r="C47" s="119" t="s">
        <v>547</v>
      </c>
      <c r="D47" s="119" t="s">
        <v>618</v>
      </c>
      <c r="E47" s="263">
        <v>0.74</v>
      </c>
      <c r="F47" s="263" t="s">
        <v>619</v>
      </c>
      <c r="G47" s="119"/>
    </row>
    <row r="48" spans="1:7">
      <c r="A48" s="480">
        <v>35</v>
      </c>
      <c r="B48" s="549" t="s">
        <v>2920</v>
      </c>
      <c r="C48" s="119" t="s">
        <v>547</v>
      </c>
      <c r="D48" s="119" t="s">
        <v>618</v>
      </c>
      <c r="E48" s="263">
        <v>0.84</v>
      </c>
      <c r="F48" s="263" t="s">
        <v>619</v>
      </c>
      <c r="G48" s="119"/>
    </row>
    <row r="49" spans="1:7">
      <c r="A49" s="480">
        <v>36</v>
      </c>
      <c r="B49" s="548" t="str">
        <f>+'[3]1'!$B$7</f>
        <v>Approach Road To AIR Station</v>
      </c>
      <c r="C49" s="119" t="s">
        <v>547</v>
      </c>
      <c r="D49" s="119" t="s">
        <v>618</v>
      </c>
      <c r="E49" s="263">
        <v>0.17</v>
      </c>
      <c r="F49" s="263" t="s">
        <v>619</v>
      </c>
      <c r="G49" s="119"/>
    </row>
    <row r="50" spans="1:7">
      <c r="A50" s="480">
        <v>37</v>
      </c>
      <c r="B50" s="549" t="s">
        <v>2921</v>
      </c>
      <c r="C50" s="119" t="s">
        <v>547</v>
      </c>
      <c r="D50" s="119" t="s">
        <v>618</v>
      </c>
      <c r="E50" s="263">
        <v>1.72</v>
      </c>
      <c r="F50" s="263" t="s">
        <v>619</v>
      </c>
      <c r="G50" s="119"/>
    </row>
    <row r="51" spans="1:7">
      <c r="A51" s="480">
        <v>38</v>
      </c>
      <c r="B51" s="549" t="s">
        <v>2922</v>
      </c>
      <c r="C51" s="119" t="s">
        <v>547</v>
      </c>
      <c r="D51" s="119" t="s">
        <v>618</v>
      </c>
      <c r="E51" s="263">
        <v>0.11</v>
      </c>
      <c r="F51" s="263" t="s">
        <v>619</v>
      </c>
      <c r="G51" s="119"/>
    </row>
    <row r="52" spans="1:7">
      <c r="A52" s="480">
        <v>39</v>
      </c>
      <c r="B52" s="549" t="s">
        <v>2923</v>
      </c>
      <c r="C52" s="119" t="s">
        <v>547</v>
      </c>
      <c r="D52" s="119" t="s">
        <v>618</v>
      </c>
      <c r="E52" s="263">
        <v>0.55000000000000004</v>
      </c>
      <c r="F52" s="263" t="s">
        <v>619</v>
      </c>
      <c r="G52" s="119"/>
    </row>
    <row r="53" spans="1:7">
      <c r="A53" s="480">
        <v>40</v>
      </c>
      <c r="B53" s="549" t="s">
        <v>2924</v>
      </c>
      <c r="C53" s="119" t="s">
        <v>547</v>
      </c>
      <c r="D53" s="119" t="s">
        <v>618</v>
      </c>
      <c r="E53" s="263">
        <v>0.51</v>
      </c>
      <c r="F53" s="263" t="s">
        <v>619</v>
      </c>
      <c r="G53" s="119"/>
    </row>
    <row r="54" spans="1:7">
      <c r="A54" s="480">
        <v>41</v>
      </c>
      <c r="B54" s="549" t="s">
        <v>2925</v>
      </c>
      <c r="C54" s="119" t="s">
        <v>547</v>
      </c>
      <c r="D54" s="119" t="s">
        <v>618</v>
      </c>
      <c r="E54" s="263">
        <v>0.17</v>
      </c>
      <c r="F54" s="263" t="s">
        <v>619</v>
      </c>
      <c r="G54" s="119"/>
    </row>
    <row r="55" spans="1:7">
      <c r="A55" s="480">
        <v>42</v>
      </c>
      <c r="B55" s="549" t="s">
        <v>2926</v>
      </c>
      <c r="C55" s="119" t="s">
        <v>547</v>
      </c>
      <c r="D55" s="119" t="s">
        <v>618</v>
      </c>
      <c r="E55" s="263">
        <v>0.16</v>
      </c>
      <c r="F55" s="263" t="s">
        <v>619</v>
      </c>
      <c r="G55" s="119"/>
    </row>
    <row r="56" spans="1:7">
      <c r="A56" s="480">
        <v>43</v>
      </c>
      <c r="B56" s="549" t="s">
        <v>2927</v>
      </c>
      <c r="C56" s="119" t="s">
        <v>547</v>
      </c>
      <c r="D56" s="119" t="s">
        <v>618</v>
      </c>
      <c r="E56" s="263">
        <v>1.18</v>
      </c>
      <c r="F56" s="263" t="s">
        <v>619</v>
      </c>
      <c r="G56" s="119"/>
    </row>
    <row r="57" spans="1:7">
      <c r="A57" s="480">
        <v>44</v>
      </c>
      <c r="B57" s="549" t="s">
        <v>2928</v>
      </c>
      <c r="C57" s="119" t="s">
        <v>547</v>
      </c>
      <c r="D57" s="119" t="s">
        <v>618</v>
      </c>
      <c r="E57" s="263">
        <v>0.28000000000000003</v>
      </c>
      <c r="F57" s="263" t="s">
        <v>619</v>
      </c>
      <c r="G57" s="119"/>
    </row>
    <row r="58" spans="1:7">
      <c r="A58" s="480">
        <v>45</v>
      </c>
      <c r="B58" s="549" t="s">
        <v>2929</v>
      </c>
      <c r="C58" s="119" t="s">
        <v>547</v>
      </c>
      <c r="D58" s="119" t="s">
        <v>618</v>
      </c>
      <c r="E58" s="263">
        <v>0.32</v>
      </c>
      <c r="F58" s="263" t="s">
        <v>619</v>
      </c>
      <c r="G58" s="119"/>
    </row>
    <row r="59" spans="1:7">
      <c r="A59" s="480">
        <v>46</v>
      </c>
      <c r="B59" s="549" t="s">
        <v>2930</v>
      </c>
      <c r="C59" s="119" t="s">
        <v>547</v>
      </c>
      <c r="D59" s="119" t="s">
        <v>618</v>
      </c>
      <c r="E59" s="263">
        <v>0.6</v>
      </c>
      <c r="F59" s="263" t="s">
        <v>619</v>
      </c>
      <c r="G59" s="119"/>
    </row>
    <row r="60" spans="1:7">
      <c r="A60" s="480">
        <v>47</v>
      </c>
      <c r="B60" s="549" t="s">
        <v>2931</v>
      </c>
      <c r="C60" s="119" t="s">
        <v>547</v>
      </c>
      <c r="D60" s="119" t="s">
        <v>618</v>
      </c>
      <c r="E60" s="263">
        <v>0.75</v>
      </c>
      <c r="F60" s="263" t="s">
        <v>619</v>
      </c>
      <c r="G60" s="119"/>
    </row>
    <row r="61" spans="1:7">
      <c r="A61" s="480">
        <v>48</v>
      </c>
      <c r="B61" s="549" t="s">
        <v>2932</v>
      </c>
      <c r="C61" s="119" t="s">
        <v>547</v>
      </c>
      <c r="D61" s="119" t="s">
        <v>618</v>
      </c>
      <c r="E61" s="263">
        <v>0.61</v>
      </c>
      <c r="F61" s="263" t="s">
        <v>619</v>
      </c>
      <c r="G61" s="119"/>
    </row>
    <row r="62" spans="1:7">
      <c r="A62" s="480">
        <v>49</v>
      </c>
      <c r="B62" s="549" t="s">
        <v>2933</v>
      </c>
      <c r="C62" s="119" t="s">
        <v>547</v>
      </c>
      <c r="D62" s="119" t="s">
        <v>618</v>
      </c>
      <c r="E62" s="263">
        <v>0.21</v>
      </c>
      <c r="F62" s="263" t="s">
        <v>619</v>
      </c>
      <c r="G62" s="119"/>
    </row>
    <row r="63" spans="1:7" ht="18">
      <c r="A63" s="480">
        <v>50</v>
      </c>
      <c r="B63" s="548" t="s">
        <v>2934</v>
      </c>
      <c r="C63" s="119" t="s">
        <v>547</v>
      </c>
      <c r="D63" s="119" t="s">
        <v>618</v>
      </c>
      <c r="E63" s="263">
        <v>2.2400000000000002</v>
      </c>
      <c r="F63" s="263" t="s">
        <v>619</v>
      </c>
      <c r="G63" s="119"/>
    </row>
    <row r="64" spans="1:7">
      <c r="A64" s="480">
        <v>51</v>
      </c>
      <c r="B64" s="549" t="s">
        <v>2935</v>
      </c>
      <c r="C64" s="119" t="s">
        <v>547</v>
      </c>
      <c r="D64" s="119" t="s">
        <v>618</v>
      </c>
      <c r="E64" s="263">
        <v>0.28000000000000003</v>
      </c>
      <c r="F64" s="263" t="s">
        <v>619</v>
      </c>
      <c r="G64" s="119"/>
    </row>
    <row r="65" spans="1:7">
      <c r="A65" s="480">
        <v>52</v>
      </c>
      <c r="B65" s="549" t="s">
        <v>2936</v>
      </c>
      <c r="C65" s="119" t="s">
        <v>547</v>
      </c>
      <c r="D65" s="119" t="s">
        <v>618</v>
      </c>
      <c r="E65" s="263">
        <v>0.42</v>
      </c>
      <c r="F65" s="263" t="s">
        <v>619</v>
      </c>
      <c r="G65" s="119"/>
    </row>
    <row r="66" spans="1:7">
      <c r="A66" s="480">
        <v>53</v>
      </c>
      <c r="B66" s="549" t="s">
        <v>2937</v>
      </c>
      <c r="C66" s="119" t="s">
        <v>547</v>
      </c>
      <c r="D66" s="119" t="s">
        <v>618</v>
      </c>
      <c r="E66" s="263">
        <v>1.2</v>
      </c>
      <c r="F66" s="263" t="s">
        <v>619</v>
      </c>
      <c r="G66" s="119"/>
    </row>
    <row r="67" spans="1:7">
      <c r="A67" s="480">
        <v>54</v>
      </c>
      <c r="B67" s="549" t="s">
        <v>2938</v>
      </c>
      <c r="C67" s="119" t="s">
        <v>547</v>
      </c>
      <c r="D67" s="119" t="s">
        <v>618</v>
      </c>
      <c r="E67" s="263">
        <v>0.24</v>
      </c>
      <c r="F67" s="263" t="s">
        <v>619</v>
      </c>
      <c r="G67" s="119"/>
    </row>
    <row r="68" spans="1:7">
      <c r="A68" s="480">
        <v>55</v>
      </c>
      <c r="B68" s="549" t="s">
        <v>2939</v>
      </c>
      <c r="C68" s="119" t="s">
        <v>547</v>
      </c>
      <c r="D68" s="119" t="s">
        <v>618</v>
      </c>
      <c r="E68" s="263">
        <v>0.17</v>
      </c>
      <c r="F68" s="263" t="s">
        <v>619</v>
      </c>
      <c r="G68" s="119"/>
    </row>
    <row r="69" spans="1:7">
      <c r="A69" s="480">
        <v>56</v>
      </c>
      <c r="B69" s="549" t="s">
        <v>2940</v>
      </c>
      <c r="C69" s="119" t="s">
        <v>547</v>
      </c>
      <c r="D69" s="119" t="s">
        <v>618</v>
      </c>
      <c r="E69" s="263">
        <v>0.7</v>
      </c>
      <c r="F69" s="263" t="s">
        <v>619</v>
      </c>
      <c r="G69" s="119"/>
    </row>
    <row r="70" spans="1:7">
      <c r="A70" s="480">
        <v>57</v>
      </c>
      <c r="B70" s="548" t="s">
        <v>2941</v>
      </c>
      <c r="C70" s="119" t="s">
        <v>547</v>
      </c>
      <c r="D70" s="119" t="s">
        <v>618</v>
      </c>
      <c r="E70" s="263">
        <v>0.93</v>
      </c>
      <c r="F70" s="263" t="s">
        <v>619</v>
      </c>
      <c r="G70" s="119"/>
    </row>
    <row r="71" spans="1:7">
      <c r="A71" s="480">
        <v>58</v>
      </c>
      <c r="B71" s="548" t="s">
        <v>2942</v>
      </c>
      <c r="C71" s="119" t="s">
        <v>547</v>
      </c>
      <c r="D71" s="119" t="s">
        <v>618</v>
      </c>
      <c r="E71" s="263">
        <v>1.81</v>
      </c>
      <c r="F71" s="263" t="s">
        <v>619</v>
      </c>
      <c r="G71" s="119"/>
    </row>
    <row r="72" spans="1:7">
      <c r="A72" s="480">
        <v>59</v>
      </c>
      <c r="B72" s="549" t="s">
        <v>2943</v>
      </c>
      <c r="C72" s="119" t="s">
        <v>547</v>
      </c>
      <c r="D72" s="119" t="s">
        <v>618</v>
      </c>
      <c r="E72" s="263">
        <v>7.0000000000000007E-2</v>
      </c>
      <c r="F72" s="263" t="s">
        <v>619</v>
      </c>
      <c r="G72" s="119"/>
    </row>
    <row r="73" spans="1:7">
      <c r="A73" s="480">
        <v>60</v>
      </c>
      <c r="B73" s="548" t="s">
        <v>2944</v>
      </c>
      <c r="C73" s="119" t="s">
        <v>547</v>
      </c>
      <c r="D73" s="119" t="s">
        <v>618</v>
      </c>
      <c r="E73" s="263">
        <v>0.54</v>
      </c>
      <c r="F73" s="263" t="s">
        <v>619</v>
      </c>
      <c r="G73" s="119"/>
    </row>
    <row r="74" spans="1:7">
      <c r="A74" s="480">
        <v>61</v>
      </c>
      <c r="B74" s="548" t="s">
        <v>2945</v>
      </c>
      <c r="C74" s="119" t="s">
        <v>547</v>
      </c>
      <c r="D74" s="119" t="s">
        <v>618</v>
      </c>
      <c r="E74" s="263">
        <v>0.16</v>
      </c>
      <c r="F74" s="263" t="s">
        <v>619</v>
      </c>
      <c r="G74" s="119"/>
    </row>
    <row r="75" spans="1:7">
      <c r="A75" s="480">
        <v>62</v>
      </c>
      <c r="B75" s="549" t="s">
        <v>2946</v>
      </c>
      <c r="C75" s="119" t="s">
        <v>547</v>
      </c>
      <c r="D75" s="119" t="s">
        <v>618</v>
      </c>
      <c r="E75" s="263">
        <v>0.44</v>
      </c>
      <c r="F75" s="263" t="s">
        <v>619</v>
      </c>
      <c r="G75" s="119"/>
    </row>
    <row r="76" spans="1:7">
      <c r="A76" s="480">
        <v>63</v>
      </c>
      <c r="B76" s="549" t="s">
        <v>2947</v>
      </c>
      <c r="C76" s="119" t="s">
        <v>547</v>
      </c>
      <c r="D76" s="119" t="s">
        <v>618</v>
      </c>
      <c r="E76" s="263">
        <v>0.32</v>
      </c>
      <c r="F76" s="263" t="s">
        <v>619</v>
      </c>
      <c r="G76" s="119"/>
    </row>
    <row r="77" spans="1:7">
      <c r="A77" s="480">
        <v>64</v>
      </c>
      <c r="B77" s="549" t="s">
        <v>2948</v>
      </c>
      <c r="C77" s="119" t="s">
        <v>547</v>
      </c>
      <c r="D77" s="119" t="s">
        <v>618</v>
      </c>
      <c r="E77" s="263">
        <v>0.38</v>
      </c>
      <c r="F77" s="263" t="s">
        <v>619</v>
      </c>
      <c r="G77" s="119"/>
    </row>
    <row r="78" spans="1:7">
      <c r="A78" s="480">
        <v>65</v>
      </c>
      <c r="B78" s="549" t="s">
        <v>2949</v>
      </c>
      <c r="C78" s="119" t="s">
        <v>547</v>
      </c>
      <c r="D78" s="119" t="s">
        <v>618</v>
      </c>
      <c r="E78" s="263">
        <v>0.54</v>
      </c>
      <c r="F78" s="263" t="s">
        <v>619</v>
      </c>
      <c r="G78" s="119"/>
    </row>
    <row r="79" spans="1:7">
      <c r="A79" s="480">
        <v>66</v>
      </c>
      <c r="B79" s="549" t="s">
        <v>2950</v>
      </c>
      <c r="C79" s="119" t="s">
        <v>547</v>
      </c>
      <c r="D79" s="119" t="s">
        <v>618</v>
      </c>
      <c r="E79" s="263">
        <v>0.39</v>
      </c>
      <c r="F79" s="263" t="s">
        <v>619</v>
      </c>
      <c r="G79" s="119"/>
    </row>
    <row r="80" spans="1:7">
      <c r="A80" s="480">
        <v>67</v>
      </c>
      <c r="B80" s="549" t="s">
        <v>2951</v>
      </c>
      <c r="C80" s="119" t="s">
        <v>547</v>
      </c>
      <c r="D80" s="119" t="s">
        <v>618</v>
      </c>
      <c r="E80" s="263">
        <v>0.27</v>
      </c>
      <c r="F80" s="263" t="s">
        <v>619</v>
      </c>
      <c r="G80" s="119"/>
    </row>
    <row r="81" spans="1:7">
      <c r="A81" s="480">
        <v>68</v>
      </c>
      <c r="B81" s="549" t="s">
        <v>2952</v>
      </c>
      <c r="C81" s="119" t="s">
        <v>547</v>
      </c>
      <c r="D81" s="119" t="s">
        <v>618</v>
      </c>
      <c r="E81" s="263">
        <v>0.73</v>
      </c>
      <c r="F81" s="263" t="s">
        <v>619</v>
      </c>
      <c r="G81" s="119"/>
    </row>
    <row r="82" spans="1:7">
      <c r="A82" s="480">
        <v>69</v>
      </c>
      <c r="B82" s="549" t="s">
        <v>2953</v>
      </c>
      <c r="C82" s="119" t="s">
        <v>547</v>
      </c>
      <c r="D82" s="119" t="s">
        <v>618</v>
      </c>
      <c r="E82" s="263">
        <v>0.44</v>
      </c>
      <c r="F82" s="263" t="s">
        <v>619</v>
      </c>
      <c r="G82" s="119"/>
    </row>
    <row r="83" spans="1:7">
      <c r="A83" s="480">
        <v>70</v>
      </c>
      <c r="B83" s="549" t="s">
        <v>2954</v>
      </c>
      <c r="C83" s="119" t="s">
        <v>547</v>
      </c>
      <c r="D83" s="119" t="s">
        <v>618</v>
      </c>
      <c r="E83" s="263">
        <v>0.17</v>
      </c>
      <c r="F83" s="263" t="s">
        <v>619</v>
      </c>
      <c r="G83" s="119"/>
    </row>
    <row r="84" spans="1:7">
      <c r="A84" s="480">
        <v>71</v>
      </c>
      <c r="B84" s="549" t="s">
        <v>2955</v>
      </c>
      <c r="C84" s="119" t="s">
        <v>547</v>
      </c>
      <c r="D84" s="119" t="s">
        <v>618</v>
      </c>
      <c r="E84" s="263">
        <v>0.5</v>
      </c>
      <c r="F84" s="263" t="s">
        <v>619</v>
      </c>
      <c r="G84" s="119"/>
    </row>
    <row r="85" spans="1:7">
      <c r="A85" s="480">
        <v>72</v>
      </c>
      <c r="B85" s="549" t="s">
        <v>2956</v>
      </c>
      <c r="C85" s="119" t="s">
        <v>547</v>
      </c>
      <c r="D85" s="119" t="s">
        <v>618</v>
      </c>
      <c r="E85" s="263">
        <v>0.2</v>
      </c>
      <c r="F85" s="263" t="s">
        <v>619</v>
      </c>
      <c r="G85" s="119"/>
    </row>
    <row r="86" spans="1:7">
      <c r="A86" s="480">
        <v>73</v>
      </c>
      <c r="B86" s="549" t="s">
        <v>2957</v>
      </c>
      <c r="C86" s="119" t="s">
        <v>547</v>
      </c>
      <c r="D86" s="119" t="s">
        <v>618</v>
      </c>
      <c r="E86" s="263">
        <v>0.28000000000000003</v>
      </c>
      <c r="F86" s="263" t="s">
        <v>619</v>
      </c>
      <c r="G86" s="119"/>
    </row>
    <row r="87" spans="1:7">
      <c r="A87" s="480">
        <v>74</v>
      </c>
      <c r="B87" s="549" t="s">
        <v>2958</v>
      </c>
      <c r="C87" s="119" t="s">
        <v>547</v>
      </c>
      <c r="D87" s="119" t="s">
        <v>618</v>
      </c>
      <c r="E87" s="263">
        <v>0.67</v>
      </c>
      <c r="F87" s="263" t="s">
        <v>619</v>
      </c>
      <c r="G87" s="119"/>
    </row>
    <row r="88" spans="1:7">
      <c r="A88" s="480">
        <v>75</v>
      </c>
      <c r="B88" s="549" t="s">
        <v>2959</v>
      </c>
      <c r="C88" s="119" t="s">
        <v>547</v>
      </c>
      <c r="D88" s="119" t="s">
        <v>618</v>
      </c>
      <c r="E88" s="263">
        <v>0.23</v>
      </c>
      <c r="F88" s="263" t="s">
        <v>619</v>
      </c>
      <c r="G88" s="119"/>
    </row>
    <row r="89" spans="1:7">
      <c r="A89" s="480">
        <v>76</v>
      </c>
      <c r="B89" s="549" t="s">
        <v>2960</v>
      </c>
      <c r="C89" s="119" t="s">
        <v>547</v>
      </c>
      <c r="D89" s="119" t="s">
        <v>618</v>
      </c>
      <c r="E89" s="263">
        <v>0.55000000000000004</v>
      </c>
      <c r="F89" s="263" t="s">
        <v>619</v>
      </c>
      <c r="G89" s="119"/>
    </row>
    <row r="90" spans="1:7">
      <c r="A90" s="480">
        <v>77</v>
      </c>
      <c r="B90" s="549" t="s">
        <v>2961</v>
      </c>
      <c r="C90" s="119" t="s">
        <v>547</v>
      </c>
      <c r="D90" s="119" t="s">
        <v>618</v>
      </c>
      <c r="E90" s="263">
        <v>0.51</v>
      </c>
      <c r="F90" s="263" t="s">
        <v>619</v>
      </c>
      <c r="G90" s="119"/>
    </row>
    <row r="91" spans="1:7">
      <c r="A91" s="480">
        <v>78</v>
      </c>
      <c r="B91" s="549" t="s">
        <v>2962</v>
      </c>
      <c r="C91" s="119" t="s">
        <v>547</v>
      </c>
      <c r="D91" s="119" t="s">
        <v>618</v>
      </c>
      <c r="E91" s="263">
        <v>0.09</v>
      </c>
      <c r="F91" s="263" t="s">
        <v>619</v>
      </c>
      <c r="G91" s="119"/>
    </row>
    <row r="92" spans="1:7">
      <c r="A92" s="480">
        <v>79</v>
      </c>
      <c r="B92" s="549" t="s">
        <v>2963</v>
      </c>
      <c r="C92" s="119" t="s">
        <v>547</v>
      </c>
      <c r="D92" s="119" t="s">
        <v>618</v>
      </c>
      <c r="E92" s="263">
        <v>0.34</v>
      </c>
      <c r="F92" s="263" t="s">
        <v>619</v>
      </c>
      <c r="G92" s="119"/>
    </row>
    <row r="93" spans="1:7">
      <c r="A93" s="480">
        <v>80</v>
      </c>
      <c r="B93" s="549" t="s">
        <v>2964</v>
      </c>
      <c r="C93" s="119" t="s">
        <v>547</v>
      </c>
      <c r="D93" s="119" t="s">
        <v>618</v>
      </c>
      <c r="E93" s="263">
        <v>0.78</v>
      </c>
      <c r="F93" s="263" t="s">
        <v>619</v>
      </c>
      <c r="G93" s="119"/>
    </row>
    <row r="94" spans="1:7" ht="45">
      <c r="A94" s="480">
        <v>81</v>
      </c>
      <c r="B94" s="549" t="s">
        <v>2965</v>
      </c>
      <c r="C94" s="119" t="s">
        <v>547</v>
      </c>
      <c r="D94" s="119" t="s">
        <v>618</v>
      </c>
      <c r="E94" s="263">
        <v>0.88</v>
      </c>
      <c r="F94" s="263">
        <v>0.28000000000000003</v>
      </c>
      <c r="G94" s="119" t="s">
        <v>2893</v>
      </c>
    </row>
    <row r="95" spans="1:7">
      <c r="A95" s="480">
        <v>82</v>
      </c>
      <c r="B95" s="549" t="s">
        <v>2966</v>
      </c>
      <c r="C95" s="119" t="s">
        <v>547</v>
      </c>
      <c r="D95" s="119" t="s">
        <v>618</v>
      </c>
      <c r="E95" s="263">
        <v>0.33</v>
      </c>
      <c r="F95" s="263" t="s">
        <v>619</v>
      </c>
      <c r="G95" s="119"/>
    </row>
    <row r="96" spans="1:7">
      <c r="A96" s="480">
        <v>83</v>
      </c>
      <c r="B96" s="549" t="s">
        <v>2967</v>
      </c>
      <c r="C96" s="119" t="s">
        <v>547</v>
      </c>
      <c r="D96" s="119" t="s">
        <v>618</v>
      </c>
      <c r="E96" s="263">
        <v>0.39</v>
      </c>
      <c r="F96" s="263" t="s">
        <v>619</v>
      </c>
      <c r="G96" s="119"/>
    </row>
    <row r="97" spans="1:7">
      <c r="A97" s="480">
        <v>84</v>
      </c>
      <c r="B97" s="549" t="s">
        <v>2968</v>
      </c>
      <c r="C97" s="119" t="s">
        <v>547</v>
      </c>
      <c r="D97" s="119" t="s">
        <v>618</v>
      </c>
      <c r="E97" s="263">
        <v>0.33</v>
      </c>
      <c r="F97" s="263" t="s">
        <v>619</v>
      </c>
      <c r="G97" s="119"/>
    </row>
    <row r="98" spans="1:7">
      <c r="A98" s="480">
        <v>85</v>
      </c>
      <c r="B98" s="549" t="s">
        <v>2969</v>
      </c>
      <c r="C98" s="119" t="s">
        <v>547</v>
      </c>
      <c r="D98" s="119" t="s">
        <v>618</v>
      </c>
      <c r="E98" s="263">
        <v>0.26</v>
      </c>
      <c r="F98" s="263" t="s">
        <v>619</v>
      </c>
      <c r="G98" s="119"/>
    </row>
    <row r="99" spans="1:7">
      <c r="A99" s="480">
        <v>86</v>
      </c>
      <c r="B99" s="549" t="s">
        <v>2970</v>
      </c>
      <c r="C99" s="119" t="s">
        <v>547</v>
      </c>
      <c r="D99" s="119" t="s">
        <v>618</v>
      </c>
      <c r="E99" s="263">
        <v>1.8</v>
      </c>
      <c r="F99" s="263" t="s">
        <v>619</v>
      </c>
      <c r="G99" s="119"/>
    </row>
    <row r="100" spans="1:7">
      <c r="A100" s="480">
        <v>87</v>
      </c>
      <c r="B100" s="549" t="s">
        <v>2971</v>
      </c>
      <c r="C100" s="119" t="s">
        <v>547</v>
      </c>
      <c r="D100" s="119" t="s">
        <v>618</v>
      </c>
      <c r="E100" s="263">
        <v>0.18</v>
      </c>
      <c r="F100" s="263" t="s">
        <v>619</v>
      </c>
      <c r="G100" s="119"/>
    </row>
    <row r="101" spans="1:7">
      <c r="A101" s="480">
        <v>88</v>
      </c>
      <c r="B101" s="549" t="s">
        <v>2972</v>
      </c>
      <c r="C101" s="119" t="s">
        <v>547</v>
      </c>
      <c r="D101" s="119" t="s">
        <v>618</v>
      </c>
      <c r="E101" s="263">
        <v>0.14000000000000001</v>
      </c>
      <c r="F101" s="263" t="s">
        <v>619</v>
      </c>
      <c r="G101" s="119"/>
    </row>
    <row r="102" spans="1:7">
      <c r="A102" s="480">
        <v>89</v>
      </c>
      <c r="B102" s="548" t="s">
        <v>2973</v>
      </c>
      <c r="C102" s="119" t="s">
        <v>547</v>
      </c>
      <c r="D102" s="119" t="s">
        <v>618</v>
      </c>
      <c r="E102" s="263">
        <v>0.24</v>
      </c>
      <c r="F102" s="263" t="s">
        <v>619</v>
      </c>
      <c r="G102" s="119"/>
    </row>
    <row r="103" spans="1:7">
      <c r="A103" s="480">
        <v>90</v>
      </c>
      <c r="B103" s="548" t="s">
        <v>2974</v>
      </c>
      <c r="C103" s="119" t="s">
        <v>547</v>
      </c>
      <c r="D103" s="119" t="s">
        <v>618</v>
      </c>
      <c r="E103" s="263">
        <v>0.2</v>
      </c>
      <c r="F103" s="263" t="s">
        <v>619</v>
      </c>
      <c r="G103" s="119"/>
    </row>
    <row r="104" spans="1:7">
      <c r="A104" s="480">
        <v>91</v>
      </c>
      <c r="B104" s="548" t="s">
        <v>2975</v>
      </c>
      <c r="C104" s="119" t="s">
        <v>547</v>
      </c>
      <c r="D104" s="119" t="s">
        <v>618</v>
      </c>
      <c r="E104" s="263">
        <v>0.18</v>
      </c>
      <c r="F104" s="263" t="s">
        <v>619</v>
      </c>
      <c r="G104" s="119"/>
    </row>
    <row r="105" spans="1:7">
      <c r="A105" s="480">
        <v>92</v>
      </c>
      <c r="B105" s="548" t="s">
        <v>2976</v>
      </c>
      <c r="C105" s="119" t="s">
        <v>547</v>
      </c>
      <c r="D105" s="119" t="s">
        <v>618</v>
      </c>
      <c r="E105" s="263">
        <v>0.12</v>
      </c>
      <c r="F105" s="263" t="s">
        <v>619</v>
      </c>
      <c r="G105" s="119"/>
    </row>
    <row r="106" spans="1:7">
      <c r="A106" s="480">
        <v>93</v>
      </c>
      <c r="B106" s="548" t="s">
        <v>2977</v>
      </c>
      <c r="C106" s="119" t="s">
        <v>547</v>
      </c>
      <c r="D106" s="119" t="s">
        <v>618</v>
      </c>
      <c r="E106" s="263">
        <v>0.21</v>
      </c>
      <c r="F106" s="263" t="s">
        <v>619</v>
      </c>
      <c r="G106" s="119"/>
    </row>
    <row r="107" spans="1:7">
      <c r="A107" s="480">
        <v>94</v>
      </c>
      <c r="B107" s="548" t="s">
        <v>2978</v>
      </c>
      <c r="C107" s="119" t="s">
        <v>547</v>
      </c>
      <c r="D107" s="119" t="s">
        <v>618</v>
      </c>
      <c r="E107" s="263">
        <v>0.05</v>
      </c>
      <c r="F107" s="263" t="s">
        <v>619</v>
      </c>
      <c r="G107" s="119"/>
    </row>
    <row r="108" spans="1:7">
      <c r="A108" s="480">
        <v>95</v>
      </c>
      <c r="B108" s="548" t="s">
        <v>2979</v>
      </c>
      <c r="C108" s="119" t="s">
        <v>547</v>
      </c>
      <c r="D108" s="119" t="s">
        <v>618</v>
      </c>
      <c r="E108" s="263">
        <v>7.0000000000000007E-2</v>
      </c>
      <c r="F108" s="263" t="s">
        <v>619</v>
      </c>
      <c r="G108" s="119"/>
    </row>
    <row r="109" spans="1:7">
      <c r="A109" s="480">
        <v>96</v>
      </c>
      <c r="B109" s="548" t="s">
        <v>2980</v>
      </c>
      <c r="C109" s="119" t="s">
        <v>547</v>
      </c>
      <c r="D109" s="119" t="s">
        <v>618</v>
      </c>
      <c r="E109" s="263">
        <v>0.39</v>
      </c>
      <c r="F109" s="263" t="s">
        <v>619</v>
      </c>
      <c r="G109" s="119"/>
    </row>
    <row r="110" spans="1:7">
      <c r="A110" s="480">
        <v>97</v>
      </c>
      <c r="B110" s="548" t="s">
        <v>2981</v>
      </c>
      <c r="C110" s="119" t="s">
        <v>547</v>
      </c>
      <c r="D110" s="119" t="s">
        <v>618</v>
      </c>
      <c r="E110" s="263">
        <v>0.49</v>
      </c>
      <c r="F110" s="263" t="s">
        <v>619</v>
      </c>
      <c r="G110" s="119"/>
    </row>
    <row r="111" spans="1:7">
      <c r="A111" s="480">
        <v>98</v>
      </c>
      <c r="B111" s="548" t="s">
        <v>2982</v>
      </c>
      <c r="C111" s="119" t="s">
        <v>547</v>
      </c>
      <c r="D111" s="119" t="s">
        <v>618</v>
      </c>
      <c r="E111" s="263">
        <v>0.7</v>
      </c>
      <c r="F111" s="263" t="s">
        <v>619</v>
      </c>
      <c r="G111" s="119"/>
    </row>
    <row r="112" spans="1:7">
      <c r="A112" s="480">
        <v>99</v>
      </c>
      <c r="B112" s="548" t="s">
        <v>2983</v>
      </c>
      <c r="C112" s="119" t="s">
        <v>547</v>
      </c>
      <c r="D112" s="119" t="s">
        <v>618</v>
      </c>
      <c r="E112" s="263">
        <v>0.28000000000000003</v>
      </c>
      <c r="F112" s="263" t="s">
        <v>619</v>
      </c>
      <c r="G112" s="119"/>
    </row>
    <row r="113" spans="1:7">
      <c r="A113" s="480">
        <v>100</v>
      </c>
      <c r="B113" s="550" t="s">
        <v>2984</v>
      </c>
      <c r="C113" s="551" t="s">
        <v>547</v>
      </c>
      <c r="D113" s="551" t="s">
        <v>618</v>
      </c>
      <c r="E113" s="552">
        <v>0.09</v>
      </c>
      <c r="F113" s="263" t="s">
        <v>619</v>
      </c>
      <c r="G113" s="119"/>
    </row>
    <row r="114" spans="1:7">
      <c r="A114" s="480">
        <v>101</v>
      </c>
      <c r="B114" s="550" t="s">
        <v>2985</v>
      </c>
      <c r="C114" s="551" t="s">
        <v>547</v>
      </c>
      <c r="D114" s="551" t="s">
        <v>618</v>
      </c>
      <c r="E114" s="552">
        <v>0.6</v>
      </c>
      <c r="F114" s="263" t="s">
        <v>619</v>
      </c>
      <c r="G114" s="119"/>
    </row>
    <row r="115" spans="1:7" ht="30">
      <c r="A115" s="480">
        <v>102</v>
      </c>
      <c r="B115" s="550" t="s">
        <v>2986</v>
      </c>
      <c r="C115" s="551" t="s">
        <v>547</v>
      </c>
      <c r="D115" s="551" t="s">
        <v>618</v>
      </c>
      <c r="E115" s="553">
        <v>0.4</v>
      </c>
      <c r="F115" s="263" t="s">
        <v>619</v>
      </c>
      <c r="G115" s="119"/>
    </row>
    <row r="116" spans="1:7">
      <c r="A116" s="480">
        <v>103</v>
      </c>
      <c r="B116" s="554" t="s">
        <v>2987</v>
      </c>
      <c r="C116" s="551" t="s">
        <v>547</v>
      </c>
      <c r="D116" s="551" t="s">
        <v>618</v>
      </c>
      <c r="E116" s="552">
        <v>1.25</v>
      </c>
      <c r="F116" s="263" t="s">
        <v>619</v>
      </c>
      <c r="G116" s="119"/>
    </row>
    <row r="117" spans="1:7">
      <c r="A117" s="480">
        <v>104</v>
      </c>
      <c r="B117" s="550" t="s">
        <v>2988</v>
      </c>
      <c r="C117" s="551" t="s">
        <v>547</v>
      </c>
      <c r="D117" s="551" t="s">
        <v>618</v>
      </c>
      <c r="E117" s="552">
        <v>0.5</v>
      </c>
      <c r="F117" s="263" t="s">
        <v>619</v>
      </c>
      <c r="G117" s="119"/>
    </row>
    <row r="118" spans="1:7" ht="30">
      <c r="A118" s="480">
        <v>105</v>
      </c>
      <c r="B118" s="550" t="s">
        <v>2989</v>
      </c>
      <c r="C118" s="551" t="s">
        <v>547</v>
      </c>
      <c r="D118" s="551" t="s">
        <v>618</v>
      </c>
      <c r="E118" s="552">
        <v>0.25</v>
      </c>
      <c r="F118" s="263" t="s">
        <v>619</v>
      </c>
      <c r="G118" s="119"/>
    </row>
    <row r="119" spans="1:7">
      <c r="A119" s="480">
        <v>106</v>
      </c>
      <c r="B119" s="554" t="s">
        <v>2990</v>
      </c>
      <c r="C119" s="551" t="s">
        <v>547</v>
      </c>
      <c r="D119" s="551" t="s">
        <v>618</v>
      </c>
      <c r="E119" s="552">
        <v>1.72</v>
      </c>
      <c r="F119" s="263" t="s">
        <v>619</v>
      </c>
      <c r="G119" s="119"/>
    </row>
    <row r="120" spans="1:7">
      <c r="A120" s="480">
        <v>107</v>
      </c>
      <c r="B120" s="554" t="s">
        <v>2991</v>
      </c>
      <c r="C120" s="551" t="s">
        <v>547</v>
      </c>
      <c r="D120" s="551" t="s">
        <v>618</v>
      </c>
      <c r="E120" s="552">
        <v>1.6</v>
      </c>
      <c r="F120" s="263" t="s">
        <v>619</v>
      </c>
      <c r="G120" s="119"/>
    </row>
    <row r="121" spans="1:7">
      <c r="A121" s="480">
        <v>108</v>
      </c>
      <c r="B121" s="554" t="s">
        <v>2992</v>
      </c>
      <c r="C121" s="551" t="s">
        <v>547</v>
      </c>
      <c r="D121" s="551" t="s">
        <v>618</v>
      </c>
      <c r="E121" s="552">
        <v>0.6</v>
      </c>
      <c r="F121" s="263" t="s">
        <v>619</v>
      </c>
      <c r="G121" s="119"/>
    </row>
    <row r="122" spans="1:7">
      <c r="A122" s="480">
        <v>109</v>
      </c>
      <c r="B122" s="550" t="s">
        <v>2993</v>
      </c>
      <c r="C122" s="551" t="s">
        <v>547</v>
      </c>
      <c r="D122" s="551" t="s">
        <v>618</v>
      </c>
      <c r="E122" s="553">
        <v>0</v>
      </c>
      <c r="F122" s="552">
        <v>1.1000000000000001</v>
      </c>
      <c r="G122" s="119"/>
    </row>
    <row r="123" spans="1:7">
      <c r="A123" s="480">
        <v>110</v>
      </c>
      <c r="B123" s="550" t="s">
        <v>2994</v>
      </c>
      <c r="C123" s="551" t="s">
        <v>547</v>
      </c>
      <c r="D123" s="551" t="s">
        <v>618</v>
      </c>
      <c r="E123" s="553">
        <v>1.6</v>
      </c>
      <c r="F123" s="552" t="s">
        <v>619</v>
      </c>
      <c r="G123" s="119"/>
    </row>
    <row r="124" spans="1:7">
      <c r="A124" s="480">
        <v>111</v>
      </c>
      <c r="B124" s="550" t="s">
        <v>2995</v>
      </c>
      <c r="C124" s="551" t="s">
        <v>547</v>
      </c>
      <c r="D124" s="551" t="s">
        <v>618</v>
      </c>
      <c r="E124" s="553">
        <v>0.8</v>
      </c>
      <c r="F124" s="552" t="s">
        <v>619</v>
      </c>
      <c r="G124" s="119"/>
    </row>
    <row r="125" spans="1:7">
      <c r="A125" s="480">
        <v>112</v>
      </c>
      <c r="B125" s="550" t="s">
        <v>2996</v>
      </c>
      <c r="C125" s="551" t="s">
        <v>547</v>
      </c>
      <c r="D125" s="551" t="s">
        <v>618</v>
      </c>
      <c r="E125" s="552">
        <v>0.3</v>
      </c>
      <c r="F125" s="552" t="s">
        <v>619</v>
      </c>
      <c r="G125" s="119"/>
    </row>
    <row r="126" spans="1:7">
      <c r="A126" s="480">
        <v>113</v>
      </c>
      <c r="B126" s="554" t="s">
        <v>2997</v>
      </c>
      <c r="C126" s="551" t="s">
        <v>547</v>
      </c>
      <c r="D126" s="551" t="s">
        <v>618</v>
      </c>
      <c r="E126" s="552">
        <v>2.14</v>
      </c>
      <c r="F126" s="552" t="s">
        <v>619</v>
      </c>
      <c r="G126" s="119"/>
    </row>
    <row r="127" spans="1:7">
      <c r="A127" s="480">
        <v>114</v>
      </c>
      <c r="B127" s="554" t="s">
        <v>2998</v>
      </c>
      <c r="C127" s="551" t="s">
        <v>547</v>
      </c>
      <c r="D127" s="551" t="s">
        <v>618</v>
      </c>
      <c r="E127" s="552">
        <v>0.35</v>
      </c>
      <c r="F127" s="552" t="s">
        <v>619</v>
      </c>
      <c r="G127" s="119"/>
    </row>
    <row r="128" spans="1:7">
      <c r="A128" s="480">
        <v>115</v>
      </c>
      <c r="B128" s="550" t="s">
        <v>2999</v>
      </c>
      <c r="C128" s="551" t="s">
        <v>547</v>
      </c>
      <c r="D128" s="551" t="s">
        <v>618</v>
      </c>
      <c r="E128" s="552">
        <v>0.47</v>
      </c>
      <c r="F128" s="552" t="s">
        <v>619</v>
      </c>
      <c r="G128" s="119"/>
    </row>
    <row r="129" spans="1:7">
      <c r="A129" s="480">
        <v>116</v>
      </c>
      <c r="B129" s="550" t="s">
        <v>3000</v>
      </c>
      <c r="C129" s="551" t="s">
        <v>547</v>
      </c>
      <c r="D129" s="551" t="s">
        <v>618</v>
      </c>
      <c r="E129" s="553">
        <v>0.35</v>
      </c>
      <c r="F129" s="552">
        <v>0</v>
      </c>
      <c r="G129" s="119"/>
    </row>
    <row r="130" spans="1:7">
      <c r="A130" s="480">
        <v>117</v>
      </c>
      <c r="B130" s="550" t="s">
        <v>3001</v>
      </c>
      <c r="C130" s="551" t="s">
        <v>547</v>
      </c>
      <c r="D130" s="551" t="s">
        <v>618</v>
      </c>
      <c r="E130" s="553">
        <v>0.34</v>
      </c>
      <c r="F130" s="552">
        <v>0</v>
      </c>
      <c r="G130" s="119"/>
    </row>
    <row r="131" spans="1:7">
      <c r="A131" s="480">
        <v>118</v>
      </c>
      <c r="B131" s="550" t="s">
        <v>3002</v>
      </c>
      <c r="C131" s="551" t="s">
        <v>547</v>
      </c>
      <c r="D131" s="551" t="s">
        <v>618</v>
      </c>
      <c r="E131" s="552">
        <v>0.11</v>
      </c>
      <c r="F131" s="552">
        <v>0</v>
      </c>
      <c r="G131" s="119"/>
    </row>
    <row r="132" spans="1:7">
      <c r="A132" s="480">
        <v>119</v>
      </c>
      <c r="B132" s="550" t="s">
        <v>3003</v>
      </c>
      <c r="C132" s="551" t="s">
        <v>547</v>
      </c>
      <c r="D132" s="551" t="s">
        <v>618</v>
      </c>
      <c r="E132" s="552">
        <v>0.57999999999999996</v>
      </c>
      <c r="F132" s="552">
        <v>1.17</v>
      </c>
      <c r="G132" s="119"/>
    </row>
    <row r="133" spans="1:7">
      <c r="A133" s="480">
        <v>120</v>
      </c>
      <c r="B133" s="550" t="s">
        <v>3004</v>
      </c>
      <c r="C133" s="551" t="s">
        <v>547</v>
      </c>
      <c r="D133" s="551" t="s">
        <v>618</v>
      </c>
      <c r="E133" s="552">
        <v>0.6</v>
      </c>
      <c r="F133" s="552">
        <v>0.03</v>
      </c>
      <c r="G133" s="119"/>
    </row>
    <row r="134" spans="1:7">
      <c r="A134" s="480">
        <v>121</v>
      </c>
      <c r="B134" s="550" t="s">
        <v>3005</v>
      </c>
      <c r="C134" s="551" t="s">
        <v>547</v>
      </c>
      <c r="D134" s="551" t="s">
        <v>618</v>
      </c>
      <c r="E134" s="552">
        <v>0.16</v>
      </c>
      <c r="F134" s="552" t="s">
        <v>619</v>
      </c>
      <c r="G134" s="119"/>
    </row>
    <row r="135" spans="1:7">
      <c r="A135" s="480">
        <v>122</v>
      </c>
      <c r="B135" s="555" t="s">
        <v>3006</v>
      </c>
      <c r="C135" s="556" t="s">
        <v>547</v>
      </c>
      <c r="D135" s="551" t="s">
        <v>618</v>
      </c>
      <c r="E135" s="557">
        <v>1.86</v>
      </c>
      <c r="F135" s="552" t="s">
        <v>619</v>
      </c>
      <c r="G135" s="119"/>
    </row>
    <row r="136" spans="1:7">
      <c r="A136" s="480">
        <v>123</v>
      </c>
      <c r="B136" s="555" t="s">
        <v>3007</v>
      </c>
      <c r="C136" s="556" t="s">
        <v>547</v>
      </c>
      <c r="D136" s="551" t="s">
        <v>618</v>
      </c>
      <c r="E136" s="557">
        <v>0.41</v>
      </c>
      <c r="F136" s="552" t="s">
        <v>619</v>
      </c>
      <c r="G136" s="119"/>
    </row>
    <row r="137" spans="1:7">
      <c r="A137" s="480">
        <v>124</v>
      </c>
      <c r="B137" s="555" t="s">
        <v>3008</v>
      </c>
      <c r="C137" s="556" t="s">
        <v>547</v>
      </c>
      <c r="D137" s="551" t="s">
        <v>618</v>
      </c>
      <c r="E137" s="557">
        <v>1.7</v>
      </c>
      <c r="F137" s="552" t="s">
        <v>619</v>
      </c>
      <c r="G137" s="119"/>
    </row>
    <row r="138" spans="1:7">
      <c r="A138" s="480">
        <v>125</v>
      </c>
      <c r="B138" s="555" t="s">
        <v>3009</v>
      </c>
      <c r="C138" s="556" t="s">
        <v>547</v>
      </c>
      <c r="D138" s="551" t="s">
        <v>618</v>
      </c>
      <c r="E138" s="557">
        <v>0.16</v>
      </c>
      <c r="F138" s="552" t="s">
        <v>619</v>
      </c>
      <c r="G138" s="119"/>
    </row>
    <row r="139" spans="1:7">
      <c r="A139" s="480">
        <v>126</v>
      </c>
      <c r="B139" s="555" t="s">
        <v>3010</v>
      </c>
      <c r="C139" s="556" t="s">
        <v>547</v>
      </c>
      <c r="D139" s="551" t="s">
        <v>618</v>
      </c>
      <c r="E139" s="557">
        <v>0.18</v>
      </c>
      <c r="F139" s="552" t="s">
        <v>619</v>
      </c>
      <c r="G139" s="119"/>
    </row>
    <row r="140" spans="1:7">
      <c r="A140" s="480">
        <v>127</v>
      </c>
      <c r="B140" s="555" t="s">
        <v>3011</v>
      </c>
      <c r="C140" s="556" t="s">
        <v>547</v>
      </c>
      <c r="D140" s="551" t="s">
        <v>618</v>
      </c>
      <c r="E140" s="557">
        <v>0.05</v>
      </c>
      <c r="F140" s="552" t="s">
        <v>619</v>
      </c>
      <c r="G140" s="119"/>
    </row>
    <row r="141" spans="1:7">
      <c r="A141" s="480">
        <v>128</v>
      </c>
      <c r="B141" s="555" t="s">
        <v>3012</v>
      </c>
      <c r="C141" s="556" t="s">
        <v>547</v>
      </c>
      <c r="D141" s="551" t="s">
        <v>618</v>
      </c>
      <c r="E141" s="557">
        <v>1.36</v>
      </c>
      <c r="F141" s="552" t="s">
        <v>619</v>
      </c>
      <c r="G141" s="119"/>
    </row>
    <row r="142" spans="1:7">
      <c r="A142" s="480">
        <v>129</v>
      </c>
      <c r="B142" s="555" t="s">
        <v>3013</v>
      </c>
      <c r="C142" s="556" t="s">
        <v>547</v>
      </c>
      <c r="D142" s="551" t="s">
        <v>618</v>
      </c>
      <c r="E142" s="557">
        <v>1.05</v>
      </c>
      <c r="F142" s="552" t="s">
        <v>619</v>
      </c>
      <c r="G142" s="119"/>
    </row>
    <row r="143" spans="1:7" ht="30">
      <c r="A143" s="480">
        <v>130</v>
      </c>
      <c r="B143" s="555" t="s">
        <v>3014</v>
      </c>
      <c r="C143" s="556" t="s">
        <v>547</v>
      </c>
      <c r="D143" s="551" t="s">
        <v>618</v>
      </c>
      <c r="E143" s="557">
        <v>1.3</v>
      </c>
      <c r="F143" s="552" t="s">
        <v>619</v>
      </c>
      <c r="G143" s="119"/>
    </row>
    <row r="144" spans="1:7" ht="30">
      <c r="A144" s="480">
        <v>131</v>
      </c>
      <c r="B144" s="555" t="s">
        <v>3015</v>
      </c>
      <c r="C144" s="556" t="s">
        <v>547</v>
      </c>
      <c r="D144" s="551" t="s">
        <v>618</v>
      </c>
      <c r="E144" s="557">
        <v>0.42</v>
      </c>
      <c r="F144" s="552" t="s">
        <v>619</v>
      </c>
      <c r="G144" s="119"/>
    </row>
    <row r="145" spans="1:7">
      <c r="A145" s="480">
        <v>132</v>
      </c>
      <c r="B145" s="555" t="s">
        <v>3016</v>
      </c>
      <c r="C145" s="556" t="s">
        <v>547</v>
      </c>
      <c r="D145" s="551" t="s">
        <v>618</v>
      </c>
      <c r="E145" s="557">
        <v>0.15</v>
      </c>
      <c r="F145" s="552" t="s">
        <v>619</v>
      </c>
      <c r="G145" s="119"/>
    </row>
    <row r="146" spans="1:7">
      <c r="A146" s="480">
        <v>133</v>
      </c>
      <c r="B146" s="555" t="s">
        <v>3017</v>
      </c>
      <c r="C146" s="556" t="s">
        <v>547</v>
      </c>
      <c r="D146" s="551" t="s">
        <v>618</v>
      </c>
      <c r="E146" s="557">
        <v>1.68</v>
      </c>
      <c r="F146" s="552" t="s">
        <v>619</v>
      </c>
      <c r="G146" s="119"/>
    </row>
    <row r="147" spans="1:7">
      <c r="A147" s="480">
        <v>134</v>
      </c>
      <c r="B147" s="555" t="s">
        <v>3018</v>
      </c>
      <c r="C147" s="556" t="s">
        <v>547</v>
      </c>
      <c r="D147" s="551" t="s">
        <v>618</v>
      </c>
      <c r="E147" s="557">
        <v>2.2000000000000002</v>
      </c>
      <c r="F147" s="552" t="s">
        <v>619</v>
      </c>
      <c r="G147" s="119"/>
    </row>
    <row r="148" spans="1:7">
      <c r="A148" s="480">
        <v>135</v>
      </c>
      <c r="B148" s="555" t="s">
        <v>3019</v>
      </c>
      <c r="C148" s="556" t="s">
        <v>547</v>
      </c>
      <c r="D148" s="551" t="s">
        <v>618</v>
      </c>
      <c r="E148" s="557">
        <v>0.9</v>
      </c>
      <c r="F148" s="552" t="s">
        <v>619</v>
      </c>
      <c r="G148" s="119"/>
    </row>
    <row r="149" spans="1:7">
      <c r="A149" s="480">
        <v>136</v>
      </c>
      <c r="B149" s="555" t="s">
        <v>3020</v>
      </c>
      <c r="C149" s="556" t="s">
        <v>547</v>
      </c>
      <c r="D149" s="551" t="s">
        <v>618</v>
      </c>
      <c r="E149" s="557">
        <v>0.16</v>
      </c>
      <c r="F149" s="552" t="s">
        <v>619</v>
      </c>
      <c r="G149" s="119"/>
    </row>
    <row r="150" spans="1:7">
      <c r="A150" s="480">
        <v>137</v>
      </c>
      <c r="B150" s="555" t="s">
        <v>3021</v>
      </c>
      <c r="C150" s="556" t="s">
        <v>547</v>
      </c>
      <c r="D150" s="551" t="s">
        <v>618</v>
      </c>
      <c r="E150" s="557">
        <v>0.13</v>
      </c>
      <c r="F150" s="552" t="s">
        <v>619</v>
      </c>
      <c r="G150" s="119"/>
    </row>
    <row r="151" spans="1:7">
      <c r="A151" s="480">
        <v>138</v>
      </c>
      <c r="B151" s="555" t="s">
        <v>3022</v>
      </c>
      <c r="C151" s="556" t="s">
        <v>547</v>
      </c>
      <c r="D151" s="551" t="s">
        <v>618</v>
      </c>
      <c r="E151" s="557">
        <v>0.25</v>
      </c>
      <c r="F151" s="552" t="s">
        <v>619</v>
      </c>
      <c r="G151" s="119"/>
    </row>
    <row r="152" spans="1:7">
      <c r="A152" s="480">
        <v>139</v>
      </c>
      <c r="B152" s="555" t="s">
        <v>3023</v>
      </c>
      <c r="C152" s="556" t="s">
        <v>547</v>
      </c>
      <c r="D152" s="551" t="s">
        <v>618</v>
      </c>
      <c r="E152" s="557">
        <v>0.12</v>
      </c>
      <c r="F152" s="552" t="s">
        <v>619</v>
      </c>
      <c r="G152" s="119"/>
    </row>
    <row r="153" spans="1:7">
      <c r="A153" s="480">
        <v>140</v>
      </c>
      <c r="B153" s="555" t="s">
        <v>3024</v>
      </c>
      <c r="C153" s="556" t="s">
        <v>547</v>
      </c>
      <c r="D153" s="551" t="s">
        <v>618</v>
      </c>
      <c r="E153" s="557">
        <v>0.7</v>
      </c>
      <c r="F153" s="552" t="s">
        <v>619</v>
      </c>
      <c r="G153" s="119"/>
    </row>
    <row r="154" spans="1:7">
      <c r="A154" s="480">
        <v>141</v>
      </c>
      <c r="B154" s="555" t="s">
        <v>3025</v>
      </c>
      <c r="C154" s="556" t="s">
        <v>547</v>
      </c>
      <c r="D154" s="551" t="s">
        <v>618</v>
      </c>
      <c r="E154" s="557">
        <v>0.05</v>
      </c>
      <c r="F154" s="552" t="s">
        <v>619</v>
      </c>
      <c r="G154" s="119"/>
    </row>
    <row r="155" spans="1:7">
      <c r="A155" s="480">
        <v>142</v>
      </c>
      <c r="B155" s="555" t="s">
        <v>3026</v>
      </c>
      <c r="C155" s="556" t="s">
        <v>547</v>
      </c>
      <c r="D155" s="551" t="s">
        <v>618</v>
      </c>
      <c r="E155" s="557">
        <v>7.0000000000000007E-2</v>
      </c>
      <c r="F155" s="552" t="s">
        <v>619</v>
      </c>
      <c r="G155" s="119"/>
    </row>
    <row r="156" spans="1:7">
      <c r="A156" s="480">
        <v>143</v>
      </c>
      <c r="B156" s="555" t="s">
        <v>3027</v>
      </c>
      <c r="C156" s="556" t="s">
        <v>547</v>
      </c>
      <c r="D156" s="551" t="s">
        <v>618</v>
      </c>
      <c r="E156" s="557">
        <v>0.25</v>
      </c>
      <c r="F156" s="552" t="s">
        <v>619</v>
      </c>
      <c r="G156" s="119"/>
    </row>
    <row r="157" spans="1:7">
      <c r="A157" s="480">
        <v>144</v>
      </c>
      <c r="B157" s="555" t="s">
        <v>3028</v>
      </c>
      <c r="C157" s="556" t="s">
        <v>547</v>
      </c>
      <c r="D157" s="551" t="s">
        <v>618</v>
      </c>
      <c r="E157" s="557">
        <v>0.67</v>
      </c>
      <c r="F157" s="552" t="s">
        <v>619</v>
      </c>
      <c r="G157" s="119"/>
    </row>
    <row r="158" spans="1:7">
      <c r="A158" s="480">
        <v>145</v>
      </c>
      <c r="B158" s="555" t="s">
        <v>3029</v>
      </c>
      <c r="C158" s="556" t="s">
        <v>547</v>
      </c>
      <c r="D158" s="551" t="s">
        <v>618</v>
      </c>
      <c r="E158" s="557">
        <v>0.66</v>
      </c>
      <c r="F158" s="552" t="s">
        <v>619</v>
      </c>
      <c r="G158" s="119"/>
    </row>
    <row r="159" spans="1:7">
      <c r="A159" s="480">
        <v>146</v>
      </c>
      <c r="B159" s="555" t="s">
        <v>3030</v>
      </c>
      <c r="C159" s="556" t="s">
        <v>547</v>
      </c>
      <c r="D159" s="551" t="s">
        <v>618</v>
      </c>
      <c r="E159" s="557">
        <v>0.28999999999999998</v>
      </c>
      <c r="F159" s="552" t="s">
        <v>619</v>
      </c>
      <c r="G159" s="119"/>
    </row>
    <row r="160" spans="1:7" ht="30">
      <c r="A160" s="480">
        <v>147</v>
      </c>
      <c r="B160" s="555" t="s">
        <v>3031</v>
      </c>
      <c r="C160" s="556" t="s">
        <v>547</v>
      </c>
      <c r="D160" s="551" t="s">
        <v>618</v>
      </c>
      <c r="E160" s="557">
        <v>0.35</v>
      </c>
      <c r="F160" s="552" t="s">
        <v>619</v>
      </c>
      <c r="G160" s="119"/>
    </row>
    <row r="161" spans="1:7">
      <c r="A161" s="480">
        <v>148</v>
      </c>
      <c r="B161" s="555" t="s">
        <v>3032</v>
      </c>
      <c r="C161" s="556" t="s">
        <v>547</v>
      </c>
      <c r="D161" s="551" t="s">
        <v>618</v>
      </c>
      <c r="E161" s="557">
        <v>0.25</v>
      </c>
      <c r="F161" s="552" t="s">
        <v>619</v>
      </c>
      <c r="G161" s="119"/>
    </row>
    <row r="162" spans="1:7">
      <c r="A162" s="480">
        <v>149</v>
      </c>
      <c r="B162" s="555" t="s">
        <v>3033</v>
      </c>
      <c r="C162" s="556" t="s">
        <v>547</v>
      </c>
      <c r="D162" s="551" t="s">
        <v>618</v>
      </c>
      <c r="E162" s="557">
        <v>1.31</v>
      </c>
      <c r="F162" s="552" t="s">
        <v>619</v>
      </c>
      <c r="G162" s="119"/>
    </row>
    <row r="163" spans="1:7">
      <c r="A163" s="480">
        <v>150</v>
      </c>
      <c r="B163" s="555" t="s">
        <v>3034</v>
      </c>
      <c r="C163" s="556" t="s">
        <v>547</v>
      </c>
      <c r="D163" s="551" t="s">
        <v>618</v>
      </c>
      <c r="E163" s="557">
        <v>1.4</v>
      </c>
      <c r="F163" s="552" t="s">
        <v>619</v>
      </c>
      <c r="G163" s="119"/>
    </row>
    <row r="164" spans="1:7">
      <c r="A164" s="480">
        <v>151</v>
      </c>
      <c r="B164" s="555" t="s">
        <v>3035</v>
      </c>
      <c r="C164" s="556" t="s">
        <v>547</v>
      </c>
      <c r="D164" s="551" t="s">
        <v>618</v>
      </c>
      <c r="E164" s="557">
        <v>0.67</v>
      </c>
      <c r="F164" s="552" t="s">
        <v>619</v>
      </c>
      <c r="G164" s="119"/>
    </row>
    <row r="165" spans="1:7">
      <c r="A165" s="480">
        <v>152</v>
      </c>
      <c r="B165" s="555" t="s">
        <v>3036</v>
      </c>
      <c r="C165" s="556" t="s">
        <v>547</v>
      </c>
      <c r="D165" s="551" t="s">
        <v>618</v>
      </c>
      <c r="E165" s="557">
        <v>0.25</v>
      </c>
      <c r="F165" s="552" t="s">
        <v>619</v>
      </c>
      <c r="G165" s="119"/>
    </row>
    <row r="166" spans="1:7">
      <c r="A166" s="480">
        <v>153</v>
      </c>
      <c r="B166" s="558" t="s">
        <v>3037</v>
      </c>
      <c r="C166" s="556" t="s">
        <v>547</v>
      </c>
      <c r="D166" s="551" t="s">
        <v>618</v>
      </c>
      <c r="E166" s="557">
        <v>2.21</v>
      </c>
      <c r="F166" s="552" t="s">
        <v>619</v>
      </c>
      <c r="G166" s="119"/>
    </row>
    <row r="167" spans="1:7">
      <c r="A167" s="480">
        <v>154</v>
      </c>
      <c r="B167" s="555" t="s">
        <v>3038</v>
      </c>
      <c r="C167" s="556" t="s">
        <v>547</v>
      </c>
      <c r="D167" s="551" t="s">
        <v>618</v>
      </c>
      <c r="E167" s="557">
        <v>0.11</v>
      </c>
      <c r="F167" s="552" t="s">
        <v>619</v>
      </c>
      <c r="G167" s="119"/>
    </row>
    <row r="168" spans="1:7">
      <c r="A168" s="480">
        <v>155</v>
      </c>
      <c r="B168" s="555" t="s">
        <v>3039</v>
      </c>
      <c r="C168" s="556" t="s">
        <v>547</v>
      </c>
      <c r="D168" s="551" t="s">
        <v>618</v>
      </c>
      <c r="E168" s="557">
        <v>1.02</v>
      </c>
      <c r="F168" s="552" t="s">
        <v>619</v>
      </c>
      <c r="G168" s="119"/>
    </row>
    <row r="169" spans="1:7">
      <c r="A169" s="480">
        <v>156</v>
      </c>
      <c r="B169" s="555" t="s">
        <v>3040</v>
      </c>
      <c r="C169" s="556" t="s">
        <v>547</v>
      </c>
      <c r="D169" s="551" t="s">
        <v>618</v>
      </c>
      <c r="E169" s="557">
        <v>0.16</v>
      </c>
      <c r="F169" s="552" t="s">
        <v>619</v>
      </c>
      <c r="G169" s="119"/>
    </row>
    <row r="170" spans="1:7">
      <c r="A170" s="480">
        <v>157</v>
      </c>
      <c r="B170" s="555" t="s">
        <v>3041</v>
      </c>
      <c r="C170" s="556" t="s">
        <v>547</v>
      </c>
      <c r="D170" s="551" t="s">
        <v>618</v>
      </c>
      <c r="E170" s="557">
        <v>0.28000000000000003</v>
      </c>
      <c r="F170" s="552" t="s">
        <v>619</v>
      </c>
      <c r="G170" s="119"/>
    </row>
    <row r="171" spans="1:7">
      <c r="A171" s="480">
        <v>158</v>
      </c>
      <c r="B171" s="555" t="s">
        <v>3042</v>
      </c>
      <c r="C171" s="556" t="s">
        <v>547</v>
      </c>
      <c r="D171" s="551" t="s">
        <v>618</v>
      </c>
      <c r="E171" s="557">
        <v>1.06</v>
      </c>
      <c r="F171" s="552" t="s">
        <v>619</v>
      </c>
      <c r="G171" s="119"/>
    </row>
    <row r="172" spans="1:7">
      <c r="A172" s="480">
        <v>159</v>
      </c>
      <c r="B172" s="555" t="s">
        <v>3043</v>
      </c>
      <c r="C172" s="556" t="s">
        <v>547</v>
      </c>
      <c r="D172" s="551" t="s">
        <v>618</v>
      </c>
      <c r="E172" s="557">
        <v>0.28999999999999998</v>
      </c>
      <c r="F172" s="552" t="s">
        <v>619</v>
      </c>
      <c r="G172" s="119"/>
    </row>
    <row r="173" spans="1:7" ht="30">
      <c r="A173" s="480">
        <v>160</v>
      </c>
      <c r="B173" s="555" t="s">
        <v>3044</v>
      </c>
      <c r="C173" s="556" t="s">
        <v>547</v>
      </c>
      <c r="D173" s="551" t="s">
        <v>618</v>
      </c>
      <c r="E173" s="557">
        <v>1.5</v>
      </c>
      <c r="F173" s="552" t="s">
        <v>619</v>
      </c>
      <c r="G173" s="119"/>
    </row>
    <row r="174" spans="1:7">
      <c r="A174" s="480">
        <v>161</v>
      </c>
      <c r="B174" s="555" t="s">
        <v>3045</v>
      </c>
      <c r="C174" s="556" t="s">
        <v>547</v>
      </c>
      <c r="D174" s="551" t="s">
        <v>618</v>
      </c>
      <c r="E174" s="557">
        <v>4.04</v>
      </c>
      <c r="F174" s="552" t="s">
        <v>619</v>
      </c>
      <c r="G174" s="119"/>
    </row>
    <row r="175" spans="1:7">
      <c r="A175" s="480">
        <v>162</v>
      </c>
      <c r="B175" s="555" t="s">
        <v>3046</v>
      </c>
      <c r="C175" s="556" t="s">
        <v>547</v>
      </c>
      <c r="D175" s="551" t="s">
        <v>618</v>
      </c>
      <c r="E175" s="557">
        <v>2.6</v>
      </c>
      <c r="F175" s="552" t="s">
        <v>619</v>
      </c>
      <c r="G175" s="119"/>
    </row>
    <row r="176" spans="1:7">
      <c r="A176" s="480">
        <v>163</v>
      </c>
      <c r="B176" s="555" t="s">
        <v>3047</v>
      </c>
      <c r="C176" s="556" t="s">
        <v>547</v>
      </c>
      <c r="D176" s="551" t="s">
        <v>618</v>
      </c>
      <c r="E176" s="557">
        <v>1.63</v>
      </c>
      <c r="F176" s="552" t="s">
        <v>619</v>
      </c>
      <c r="G176" s="119"/>
    </row>
    <row r="177" spans="1:7">
      <c r="A177" s="480">
        <v>164</v>
      </c>
      <c r="B177" s="555" t="s">
        <v>3048</v>
      </c>
      <c r="C177" s="556" t="s">
        <v>547</v>
      </c>
      <c r="D177" s="551" t="s">
        <v>618</v>
      </c>
      <c r="E177" s="557">
        <v>0.08</v>
      </c>
      <c r="F177" s="552" t="s">
        <v>619</v>
      </c>
      <c r="G177" s="119"/>
    </row>
    <row r="178" spans="1:7">
      <c r="A178" s="480">
        <v>165</v>
      </c>
      <c r="B178" s="555" t="s">
        <v>3049</v>
      </c>
      <c r="C178" s="556" t="s">
        <v>547</v>
      </c>
      <c r="D178" s="551" t="s">
        <v>618</v>
      </c>
      <c r="E178" s="557">
        <v>0.22</v>
      </c>
      <c r="F178" s="552" t="s">
        <v>619</v>
      </c>
      <c r="G178" s="119"/>
    </row>
    <row r="179" spans="1:7">
      <c r="A179" s="480">
        <v>166</v>
      </c>
      <c r="B179" s="555" t="s">
        <v>3050</v>
      </c>
      <c r="C179" s="556" t="s">
        <v>547</v>
      </c>
      <c r="D179" s="551" t="s">
        <v>618</v>
      </c>
      <c r="E179" s="557">
        <v>0.02</v>
      </c>
      <c r="F179" s="552" t="s">
        <v>619</v>
      </c>
      <c r="G179" s="119"/>
    </row>
    <row r="180" spans="1:7">
      <c r="A180" s="480">
        <v>167</v>
      </c>
      <c r="B180" s="555" t="s">
        <v>3051</v>
      </c>
      <c r="C180" s="556" t="s">
        <v>547</v>
      </c>
      <c r="D180" s="551" t="s">
        <v>618</v>
      </c>
      <c r="E180" s="557">
        <v>0.19</v>
      </c>
      <c r="F180" s="552" t="s">
        <v>619</v>
      </c>
      <c r="G180" s="119"/>
    </row>
    <row r="181" spans="1:7">
      <c r="A181" s="480">
        <v>168</v>
      </c>
      <c r="B181" s="555" t="s">
        <v>3052</v>
      </c>
      <c r="C181" s="556" t="s">
        <v>547</v>
      </c>
      <c r="D181" s="551" t="s">
        <v>618</v>
      </c>
      <c r="E181" s="557">
        <v>0.12</v>
      </c>
      <c r="F181" s="552" t="s">
        <v>619</v>
      </c>
      <c r="G181" s="119"/>
    </row>
    <row r="182" spans="1:7">
      <c r="A182" s="480">
        <v>169</v>
      </c>
      <c r="B182" s="555" t="s">
        <v>3053</v>
      </c>
      <c r="C182" s="556" t="s">
        <v>547</v>
      </c>
      <c r="D182" s="551" t="s">
        <v>618</v>
      </c>
      <c r="E182" s="557">
        <v>1.36</v>
      </c>
      <c r="F182" s="552" t="s">
        <v>619</v>
      </c>
      <c r="G182" s="119"/>
    </row>
    <row r="183" spans="1:7">
      <c r="A183" s="480">
        <v>170</v>
      </c>
      <c r="B183" s="555" t="s">
        <v>3054</v>
      </c>
      <c r="C183" s="556" t="s">
        <v>547</v>
      </c>
      <c r="D183" s="551" t="s">
        <v>618</v>
      </c>
      <c r="E183" s="557">
        <v>0.62</v>
      </c>
      <c r="F183" s="552" t="s">
        <v>619</v>
      </c>
      <c r="G183" s="119"/>
    </row>
    <row r="184" spans="1:7">
      <c r="A184" s="480">
        <v>171</v>
      </c>
      <c r="B184" s="555" t="s">
        <v>3055</v>
      </c>
      <c r="C184" s="556" t="s">
        <v>547</v>
      </c>
      <c r="D184" s="551" t="s">
        <v>618</v>
      </c>
      <c r="E184" s="557">
        <v>0.59</v>
      </c>
      <c r="F184" s="552" t="s">
        <v>619</v>
      </c>
      <c r="G184" s="119"/>
    </row>
    <row r="185" spans="1:7">
      <c r="A185" s="480">
        <v>172</v>
      </c>
      <c r="B185" s="555" t="s">
        <v>3056</v>
      </c>
      <c r="C185" s="556" t="s">
        <v>547</v>
      </c>
      <c r="D185" s="551" t="s">
        <v>618</v>
      </c>
      <c r="E185" s="557">
        <v>0.3</v>
      </c>
      <c r="F185" s="552" t="s">
        <v>619</v>
      </c>
      <c r="G185" s="119"/>
    </row>
    <row r="186" spans="1:7">
      <c r="A186" s="480">
        <v>173</v>
      </c>
      <c r="B186" s="555" t="s">
        <v>3057</v>
      </c>
      <c r="C186" s="556" t="s">
        <v>547</v>
      </c>
      <c r="D186" s="551" t="s">
        <v>618</v>
      </c>
      <c r="E186" s="557">
        <v>0.39</v>
      </c>
      <c r="F186" s="552" t="s">
        <v>619</v>
      </c>
      <c r="G186" s="119"/>
    </row>
    <row r="187" spans="1:7">
      <c r="A187" s="480">
        <v>174</v>
      </c>
      <c r="B187" s="559" t="s">
        <v>3058</v>
      </c>
      <c r="C187" s="9" t="s">
        <v>547</v>
      </c>
      <c r="D187" s="9" t="s">
        <v>618</v>
      </c>
      <c r="E187" s="196">
        <v>1.24</v>
      </c>
      <c r="F187" s="552" t="s">
        <v>619</v>
      </c>
      <c r="G187" s="9" t="s">
        <v>625</v>
      </c>
    </row>
    <row r="188" spans="1:7">
      <c r="A188" s="480">
        <v>175</v>
      </c>
      <c r="B188" s="559" t="s">
        <v>3059</v>
      </c>
      <c r="C188" s="9" t="s">
        <v>547</v>
      </c>
      <c r="D188" s="9" t="s">
        <v>618</v>
      </c>
      <c r="E188" s="196">
        <v>0.42</v>
      </c>
      <c r="F188" s="552" t="s">
        <v>619</v>
      </c>
      <c r="G188" s="9" t="s">
        <v>625</v>
      </c>
    </row>
    <row r="189" spans="1:7">
      <c r="A189" s="480">
        <v>176</v>
      </c>
      <c r="B189" s="559" t="s">
        <v>3060</v>
      </c>
      <c r="C189" s="9" t="s">
        <v>547</v>
      </c>
      <c r="D189" s="9" t="s">
        <v>618</v>
      </c>
      <c r="E189" s="196">
        <v>0.23</v>
      </c>
      <c r="F189" s="552" t="s">
        <v>619</v>
      </c>
      <c r="G189" s="9" t="s">
        <v>625</v>
      </c>
    </row>
    <row r="190" spans="1:7">
      <c r="A190" s="480">
        <v>177</v>
      </c>
      <c r="B190" s="559" t="s">
        <v>3061</v>
      </c>
      <c r="C190" s="9" t="s">
        <v>547</v>
      </c>
      <c r="D190" s="9" t="s">
        <v>618</v>
      </c>
      <c r="E190" s="196">
        <v>0.6</v>
      </c>
      <c r="F190" s="552" t="s">
        <v>619</v>
      </c>
      <c r="G190" s="9" t="s">
        <v>625</v>
      </c>
    </row>
    <row r="191" spans="1:7">
      <c r="A191" s="480">
        <v>178</v>
      </c>
      <c r="B191" s="559" t="s">
        <v>3062</v>
      </c>
      <c r="C191" s="9" t="s">
        <v>547</v>
      </c>
      <c r="D191" s="9" t="s">
        <v>618</v>
      </c>
      <c r="E191" s="196">
        <v>0.66</v>
      </c>
      <c r="F191" s="552" t="s">
        <v>619</v>
      </c>
      <c r="G191" s="9" t="s">
        <v>625</v>
      </c>
    </row>
    <row r="192" spans="1:7">
      <c r="A192" s="480">
        <v>179</v>
      </c>
      <c r="B192" s="559" t="s">
        <v>3063</v>
      </c>
      <c r="C192" s="9" t="s">
        <v>547</v>
      </c>
      <c r="D192" s="9" t="s">
        <v>618</v>
      </c>
      <c r="E192" s="196">
        <v>0.5</v>
      </c>
      <c r="F192" s="552" t="s">
        <v>619</v>
      </c>
      <c r="G192" s="9" t="s">
        <v>625</v>
      </c>
    </row>
    <row r="193" spans="1:7">
      <c r="A193" s="480">
        <v>180</v>
      </c>
      <c r="B193" s="559" t="s">
        <v>3064</v>
      </c>
      <c r="C193" s="9" t="s">
        <v>547</v>
      </c>
      <c r="D193" s="9" t="s">
        <v>618</v>
      </c>
      <c r="E193" s="196">
        <v>1.08</v>
      </c>
      <c r="F193" s="552" t="s">
        <v>619</v>
      </c>
      <c r="G193" s="9" t="s">
        <v>625</v>
      </c>
    </row>
    <row r="194" spans="1:7">
      <c r="A194" s="480">
        <v>181</v>
      </c>
      <c r="B194" s="559" t="s">
        <v>3065</v>
      </c>
      <c r="C194" s="9" t="s">
        <v>547</v>
      </c>
      <c r="D194" s="9" t="s">
        <v>618</v>
      </c>
      <c r="E194" s="196">
        <v>0.54</v>
      </c>
      <c r="F194" s="552" t="s">
        <v>619</v>
      </c>
      <c r="G194" s="9" t="s">
        <v>625</v>
      </c>
    </row>
    <row r="195" spans="1:7">
      <c r="A195" s="480">
        <v>182</v>
      </c>
      <c r="B195" s="559" t="s">
        <v>3066</v>
      </c>
      <c r="C195" s="9" t="s">
        <v>547</v>
      </c>
      <c r="D195" s="9" t="s">
        <v>618</v>
      </c>
      <c r="E195" s="196">
        <v>0.74</v>
      </c>
      <c r="F195" s="552" t="s">
        <v>619</v>
      </c>
      <c r="G195" s="9" t="s">
        <v>625</v>
      </c>
    </row>
    <row r="196" spans="1:7">
      <c r="A196" s="480">
        <v>183</v>
      </c>
      <c r="B196" s="559" t="s">
        <v>3067</v>
      </c>
      <c r="C196" s="9" t="s">
        <v>547</v>
      </c>
      <c r="D196" s="9" t="s">
        <v>618</v>
      </c>
      <c r="E196" s="196">
        <v>0.24</v>
      </c>
      <c r="F196" s="552" t="s">
        <v>619</v>
      </c>
      <c r="G196" s="9" t="s">
        <v>625</v>
      </c>
    </row>
    <row r="197" spans="1:7">
      <c r="A197" s="480">
        <v>184</v>
      </c>
      <c r="B197" s="559" t="s">
        <v>3068</v>
      </c>
      <c r="C197" s="9" t="s">
        <v>547</v>
      </c>
      <c r="D197" s="9" t="s">
        <v>618</v>
      </c>
      <c r="E197" s="196">
        <v>0.12</v>
      </c>
      <c r="F197" s="552" t="s">
        <v>619</v>
      </c>
      <c r="G197" s="9" t="s">
        <v>625</v>
      </c>
    </row>
    <row r="198" spans="1:7">
      <c r="A198" s="480">
        <v>185</v>
      </c>
      <c r="B198" s="559" t="s">
        <v>3069</v>
      </c>
      <c r="C198" s="9" t="s">
        <v>547</v>
      </c>
      <c r="D198" s="9" t="s">
        <v>618</v>
      </c>
      <c r="E198" s="196">
        <v>0.1</v>
      </c>
      <c r="F198" s="552" t="s">
        <v>619</v>
      </c>
      <c r="G198" s="9" t="s">
        <v>625</v>
      </c>
    </row>
    <row r="199" spans="1:7">
      <c r="A199" s="480">
        <v>186</v>
      </c>
      <c r="B199" s="559" t="s">
        <v>3070</v>
      </c>
      <c r="C199" s="9" t="s">
        <v>547</v>
      </c>
      <c r="D199" s="9" t="s">
        <v>618</v>
      </c>
      <c r="E199" s="196">
        <v>0.17</v>
      </c>
      <c r="F199" s="552" t="s">
        <v>619</v>
      </c>
      <c r="G199" s="9" t="s">
        <v>625</v>
      </c>
    </row>
    <row r="200" spans="1:7">
      <c r="A200" s="480">
        <v>187</v>
      </c>
      <c r="B200" s="559" t="s">
        <v>3071</v>
      </c>
      <c r="C200" s="9" t="s">
        <v>547</v>
      </c>
      <c r="D200" s="9" t="s">
        <v>618</v>
      </c>
      <c r="E200" s="196">
        <v>2.71</v>
      </c>
      <c r="F200" s="552" t="s">
        <v>619</v>
      </c>
      <c r="G200" s="9" t="s">
        <v>625</v>
      </c>
    </row>
    <row r="201" spans="1:7">
      <c r="A201" s="480">
        <v>188</v>
      </c>
      <c r="B201" s="559" t="s">
        <v>3072</v>
      </c>
      <c r="C201" s="9" t="s">
        <v>547</v>
      </c>
      <c r="D201" s="9" t="s">
        <v>618</v>
      </c>
      <c r="E201" s="196">
        <v>0.44</v>
      </c>
      <c r="F201" s="552" t="s">
        <v>619</v>
      </c>
      <c r="G201" s="9" t="s">
        <v>625</v>
      </c>
    </row>
    <row r="202" spans="1:7">
      <c r="A202" s="480">
        <v>189</v>
      </c>
      <c r="B202" s="559" t="s">
        <v>3073</v>
      </c>
      <c r="C202" s="9" t="s">
        <v>547</v>
      </c>
      <c r="D202" s="9" t="s">
        <v>618</v>
      </c>
      <c r="E202" s="196">
        <v>0.2</v>
      </c>
      <c r="F202" s="552" t="s">
        <v>619</v>
      </c>
      <c r="G202" s="9" t="s">
        <v>625</v>
      </c>
    </row>
    <row r="203" spans="1:7">
      <c r="A203" s="480">
        <v>190</v>
      </c>
      <c r="B203" s="559" t="s">
        <v>3074</v>
      </c>
      <c r="C203" s="9" t="s">
        <v>547</v>
      </c>
      <c r="D203" s="9" t="s">
        <v>618</v>
      </c>
      <c r="E203" s="196">
        <v>0.87</v>
      </c>
      <c r="F203" s="552" t="s">
        <v>619</v>
      </c>
      <c r="G203" s="9" t="s">
        <v>625</v>
      </c>
    </row>
    <row r="204" spans="1:7">
      <c r="A204" s="480">
        <v>191</v>
      </c>
      <c r="B204" s="559" t="s">
        <v>3075</v>
      </c>
      <c r="C204" s="9" t="s">
        <v>547</v>
      </c>
      <c r="D204" s="9" t="s">
        <v>618</v>
      </c>
      <c r="E204" s="196">
        <v>0.7</v>
      </c>
      <c r="F204" s="552" t="s">
        <v>619</v>
      </c>
      <c r="G204" s="9" t="s">
        <v>625</v>
      </c>
    </row>
    <row r="205" spans="1:7">
      <c r="A205" s="119">
        <v>192</v>
      </c>
      <c r="B205" s="560" t="s">
        <v>3076</v>
      </c>
      <c r="C205" s="9" t="s">
        <v>547</v>
      </c>
      <c r="D205" s="9" t="s">
        <v>618</v>
      </c>
      <c r="E205" s="196">
        <v>0.37</v>
      </c>
      <c r="F205" s="552" t="s">
        <v>619</v>
      </c>
      <c r="G205" s="9" t="s">
        <v>625</v>
      </c>
    </row>
    <row r="206" spans="1:7">
      <c r="A206" s="561"/>
      <c r="B206" s="330" t="s">
        <v>18</v>
      </c>
      <c r="C206" s="471"/>
      <c r="D206" s="471"/>
      <c r="E206" s="312">
        <f>SUM(E14:E205)</f>
        <v>117.66000000000001</v>
      </c>
      <c r="F206" s="312">
        <f>SUM(F14:F205)</f>
        <v>2.5799999999999996</v>
      </c>
      <c r="G206" s="471"/>
    </row>
    <row r="207" spans="1:7">
      <c r="A207" s="562"/>
      <c r="E207" s="564"/>
      <c r="F207" s="564"/>
    </row>
    <row r="208" spans="1:7">
      <c r="A208" s="565" t="s">
        <v>3077</v>
      </c>
      <c r="B208" s="566" t="s">
        <v>1428</v>
      </c>
      <c r="C208" s="567"/>
      <c r="D208" s="567"/>
      <c r="E208" s="568"/>
      <c r="F208" s="568"/>
      <c r="G208" s="567"/>
    </row>
    <row r="209" spans="1:7">
      <c r="A209" s="569" t="s">
        <v>3078</v>
      </c>
      <c r="B209" s="570" t="s">
        <v>3079</v>
      </c>
      <c r="C209" s="571"/>
      <c r="D209" s="571"/>
      <c r="E209" s="572"/>
      <c r="F209" s="572"/>
      <c r="G209" s="573"/>
    </row>
    <row r="210" spans="1:7">
      <c r="A210" s="551">
        <v>1</v>
      </c>
      <c r="B210" s="574" t="s">
        <v>3080</v>
      </c>
      <c r="C210" s="575" t="s">
        <v>178</v>
      </c>
      <c r="D210" s="575" t="s">
        <v>241</v>
      </c>
      <c r="E210" s="576">
        <v>0.82</v>
      </c>
      <c r="F210" s="577">
        <v>0</v>
      </c>
      <c r="G210" s="578"/>
    </row>
    <row r="211" spans="1:7">
      <c r="A211" s="551">
        <v>2</v>
      </c>
      <c r="B211" s="554" t="s">
        <v>3081</v>
      </c>
      <c r="C211" s="551" t="s">
        <v>178</v>
      </c>
      <c r="D211" s="551" t="s">
        <v>241</v>
      </c>
      <c r="E211" s="552">
        <v>0.36</v>
      </c>
      <c r="F211" s="553">
        <v>0</v>
      </c>
      <c r="G211" s="579"/>
    </row>
    <row r="212" spans="1:7">
      <c r="A212" s="551">
        <v>3</v>
      </c>
      <c r="B212" s="550" t="s">
        <v>3082</v>
      </c>
      <c r="C212" s="551" t="s">
        <v>178</v>
      </c>
      <c r="D212" s="551" t="s">
        <v>241</v>
      </c>
      <c r="E212" s="552">
        <v>0.4</v>
      </c>
      <c r="F212" s="553">
        <v>0</v>
      </c>
      <c r="G212" s="579"/>
    </row>
    <row r="213" spans="1:7">
      <c r="A213" s="551">
        <v>4</v>
      </c>
      <c r="B213" s="550" t="s">
        <v>3083</v>
      </c>
      <c r="C213" s="551" t="s">
        <v>178</v>
      </c>
      <c r="D213" s="551" t="s">
        <v>241</v>
      </c>
      <c r="E213" s="552">
        <v>7.0000000000000007E-2</v>
      </c>
      <c r="F213" s="553">
        <v>0</v>
      </c>
      <c r="G213" s="580"/>
    </row>
    <row r="214" spans="1:7">
      <c r="A214" s="551">
        <v>5</v>
      </c>
      <c r="B214" s="550" t="s">
        <v>3084</v>
      </c>
      <c r="C214" s="551" t="s">
        <v>178</v>
      </c>
      <c r="D214" s="551" t="s">
        <v>241</v>
      </c>
      <c r="E214" s="552">
        <v>0.43</v>
      </c>
      <c r="F214" s="553">
        <v>0</v>
      </c>
      <c r="G214" s="580"/>
    </row>
    <row r="215" spans="1:7">
      <c r="A215" s="551">
        <v>6</v>
      </c>
      <c r="B215" s="581" t="s">
        <v>3085</v>
      </c>
      <c r="C215" s="582" t="s">
        <v>178</v>
      </c>
      <c r="D215" s="582" t="s">
        <v>241</v>
      </c>
      <c r="E215" s="583">
        <v>0.72</v>
      </c>
      <c r="F215" s="584">
        <v>0</v>
      </c>
      <c r="G215" s="585"/>
    </row>
    <row r="216" spans="1:7">
      <c r="A216" s="569" t="s">
        <v>3086</v>
      </c>
      <c r="B216" s="570" t="s">
        <v>3087</v>
      </c>
      <c r="C216" s="571"/>
      <c r="D216" s="571"/>
      <c r="E216" s="572"/>
      <c r="F216" s="572"/>
      <c r="G216" s="573"/>
    </row>
    <row r="217" spans="1:7">
      <c r="A217" s="551">
        <v>1</v>
      </c>
      <c r="B217" s="574" t="s">
        <v>3088</v>
      </c>
      <c r="C217" s="575" t="s">
        <v>178</v>
      </c>
      <c r="D217" s="575" t="s">
        <v>241</v>
      </c>
      <c r="E217" s="576">
        <v>0.54</v>
      </c>
      <c r="F217" s="577">
        <v>0</v>
      </c>
      <c r="G217" s="578"/>
    </row>
    <row r="218" spans="1:7">
      <c r="A218" s="551">
        <v>2</v>
      </c>
      <c r="B218" s="550" t="s">
        <v>3089</v>
      </c>
      <c r="C218" s="551" t="s">
        <v>178</v>
      </c>
      <c r="D218" s="551" t="s">
        <v>241</v>
      </c>
      <c r="E218" s="552">
        <v>0</v>
      </c>
      <c r="F218" s="553">
        <v>0.35</v>
      </c>
      <c r="G218" s="579"/>
    </row>
    <row r="219" spans="1:7">
      <c r="A219" s="551">
        <v>3</v>
      </c>
      <c r="B219" s="550" t="s">
        <v>3090</v>
      </c>
      <c r="C219" s="551" t="s">
        <v>178</v>
      </c>
      <c r="D219" s="551" t="s">
        <v>241</v>
      </c>
      <c r="E219" s="552">
        <v>0.05</v>
      </c>
      <c r="F219" s="553">
        <v>0</v>
      </c>
      <c r="G219" s="579"/>
    </row>
    <row r="220" spans="1:7">
      <c r="A220" s="551">
        <v>4</v>
      </c>
      <c r="B220" s="550" t="s">
        <v>3091</v>
      </c>
      <c r="C220" s="551" t="s">
        <v>178</v>
      </c>
      <c r="D220" s="551" t="s">
        <v>241</v>
      </c>
      <c r="E220" s="552">
        <v>0.61</v>
      </c>
      <c r="F220" s="553">
        <v>0.35</v>
      </c>
      <c r="G220" s="580"/>
    </row>
    <row r="221" spans="1:7">
      <c r="A221" s="586"/>
      <c r="B221" s="587" t="s">
        <v>18</v>
      </c>
      <c r="C221" s="586"/>
      <c r="D221" s="586"/>
      <c r="E221" s="588">
        <f>SUM(E210:E220)</f>
        <v>3.9999999999999996</v>
      </c>
      <c r="F221" s="588">
        <f>SUM(F210:F220)</f>
        <v>0.7</v>
      </c>
      <c r="G221" s="589"/>
    </row>
    <row r="222" spans="1:7">
      <c r="A222" s="590"/>
      <c r="B222" s="591"/>
      <c r="C222" s="590"/>
      <c r="D222" s="590"/>
      <c r="E222" s="592"/>
      <c r="F222" s="592"/>
      <c r="G222" s="590"/>
    </row>
    <row r="223" spans="1:7">
      <c r="A223" s="536" t="s">
        <v>3092</v>
      </c>
      <c r="B223" s="537" t="s">
        <v>3093</v>
      </c>
      <c r="C223" s="538"/>
      <c r="D223" s="538"/>
      <c r="E223" s="546"/>
      <c r="F223" s="546"/>
      <c r="G223" s="538"/>
    </row>
    <row r="224" spans="1:7">
      <c r="A224" s="361"/>
      <c r="B224" s="473" t="s">
        <v>2732</v>
      </c>
      <c r="C224" s="361"/>
      <c r="D224" s="361"/>
      <c r="E224" s="593"/>
      <c r="F224" s="593"/>
      <c r="G224" s="361"/>
    </row>
    <row r="225" spans="1:7">
      <c r="A225" s="590"/>
      <c r="B225" s="591"/>
      <c r="C225" s="590"/>
      <c r="D225" s="590"/>
      <c r="E225" s="592"/>
      <c r="F225" s="592"/>
      <c r="G225" s="590"/>
    </row>
    <row r="226" spans="1:7">
      <c r="A226" s="594" t="s">
        <v>3094</v>
      </c>
      <c r="B226" s="595" t="s">
        <v>3095</v>
      </c>
      <c r="C226" s="596"/>
      <c r="D226" s="596"/>
      <c r="E226" s="597"/>
      <c r="F226" s="597"/>
      <c r="G226" s="596"/>
    </row>
    <row r="227" spans="1:7">
      <c r="A227" s="1074">
        <v>1</v>
      </c>
      <c r="B227" s="1075" t="s">
        <v>3096</v>
      </c>
      <c r="C227" s="598" t="s">
        <v>547</v>
      </c>
      <c r="D227" s="598" t="s">
        <v>618</v>
      </c>
      <c r="E227" s="552">
        <v>14.8</v>
      </c>
      <c r="F227" s="552">
        <v>0</v>
      </c>
      <c r="G227" s="1074" t="s">
        <v>3097</v>
      </c>
    </row>
    <row r="228" spans="1:7">
      <c r="A228" s="1074"/>
      <c r="B228" s="1075"/>
      <c r="C228" s="598" t="s">
        <v>178</v>
      </c>
      <c r="D228" s="598" t="s">
        <v>241</v>
      </c>
      <c r="E228" s="552">
        <v>22.2</v>
      </c>
      <c r="F228" s="552">
        <v>0</v>
      </c>
      <c r="G228" s="1074"/>
    </row>
    <row r="229" spans="1:7">
      <c r="A229" s="599"/>
      <c r="B229" s="560" t="s">
        <v>3098</v>
      </c>
      <c r="C229" s="9" t="s">
        <v>547</v>
      </c>
      <c r="D229" s="9" t="s">
        <v>618</v>
      </c>
      <c r="E229" s="600">
        <v>4.78</v>
      </c>
      <c r="F229" s="552">
        <v>0</v>
      </c>
      <c r="G229" s="601"/>
    </row>
    <row r="230" spans="1:7">
      <c r="A230" s="119"/>
      <c r="B230" s="330" t="s">
        <v>18</v>
      </c>
      <c r="C230" s="471"/>
      <c r="D230" s="471"/>
      <c r="E230" s="312">
        <f>SUM(E227:E229)</f>
        <v>41.78</v>
      </c>
      <c r="F230" s="263"/>
      <c r="G230" s="119"/>
    </row>
    <row r="231" spans="1:7">
      <c r="E231" s="564"/>
      <c r="F231" s="564"/>
    </row>
    <row r="232" spans="1:7">
      <c r="A232" s="75" t="s">
        <v>3099</v>
      </c>
      <c r="B232" s="531" t="s">
        <v>1479</v>
      </c>
      <c r="C232" s="563"/>
      <c r="D232" s="563"/>
      <c r="E232" s="602"/>
      <c r="F232" s="602"/>
      <c r="G232" s="603" t="s">
        <v>625</v>
      </c>
    </row>
    <row r="233" spans="1:7">
      <c r="A233" s="119">
        <v>1</v>
      </c>
      <c r="B233" s="560" t="s">
        <v>3100</v>
      </c>
      <c r="C233" s="9" t="s">
        <v>547</v>
      </c>
      <c r="D233" s="9" t="s">
        <v>618</v>
      </c>
      <c r="E233" s="196" t="s">
        <v>619</v>
      </c>
      <c r="F233" s="604">
        <v>16</v>
      </c>
      <c r="G233" s="475" t="s">
        <v>3101</v>
      </c>
    </row>
    <row r="234" spans="1:7">
      <c r="A234" s="471"/>
      <c r="B234" s="330" t="s">
        <v>3102</v>
      </c>
      <c r="C234" s="471"/>
      <c r="D234" s="471"/>
      <c r="E234" s="312">
        <f>E11+E206+E221+E230</f>
        <v>181.69000000000003</v>
      </c>
      <c r="F234" s="312">
        <f>F206+F221+F233</f>
        <v>19.28</v>
      </c>
      <c r="G234" s="312">
        <f>SUM(E234:F234)</f>
        <v>200.97000000000003</v>
      </c>
    </row>
  </sheetData>
  <mergeCells count="16">
    <mergeCell ref="A227:A228"/>
    <mergeCell ref="B227:B228"/>
    <mergeCell ref="G227:G228"/>
    <mergeCell ref="A1:G1"/>
    <mergeCell ref="A3:A4"/>
    <mergeCell ref="B3:B4"/>
    <mergeCell ref="C3:C4"/>
    <mergeCell ref="D3:D4"/>
    <mergeCell ref="E3:F3"/>
    <mergeCell ref="G3:G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0"/>
  <sheetViews>
    <sheetView topLeftCell="A4" workbookViewId="0">
      <selection activeCell="K68" sqref="K68"/>
    </sheetView>
  </sheetViews>
  <sheetFormatPr defaultRowHeight="15"/>
  <cols>
    <col min="1" max="1" width="3.5703125" style="106" customWidth="1"/>
    <col min="2" max="2" width="39.7109375" style="8" customWidth="1"/>
    <col min="3" max="3" width="8.140625" style="8" customWidth="1"/>
    <col min="4" max="4" width="10.28515625" style="8" customWidth="1"/>
    <col min="5" max="5" width="8.5703125" style="8" customWidth="1"/>
    <col min="6" max="6" width="7.140625" style="8" customWidth="1"/>
    <col min="7" max="7" width="9.42578125" style="8" customWidth="1"/>
    <col min="8" max="8" width="1.42578125" customWidth="1"/>
    <col min="9" max="9" width="3.5703125" style="8" customWidth="1"/>
    <col min="10" max="10" width="35.140625" style="8" customWidth="1"/>
    <col min="11" max="11" width="8.42578125" style="8" customWidth="1"/>
    <col min="12" max="12" width="10.5703125" style="8" customWidth="1"/>
    <col min="13" max="13" width="7.85546875" style="8" customWidth="1"/>
    <col min="14" max="14" width="10.28515625" style="8" customWidth="1"/>
    <col min="15" max="15" width="8" style="8" customWidth="1"/>
    <col min="18" max="35" width="8" customWidth="1"/>
  </cols>
  <sheetData>
    <row r="1" spans="1:35" ht="18.75">
      <c r="A1" s="877" t="s">
        <v>173</v>
      </c>
      <c r="B1" s="877"/>
      <c r="C1" s="877"/>
      <c r="D1" s="877"/>
      <c r="E1" s="877"/>
      <c r="F1" s="877"/>
      <c r="G1" s="877"/>
      <c r="I1" s="877" t="s">
        <v>282</v>
      </c>
      <c r="J1" s="877"/>
      <c r="K1" s="877"/>
      <c r="L1" s="877"/>
      <c r="M1" s="877"/>
      <c r="N1" s="877"/>
      <c r="O1" s="877"/>
    </row>
    <row r="2" spans="1:35" ht="15.75">
      <c r="A2" s="85" t="s">
        <v>174</v>
      </c>
      <c r="B2" s="86"/>
      <c r="C2" s="86"/>
      <c r="D2" s="86"/>
      <c r="E2" s="86"/>
      <c r="F2" s="86"/>
      <c r="G2" s="86"/>
      <c r="I2" s="8" t="s">
        <v>174</v>
      </c>
      <c r="R2" s="893" t="s">
        <v>2126</v>
      </c>
      <c r="S2" s="893"/>
      <c r="T2" s="893"/>
      <c r="U2" s="893" t="s">
        <v>2127</v>
      </c>
      <c r="V2" s="893"/>
      <c r="W2" s="893"/>
      <c r="X2" s="893" t="s">
        <v>3111</v>
      </c>
      <c r="Y2" s="893"/>
      <c r="Z2" s="893"/>
      <c r="AA2" s="893" t="s">
        <v>2130</v>
      </c>
      <c r="AB2" s="893"/>
      <c r="AC2" s="893"/>
      <c r="AD2" s="893" t="s">
        <v>3502</v>
      </c>
      <c r="AE2" s="893"/>
      <c r="AF2" s="893"/>
      <c r="AG2" s="893" t="s">
        <v>2131</v>
      </c>
      <c r="AH2" s="893"/>
      <c r="AI2" s="893"/>
    </row>
    <row r="3" spans="1:35" ht="35.25" customHeight="1">
      <c r="A3" s="900" t="s">
        <v>175</v>
      </c>
      <c r="B3" s="903" t="s">
        <v>2</v>
      </c>
      <c r="C3" s="903" t="s">
        <v>3</v>
      </c>
      <c r="D3" s="903" t="s">
        <v>4</v>
      </c>
      <c r="E3" s="909" t="s">
        <v>176</v>
      </c>
      <c r="F3" s="910"/>
      <c r="G3" s="903" t="s">
        <v>6</v>
      </c>
      <c r="I3" s="900" t="s">
        <v>175</v>
      </c>
      <c r="J3" s="903" t="s">
        <v>2</v>
      </c>
      <c r="K3" s="903" t="s">
        <v>3</v>
      </c>
      <c r="L3" s="903" t="s">
        <v>4</v>
      </c>
      <c r="M3" s="906" t="s">
        <v>176</v>
      </c>
      <c r="N3" s="906"/>
      <c r="O3" s="903" t="s">
        <v>6</v>
      </c>
      <c r="R3" s="783" t="s">
        <v>3503</v>
      </c>
      <c r="S3" s="783" t="s">
        <v>3504</v>
      </c>
      <c r="T3" s="783" t="s">
        <v>1716</v>
      </c>
      <c r="U3" s="783" t="s">
        <v>3503</v>
      </c>
      <c r="V3" s="783" t="s">
        <v>3504</v>
      </c>
      <c r="W3" s="783" t="s">
        <v>1716</v>
      </c>
      <c r="X3" s="783" t="s">
        <v>3503</v>
      </c>
      <c r="Y3" s="783" t="s">
        <v>3504</v>
      </c>
      <c r="Z3" s="783" t="s">
        <v>1716</v>
      </c>
      <c r="AA3" s="783" t="s">
        <v>3503</v>
      </c>
      <c r="AB3" s="783" t="s">
        <v>3504</v>
      </c>
      <c r="AC3" s="783" t="s">
        <v>1716</v>
      </c>
      <c r="AD3" s="783" t="s">
        <v>3503</v>
      </c>
      <c r="AE3" s="783" t="s">
        <v>3504</v>
      </c>
      <c r="AF3" s="783" t="s">
        <v>1716</v>
      </c>
      <c r="AG3" s="783" t="s">
        <v>3503</v>
      </c>
      <c r="AH3" s="783" t="s">
        <v>3504</v>
      </c>
      <c r="AI3" s="783" t="s">
        <v>1716</v>
      </c>
    </row>
    <row r="4" spans="1:35">
      <c r="A4" s="901"/>
      <c r="B4" s="904"/>
      <c r="C4" s="904"/>
      <c r="D4" s="904"/>
      <c r="E4" s="907" t="s">
        <v>7</v>
      </c>
      <c r="F4" s="907" t="s">
        <v>8</v>
      </c>
      <c r="G4" s="904"/>
      <c r="I4" s="901"/>
      <c r="J4" s="904"/>
      <c r="K4" s="904"/>
      <c r="L4" s="904"/>
      <c r="M4" s="907" t="s">
        <v>7</v>
      </c>
      <c r="N4" s="907" t="s">
        <v>8</v>
      </c>
      <c r="O4" s="904"/>
      <c r="R4" s="1"/>
      <c r="S4" s="1"/>
      <c r="T4" s="1"/>
      <c r="U4" s="1"/>
      <c r="V4" s="1"/>
      <c r="W4" s="1"/>
      <c r="X4" s="124">
        <v>89</v>
      </c>
      <c r="Y4" s="124">
        <v>9</v>
      </c>
      <c r="Z4" s="124">
        <v>98</v>
      </c>
      <c r="AA4" s="784">
        <v>58</v>
      </c>
      <c r="AB4" s="784">
        <v>0</v>
      </c>
      <c r="AC4" s="124">
        <f>SUM(AA4:AB4)</f>
        <v>58</v>
      </c>
      <c r="AD4" s="128">
        <v>45.610000000000021</v>
      </c>
      <c r="AE4" s="128">
        <v>14.72</v>
      </c>
      <c r="AF4" s="128">
        <f>SUM(AD4:AE4)</f>
        <v>60.33000000000002</v>
      </c>
      <c r="AG4" s="773">
        <v>31.24</v>
      </c>
      <c r="AH4" s="773">
        <v>26.230000000000004</v>
      </c>
      <c r="AI4" s="773">
        <f>SUM(AG4:AH4)</f>
        <v>57.47</v>
      </c>
    </row>
    <row r="5" spans="1:35">
      <c r="A5" s="902"/>
      <c r="B5" s="905"/>
      <c r="C5" s="905"/>
      <c r="D5" s="905"/>
      <c r="E5" s="908"/>
      <c r="F5" s="908"/>
      <c r="G5" s="905"/>
      <c r="I5" s="902"/>
      <c r="J5" s="905"/>
      <c r="K5" s="905"/>
      <c r="L5" s="905"/>
      <c r="M5" s="908"/>
      <c r="N5" s="908"/>
      <c r="O5" s="905"/>
    </row>
    <row r="6" spans="1:35" ht="15.75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  <c r="G6" s="87">
        <v>7</v>
      </c>
      <c r="I6" s="87">
        <v>1</v>
      </c>
      <c r="J6" s="87">
        <v>2</v>
      </c>
      <c r="K6" s="87">
        <v>3</v>
      </c>
      <c r="L6" s="87">
        <v>4</v>
      </c>
      <c r="M6" s="87">
        <v>5</v>
      </c>
      <c r="N6" s="87">
        <v>6</v>
      </c>
      <c r="O6" s="87">
        <v>7</v>
      </c>
    </row>
    <row r="7" spans="1:35" ht="31.5">
      <c r="A7" s="18">
        <v>1</v>
      </c>
      <c r="B7" s="88" t="s">
        <v>177</v>
      </c>
      <c r="C7" s="12" t="s">
        <v>178</v>
      </c>
      <c r="D7" s="12" t="s">
        <v>179</v>
      </c>
      <c r="E7" s="89">
        <v>3.6</v>
      </c>
      <c r="F7" s="89">
        <v>0</v>
      </c>
      <c r="G7" s="18"/>
      <c r="I7" s="9">
        <v>1</v>
      </c>
      <c r="J7" s="93" t="s">
        <v>283</v>
      </c>
      <c r="K7" s="107" t="s">
        <v>178</v>
      </c>
      <c r="L7" s="107" t="s">
        <v>241</v>
      </c>
      <c r="M7" s="108">
        <v>3.54</v>
      </c>
      <c r="N7" s="108">
        <v>0</v>
      </c>
      <c r="O7" s="24"/>
    </row>
    <row r="8" spans="1:35" ht="31.5">
      <c r="A8" s="18">
        <v>2</v>
      </c>
      <c r="B8" s="88" t="s">
        <v>180</v>
      </c>
      <c r="C8" s="12" t="s">
        <v>178</v>
      </c>
      <c r="D8" s="12" t="s">
        <v>179</v>
      </c>
      <c r="E8" s="89">
        <v>1.01</v>
      </c>
      <c r="F8" s="89">
        <v>0</v>
      </c>
      <c r="G8" s="18"/>
      <c r="I8" s="9">
        <v>2</v>
      </c>
      <c r="J8" s="93" t="s">
        <v>284</v>
      </c>
      <c r="K8" s="107" t="s">
        <v>178</v>
      </c>
      <c r="L8" s="107" t="s">
        <v>258</v>
      </c>
      <c r="M8" s="108">
        <v>2.13</v>
      </c>
      <c r="N8" s="108">
        <v>0</v>
      </c>
      <c r="O8" s="24"/>
    </row>
    <row r="9" spans="1:35" ht="47.25">
      <c r="A9" s="18">
        <v>3</v>
      </c>
      <c r="B9" s="88" t="s">
        <v>181</v>
      </c>
      <c r="C9" s="12" t="s">
        <v>178</v>
      </c>
      <c r="D9" s="12" t="s">
        <v>179</v>
      </c>
      <c r="E9" s="89">
        <v>1.4</v>
      </c>
      <c r="F9" s="89">
        <v>0</v>
      </c>
      <c r="G9" s="18"/>
      <c r="I9" s="9">
        <v>3</v>
      </c>
      <c r="J9" s="93" t="s">
        <v>285</v>
      </c>
      <c r="K9" s="107" t="s">
        <v>178</v>
      </c>
      <c r="L9" s="107" t="s">
        <v>258</v>
      </c>
      <c r="M9" s="108">
        <v>0</v>
      </c>
      <c r="N9" s="108">
        <v>13.15</v>
      </c>
      <c r="O9" s="24"/>
    </row>
    <row r="10" spans="1:35" ht="15.75">
      <c r="A10" s="18">
        <v>4</v>
      </c>
      <c r="B10" s="88" t="s">
        <v>182</v>
      </c>
      <c r="C10" s="12" t="s">
        <v>178</v>
      </c>
      <c r="D10" s="12" t="s">
        <v>179</v>
      </c>
      <c r="E10" s="89">
        <v>0.05</v>
      </c>
      <c r="F10" s="89">
        <v>0</v>
      </c>
      <c r="G10" s="18"/>
      <c r="I10" s="9">
        <v>4</v>
      </c>
      <c r="J10" s="109" t="s">
        <v>286</v>
      </c>
      <c r="K10" s="107" t="s">
        <v>178</v>
      </c>
      <c r="L10" s="107" t="s">
        <v>179</v>
      </c>
      <c r="M10" s="108">
        <v>0</v>
      </c>
      <c r="N10" s="108">
        <v>10.48</v>
      </c>
      <c r="O10" s="24"/>
    </row>
    <row r="11" spans="1:35" ht="47.25">
      <c r="A11" s="18">
        <v>5</v>
      </c>
      <c r="B11" s="88" t="s">
        <v>183</v>
      </c>
      <c r="C11" s="12" t="s">
        <v>178</v>
      </c>
      <c r="D11" s="12" t="s">
        <v>179</v>
      </c>
      <c r="E11" s="89">
        <v>0.31</v>
      </c>
      <c r="F11" s="89">
        <v>0</v>
      </c>
      <c r="G11" s="18"/>
      <c r="I11" s="9">
        <v>5</v>
      </c>
      <c r="J11" s="93" t="s">
        <v>287</v>
      </c>
      <c r="K11" s="107" t="s">
        <v>178</v>
      </c>
      <c r="L11" s="107" t="s">
        <v>258</v>
      </c>
      <c r="M11" s="108">
        <v>2.76</v>
      </c>
      <c r="N11" s="108">
        <v>0</v>
      </c>
      <c r="O11" s="24"/>
    </row>
    <row r="12" spans="1:35" ht="31.5">
      <c r="A12" s="18">
        <v>6</v>
      </c>
      <c r="B12" s="88" t="s">
        <v>184</v>
      </c>
      <c r="C12" s="12" t="s">
        <v>178</v>
      </c>
      <c r="D12" s="12" t="s">
        <v>179</v>
      </c>
      <c r="E12" s="89">
        <v>0.04</v>
      </c>
      <c r="F12" s="89">
        <v>0</v>
      </c>
      <c r="G12" s="18"/>
      <c r="I12" s="9">
        <v>6</v>
      </c>
      <c r="J12" s="93" t="s">
        <v>288</v>
      </c>
      <c r="K12" s="107" t="s">
        <v>178</v>
      </c>
      <c r="L12" s="107" t="s">
        <v>258</v>
      </c>
      <c r="M12" s="108">
        <v>17.3</v>
      </c>
      <c r="N12" s="108">
        <v>0</v>
      </c>
      <c r="O12" s="24"/>
    </row>
    <row r="13" spans="1:35" ht="31.5">
      <c r="A13" s="18">
        <v>7</v>
      </c>
      <c r="B13" s="88" t="s">
        <v>185</v>
      </c>
      <c r="C13" s="12" t="s">
        <v>178</v>
      </c>
      <c r="D13" s="12" t="s">
        <v>179</v>
      </c>
      <c r="E13" s="89">
        <v>0.06</v>
      </c>
      <c r="F13" s="89">
        <v>0</v>
      </c>
      <c r="G13" s="18"/>
      <c r="I13" s="9">
        <v>7</v>
      </c>
      <c r="J13" s="93" t="s">
        <v>289</v>
      </c>
      <c r="K13" s="107" t="s">
        <v>178</v>
      </c>
      <c r="L13" s="107" t="s">
        <v>258</v>
      </c>
      <c r="M13" s="108">
        <v>2.11</v>
      </c>
      <c r="N13" s="108">
        <v>0</v>
      </c>
      <c r="O13" s="24"/>
    </row>
    <row r="14" spans="1:35" ht="31.5">
      <c r="A14" s="18">
        <v>8</v>
      </c>
      <c r="B14" s="88" t="s">
        <v>186</v>
      </c>
      <c r="C14" s="12" t="s">
        <v>178</v>
      </c>
      <c r="D14" s="12" t="s">
        <v>179</v>
      </c>
      <c r="E14" s="89">
        <v>0</v>
      </c>
      <c r="F14" s="89">
        <v>2.82</v>
      </c>
      <c r="G14" s="18"/>
      <c r="I14" s="9">
        <v>8</v>
      </c>
      <c r="J14" s="93" t="s">
        <v>290</v>
      </c>
      <c r="K14" s="107" t="s">
        <v>178</v>
      </c>
      <c r="L14" s="107" t="s">
        <v>258</v>
      </c>
      <c r="M14" s="108">
        <v>3.4</v>
      </c>
      <c r="N14" s="108">
        <v>2.6</v>
      </c>
      <c r="O14" s="24"/>
    </row>
    <row r="15" spans="1:35" ht="31.5">
      <c r="A15" s="18">
        <v>9</v>
      </c>
      <c r="B15" s="88" t="s">
        <v>187</v>
      </c>
      <c r="C15" s="12" t="s">
        <v>178</v>
      </c>
      <c r="D15" s="12" t="s">
        <v>179</v>
      </c>
      <c r="E15" s="89">
        <v>0.28999999999999998</v>
      </c>
      <c r="F15" s="89">
        <v>0</v>
      </c>
      <c r="G15" s="18"/>
      <c r="I15" s="4"/>
      <c r="J15" s="82" t="s">
        <v>291</v>
      </c>
      <c r="K15" s="4"/>
      <c r="L15" s="4"/>
      <c r="M15" s="101">
        <f>SUM(M7:M14)</f>
        <v>31.24</v>
      </c>
      <c r="N15" s="101">
        <f>SUM(N7:N14)</f>
        <v>26.230000000000004</v>
      </c>
      <c r="O15" s="110"/>
    </row>
    <row r="16" spans="1:35" ht="15.75">
      <c r="A16" s="18">
        <v>10</v>
      </c>
      <c r="B16" s="88" t="s">
        <v>188</v>
      </c>
      <c r="C16" s="12" t="s">
        <v>178</v>
      </c>
      <c r="D16" s="12" t="s">
        <v>179</v>
      </c>
      <c r="E16" s="89">
        <v>0.41</v>
      </c>
      <c r="F16" s="89">
        <v>0</v>
      </c>
      <c r="G16" s="18"/>
      <c r="I16" s="4"/>
      <c r="J16" s="82" t="s">
        <v>292</v>
      </c>
      <c r="K16" s="4"/>
      <c r="L16" s="4"/>
      <c r="M16" s="898">
        <f>M15+N15</f>
        <v>57.47</v>
      </c>
      <c r="N16" s="899"/>
      <c r="O16" s="110"/>
    </row>
    <row r="17" spans="1:15" ht="31.5">
      <c r="A17" s="18">
        <v>11</v>
      </c>
      <c r="B17" s="88" t="s">
        <v>189</v>
      </c>
      <c r="C17" s="12" t="s">
        <v>178</v>
      </c>
      <c r="D17" s="12" t="s">
        <v>179</v>
      </c>
      <c r="E17" s="89">
        <v>0</v>
      </c>
      <c r="F17" s="89">
        <v>2.84</v>
      </c>
      <c r="G17" s="18"/>
    </row>
    <row r="18" spans="1:15" ht="31.5">
      <c r="A18" s="18">
        <v>12</v>
      </c>
      <c r="B18" s="88" t="s">
        <v>190</v>
      </c>
      <c r="C18" s="12" t="s">
        <v>178</v>
      </c>
      <c r="D18" s="12" t="s">
        <v>179</v>
      </c>
      <c r="E18" s="89">
        <v>0.11</v>
      </c>
      <c r="F18" s="89">
        <v>0</v>
      </c>
      <c r="G18" s="18"/>
      <c r="I18" s="877" t="s">
        <v>293</v>
      </c>
      <c r="J18" s="877"/>
      <c r="K18" s="877"/>
      <c r="L18" s="877"/>
      <c r="M18" s="877"/>
      <c r="N18" s="877"/>
      <c r="O18" s="877"/>
    </row>
    <row r="19" spans="1:15" ht="31.5">
      <c r="A19" s="18">
        <v>13</v>
      </c>
      <c r="B19" s="88" t="s">
        <v>191</v>
      </c>
      <c r="C19" s="12" t="s">
        <v>178</v>
      </c>
      <c r="D19" s="12" t="s">
        <v>179</v>
      </c>
      <c r="E19" s="89">
        <v>0.09</v>
      </c>
      <c r="F19" s="89">
        <v>0</v>
      </c>
      <c r="G19" s="18"/>
      <c r="I19" s="8" t="s">
        <v>174</v>
      </c>
    </row>
    <row r="20" spans="1:15" ht="31.5">
      <c r="A20" s="18">
        <v>14</v>
      </c>
      <c r="B20" s="88" t="s">
        <v>192</v>
      </c>
      <c r="C20" s="12" t="s">
        <v>178</v>
      </c>
      <c r="D20" s="12" t="s">
        <v>179</v>
      </c>
      <c r="E20" s="89">
        <v>0.26</v>
      </c>
      <c r="F20" s="89">
        <v>0</v>
      </c>
      <c r="G20" s="18"/>
      <c r="I20" s="900" t="s">
        <v>175</v>
      </c>
      <c r="J20" s="903" t="s">
        <v>2</v>
      </c>
      <c r="K20" s="903" t="s">
        <v>3</v>
      </c>
      <c r="L20" s="903" t="s">
        <v>4</v>
      </c>
      <c r="M20" s="906" t="s">
        <v>176</v>
      </c>
      <c r="N20" s="906"/>
      <c r="O20" s="903" t="s">
        <v>6</v>
      </c>
    </row>
    <row r="21" spans="1:15" ht="15.75">
      <c r="A21" s="18">
        <v>15</v>
      </c>
      <c r="B21" s="88" t="s">
        <v>193</v>
      </c>
      <c r="C21" s="12" t="s">
        <v>178</v>
      </c>
      <c r="D21" s="12" t="s">
        <v>179</v>
      </c>
      <c r="E21" s="89">
        <v>0.52</v>
      </c>
      <c r="F21" s="89">
        <v>0</v>
      </c>
      <c r="G21" s="18"/>
      <c r="I21" s="901"/>
      <c r="J21" s="904"/>
      <c r="K21" s="904"/>
      <c r="L21" s="904"/>
      <c r="M21" s="907" t="s">
        <v>7</v>
      </c>
      <c r="N21" s="907" t="s">
        <v>8</v>
      </c>
      <c r="O21" s="904"/>
    </row>
    <row r="22" spans="1:15" ht="15.75">
      <c r="A22" s="18">
        <v>16</v>
      </c>
      <c r="B22" s="88" t="s">
        <v>194</v>
      </c>
      <c r="C22" s="12" t="s">
        <v>178</v>
      </c>
      <c r="D22" s="12" t="s">
        <v>179</v>
      </c>
      <c r="E22" s="89">
        <v>0.28000000000000003</v>
      </c>
      <c r="F22" s="89">
        <v>0</v>
      </c>
      <c r="G22" s="18"/>
      <c r="I22" s="902"/>
      <c r="J22" s="905"/>
      <c r="K22" s="905"/>
      <c r="L22" s="905"/>
      <c r="M22" s="908"/>
      <c r="N22" s="908"/>
      <c r="O22" s="905"/>
    </row>
    <row r="23" spans="1:15" ht="31.5">
      <c r="A23" s="18">
        <v>17</v>
      </c>
      <c r="B23" s="88" t="s">
        <v>195</v>
      </c>
      <c r="C23" s="12" t="s">
        <v>178</v>
      </c>
      <c r="D23" s="12" t="s">
        <v>179</v>
      </c>
      <c r="E23" s="89">
        <v>0.27</v>
      </c>
      <c r="F23" s="89">
        <v>0</v>
      </c>
      <c r="G23" s="18"/>
      <c r="I23" s="87">
        <v>1</v>
      </c>
      <c r="J23" s="87">
        <v>2</v>
      </c>
      <c r="K23" s="87">
        <v>3</v>
      </c>
      <c r="L23" s="87">
        <v>4</v>
      </c>
      <c r="M23" s="87">
        <v>5</v>
      </c>
      <c r="N23" s="87">
        <v>6</v>
      </c>
      <c r="O23" s="87">
        <v>7</v>
      </c>
    </row>
    <row r="24" spans="1:15" ht="31.5">
      <c r="A24" s="18">
        <v>18</v>
      </c>
      <c r="B24" s="88" t="s">
        <v>196</v>
      </c>
      <c r="C24" s="12" t="s">
        <v>178</v>
      </c>
      <c r="D24" s="12" t="s">
        <v>179</v>
      </c>
      <c r="E24" s="90">
        <v>0.08</v>
      </c>
      <c r="F24" s="89">
        <v>0</v>
      </c>
      <c r="G24" s="18"/>
      <c r="I24" s="18">
        <v>1</v>
      </c>
      <c r="J24" s="88" t="s">
        <v>294</v>
      </c>
      <c r="K24" s="111" t="s">
        <v>178</v>
      </c>
      <c r="L24" s="9" t="s">
        <v>241</v>
      </c>
      <c r="M24" s="24">
        <v>58</v>
      </c>
      <c r="N24" s="24">
        <v>0</v>
      </c>
      <c r="O24" s="24"/>
    </row>
    <row r="25" spans="1:15" ht="31.5">
      <c r="A25" s="18">
        <v>19</v>
      </c>
      <c r="B25" s="88" t="s">
        <v>197</v>
      </c>
      <c r="C25" s="12" t="s">
        <v>178</v>
      </c>
      <c r="D25" s="12" t="s">
        <v>179</v>
      </c>
      <c r="E25" s="89">
        <v>7.0000000000000007E-2</v>
      </c>
      <c r="F25" s="89">
        <v>0</v>
      </c>
      <c r="G25" s="18"/>
      <c r="I25" s="112"/>
      <c r="J25" s="112"/>
      <c r="K25" s="82" t="s">
        <v>295</v>
      </c>
      <c r="L25" s="113"/>
      <c r="M25" s="898">
        <v>58</v>
      </c>
      <c r="N25" s="899"/>
      <c r="O25" s="112"/>
    </row>
    <row r="26" spans="1:15" ht="31.5">
      <c r="A26" s="18">
        <v>20</v>
      </c>
      <c r="B26" s="88" t="s">
        <v>198</v>
      </c>
      <c r="C26" s="12" t="s">
        <v>178</v>
      </c>
      <c r="D26" s="12" t="s">
        <v>179</v>
      </c>
      <c r="E26" s="89">
        <v>0</v>
      </c>
      <c r="F26" s="89">
        <v>1.88</v>
      </c>
      <c r="G26" s="18"/>
    </row>
    <row r="27" spans="1:15" ht="18.75">
      <c r="A27" s="18">
        <v>21</v>
      </c>
      <c r="B27" s="88" t="s">
        <v>88</v>
      </c>
      <c r="C27" s="12" t="s">
        <v>178</v>
      </c>
      <c r="D27" s="12" t="s">
        <v>179</v>
      </c>
      <c r="E27" s="89">
        <v>7.0000000000000007E-2</v>
      </c>
      <c r="F27" s="89">
        <v>0</v>
      </c>
      <c r="G27" s="18"/>
      <c r="I27" s="877"/>
      <c r="J27" s="877"/>
      <c r="K27" s="877"/>
      <c r="L27" s="877"/>
      <c r="M27" s="877"/>
      <c r="N27" s="877"/>
      <c r="O27" s="877"/>
    </row>
    <row r="28" spans="1:15" ht="31.5">
      <c r="A28" s="18">
        <v>22</v>
      </c>
      <c r="B28" s="88" t="s">
        <v>199</v>
      </c>
      <c r="C28" s="12" t="s">
        <v>178</v>
      </c>
      <c r="D28" s="12" t="s">
        <v>179</v>
      </c>
      <c r="E28" s="90">
        <v>0.23</v>
      </c>
      <c r="F28" s="89">
        <v>0</v>
      </c>
      <c r="G28" s="18"/>
    </row>
    <row r="29" spans="1:15" ht="31.5" customHeight="1">
      <c r="A29" s="18">
        <v>23</v>
      </c>
      <c r="B29" s="88" t="s">
        <v>200</v>
      </c>
      <c r="C29" s="12" t="s">
        <v>178</v>
      </c>
      <c r="D29" s="12" t="s">
        <v>179</v>
      </c>
      <c r="E29" s="89">
        <v>1.37</v>
      </c>
      <c r="F29" s="89">
        <v>0</v>
      </c>
      <c r="G29" s="18"/>
      <c r="I29" s="877"/>
      <c r="J29" s="877"/>
      <c r="K29" s="877"/>
      <c r="L29" s="877"/>
      <c r="M29" s="877"/>
      <c r="N29" s="877"/>
      <c r="O29" s="877"/>
    </row>
    <row r="30" spans="1:15" ht="31.5">
      <c r="A30" s="18">
        <v>24</v>
      </c>
      <c r="B30" s="88" t="s">
        <v>201</v>
      </c>
      <c r="C30" s="12" t="s">
        <v>178</v>
      </c>
      <c r="D30" s="12" t="s">
        <v>179</v>
      </c>
      <c r="E30" s="90">
        <v>0.21</v>
      </c>
      <c r="F30" s="89">
        <v>0</v>
      </c>
      <c r="G30" s="18"/>
      <c r="I30" s="8" t="s">
        <v>174</v>
      </c>
    </row>
    <row r="31" spans="1:15" ht="31.5">
      <c r="A31" s="18">
        <v>25</v>
      </c>
      <c r="B31" s="88" t="s">
        <v>202</v>
      </c>
      <c r="C31" s="12" t="s">
        <v>178</v>
      </c>
      <c r="D31" s="12" t="s">
        <v>179</v>
      </c>
      <c r="E31" s="89">
        <v>0.4</v>
      </c>
      <c r="F31" s="89">
        <v>0</v>
      </c>
      <c r="G31" s="18"/>
      <c r="I31" s="877" t="s">
        <v>296</v>
      </c>
      <c r="J31" s="877"/>
      <c r="K31" s="877"/>
      <c r="L31" s="877"/>
      <c r="M31" s="877"/>
      <c r="N31" s="877"/>
      <c r="O31" s="877"/>
    </row>
    <row r="32" spans="1:15" ht="31.5">
      <c r="A32" s="18">
        <v>26</v>
      </c>
      <c r="B32" s="88" t="s">
        <v>203</v>
      </c>
      <c r="C32" s="12" t="s">
        <v>178</v>
      </c>
      <c r="D32" s="12" t="s">
        <v>179</v>
      </c>
      <c r="E32" s="89">
        <v>0</v>
      </c>
      <c r="F32" s="89">
        <v>1.55</v>
      </c>
      <c r="G32" s="18"/>
      <c r="I32" s="8" t="s">
        <v>174</v>
      </c>
    </row>
    <row r="33" spans="1:15" ht="38.25" customHeight="1">
      <c r="A33" s="18">
        <v>27</v>
      </c>
      <c r="B33" s="88" t="s">
        <v>204</v>
      </c>
      <c r="C33" s="12" t="s">
        <v>178</v>
      </c>
      <c r="D33" s="12" t="s">
        <v>179</v>
      </c>
      <c r="E33" s="89">
        <v>0.21</v>
      </c>
      <c r="F33" s="89">
        <v>0</v>
      </c>
      <c r="G33" s="18"/>
      <c r="I33" s="683" t="s">
        <v>175</v>
      </c>
      <c r="J33" s="686" t="s">
        <v>161</v>
      </c>
      <c r="K33" s="686" t="s">
        <v>3</v>
      </c>
      <c r="L33" s="686" t="s">
        <v>4</v>
      </c>
      <c r="M33" s="909" t="s">
        <v>176</v>
      </c>
      <c r="N33" s="910"/>
      <c r="O33" s="686" t="s">
        <v>6</v>
      </c>
    </row>
    <row r="34" spans="1:15" ht="31.5">
      <c r="A34" s="18">
        <v>28</v>
      </c>
      <c r="B34" s="88" t="s">
        <v>205</v>
      </c>
      <c r="C34" s="12" t="s">
        <v>178</v>
      </c>
      <c r="D34" s="12" t="s">
        <v>179</v>
      </c>
      <c r="E34" s="89">
        <v>1.01</v>
      </c>
      <c r="F34" s="89">
        <v>0</v>
      </c>
      <c r="G34" s="18"/>
      <c r="I34" s="684"/>
      <c r="J34" s="687"/>
      <c r="K34" s="687"/>
      <c r="L34" s="687"/>
      <c r="M34" s="689" t="s">
        <v>7</v>
      </c>
      <c r="N34" s="689" t="s">
        <v>8</v>
      </c>
      <c r="O34" s="687"/>
    </row>
    <row r="35" spans="1:15" ht="31.5">
      <c r="A35" s="18">
        <v>29</v>
      </c>
      <c r="B35" s="88" t="s">
        <v>206</v>
      </c>
      <c r="C35" s="12" t="s">
        <v>178</v>
      </c>
      <c r="D35" s="12" t="s">
        <v>179</v>
      </c>
      <c r="E35" s="89">
        <v>0.68</v>
      </c>
      <c r="F35" s="89">
        <v>0</v>
      </c>
      <c r="G35" s="18"/>
      <c r="I35" s="685"/>
      <c r="J35" s="688"/>
      <c r="K35" s="688"/>
      <c r="L35" s="688"/>
      <c r="M35" s="690"/>
      <c r="N35" s="690"/>
      <c r="O35" s="688"/>
    </row>
    <row r="36" spans="1:15" ht="31.5">
      <c r="A36" s="18">
        <v>30</v>
      </c>
      <c r="B36" s="88" t="s">
        <v>207</v>
      </c>
      <c r="C36" s="12" t="s">
        <v>178</v>
      </c>
      <c r="D36" s="12" t="s">
        <v>179</v>
      </c>
      <c r="E36" s="89">
        <v>0.16</v>
      </c>
      <c r="F36" s="89">
        <v>0</v>
      </c>
      <c r="G36" s="18"/>
      <c r="I36" s="87">
        <v>1</v>
      </c>
      <c r="J36" s="87">
        <v>2</v>
      </c>
      <c r="K36" s="87">
        <v>3</v>
      </c>
      <c r="L36" s="87">
        <v>4</v>
      </c>
      <c r="M36" s="87">
        <v>5</v>
      </c>
      <c r="N36" s="87">
        <v>6</v>
      </c>
      <c r="O36" s="87">
        <v>7</v>
      </c>
    </row>
    <row r="37" spans="1:15" ht="31.5">
      <c r="A37" s="18">
        <v>31</v>
      </c>
      <c r="B37" s="88" t="s">
        <v>208</v>
      </c>
      <c r="C37" s="12" t="s">
        <v>178</v>
      </c>
      <c r="D37" s="12" t="s">
        <v>179</v>
      </c>
      <c r="E37" s="89">
        <v>0.08</v>
      </c>
      <c r="F37" s="89">
        <v>0</v>
      </c>
      <c r="G37" s="18"/>
      <c r="I37" s="9">
        <v>1</v>
      </c>
      <c r="J37" s="114" t="s">
        <v>297</v>
      </c>
      <c r="K37" s="9" t="s">
        <v>178</v>
      </c>
      <c r="L37" s="9" t="s">
        <v>258</v>
      </c>
      <c r="M37" s="58">
        <v>9</v>
      </c>
      <c r="N37" s="19">
        <v>9</v>
      </c>
      <c r="O37" s="9"/>
    </row>
    <row r="38" spans="1:15" ht="31.5">
      <c r="A38" s="18">
        <v>32</v>
      </c>
      <c r="B38" s="88" t="s">
        <v>209</v>
      </c>
      <c r="C38" s="12" t="s">
        <v>178</v>
      </c>
      <c r="D38" s="12" t="s">
        <v>179</v>
      </c>
      <c r="E38" s="89">
        <v>0.08</v>
      </c>
      <c r="F38" s="89">
        <v>0</v>
      </c>
      <c r="G38" s="18"/>
      <c r="I38" s="9">
        <v>2</v>
      </c>
      <c r="J38" s="114" t="s">
        <v>298</v>
      </c>
      <c r="K38" s="9" t="s">
        <v>178</v>
      </c>
      <c r="L38" s="9" t="s">
        <v>258</v>
      </c>
      <c r="M38" s="58">
        <v>80</v>
      </c>
      <c r="N38" s="19">
        <v>0</v>
      </c>
      <c r="O38" s="9"/>
    </row>
    <row r="39" spans="1:15" ht="31.5">
      <c r="A39" s="18">
        <v>33</v>
      </c>
      <c r="B39" s="88" t="s">
        <v>210</v>
      </c>
      <c r="C39" s="12" t="s">
        <v>178</v>
      </c>
      <c r="D39" s="12" t="s">
        <v>179</v>
      </c>
      <c r="E39" s="89">
        <v>7.0000000000000007E-2</v>
      </c>
      <c r="F39" s="89">
        <v>0</v>
      </c>
      <c r="G39" s="18"/>
      <c r="I39" s="4"/>
      <c r="J39" s="115" t="s">
        <v>299</v>
      </c>
      <c r="K39" s="116"/>
      <c r="L39" s="116"/>
      <c r="M39" s="691">
        <v>98</v>
      </c>
      <c r="N39" s="692"/>
      <c r="O39" s="9"/>
    </row>
    <row r="40" spans="1:15" ht="32.25" customHeight="1">
      <c r="A40" s="18">
        <v>34</v>
      </c>
      <c r="B40" s="88" t="s">
        <v>211</v>
      </c>
      <c r="C40" s="12" t="s">
        <v>178</v>
      </c>
      <c r="D40" s="12" t="s">
        <v>179</v>
      </c>
      <c r="E40" s="89">
        <v>0.17</v>
      </c>
      <c r="F40" s="89">
        <v>0</v>
      </c>
      <c r="G40" s="18"/>
    </row>
    <row r="41" spans="1:15" ht="31.5">
      <c r="A41" s="18">
        <v>35</v>
      </c>
      <c r="B41" s="88" t="s">
        <v>212</v>
      </c>
      <c r="C41" s="12" t="s">
        <v>178</v>
      </c>
      <c r="D41" s="12" t="s">
        <v>179</v>
      </c>
      <c r="E41" s="89">
        <v>0.11</v>
      </c>
      <c r="F41" s="89">
        <v>0</v>
      </c>
      <c r="G41" s="18"/>
    </row>
    <row r="42" spans="1:15" ht="31.5">
      <c r="A42" s="18">
        <v>36</v>
      </c>
      <c r="B42" s="88" t="s">
        <v>213</v>
      </c>
      <c r="C42" s="12" t="s">
        <v>178</v>
      </c>
      <c r="D42" s="12" t="s">
        <v>179</v>
      </c>
      <c r="E42" s="89">
        <v>0.09</v>
      </c>
      <c r="F42" s="89">
        <v>0</v>
      </c>
      <c r="G42" s="18"/>
    </row>
    <row r="43" spans="1:15" ht="31.5">
      <c r="A43" s="18">
        <v>37</v>
      </c>
      <c r="B43" s="88" t="s">
        <v>214</v>
      </c>
      <c r="C43" s="12" t="s">
        <v>178</v>
      </c>
      <c r="D43" s="12" t="s">
        <v>179</v>
      </c>
      <c r="E43" s="89">
        <v>0.2</v>
      </c>
      <c r="F43" s="89">
        <v>0</v>
      </c>
      <c r="G43" s="18"/>
    </row>
    <row r="44" spans="1:15" ht="31.5">
      <c r="A44" s="18">
        <v>38</v>
      </c>
      <c r="B44" s="88" t="s">
        <v>215</v>
      </c>
      <c r="C44" s="12" t="s">
        <v>178</v>
      </c>
      <c r="D44" s="12" t="s">
        <v>179</v>
      </c>
      <c r="E44" s="89">
        <v>0.46</v>
      </c>
      <c r="F44" s="89">
        <v>0</v>
      </c>
      <c r="G44" s="18"/>
    </row>
    <row r="45" spans="1:15" ht="31.5">
      <c r="A45" s="18">
        <v>39</v>
      </c>
      <c r="B45" s="88" t="s">
        <v>216</v>
      </c>
      <c r="C45" s="12" t="s">
        <v>178</v>
      </c>
      <c r="D45" s="12" t="s">
        <v>179</v>
      </c>
      <c r="E45" s="89">
        <v>0.13</v>
      </c>
      <c r="F45" s="89">
        <v>0</v>
      </c>
      <c r="G45" s="18"/>
    </row>
    <row r="46" spans="1:15" ht="31.5">
      <c r="A46" s="18">
        <v>40</v>
      </c>
      <c r="B46" s="88" t="s">
        <v>217</v>
      </c>
      <c r="C46" s="12" t="s">
        <v>178</v>
      </c>
      <c r="D46" s="12" t="s">
        <v>179</v>
      </c>
      <c r="E46" s="89">
        <v>0.4</v>
      </c>
      <c r="F46" s="89">
        <v>0</v>
      </c>
      <c r="G46" s="18"/>
    </row>
    <row r="47" spans="1:15" ht="31.5">
      <c r="A47" s="18">
        <v>41</v>
      </c>
      <c r="B47" s="88" t="s">
        <v>218</v>
      </c>
      <c r="C47" s="12" t="s">
        <v>178</v>
      </c>
      <c r="D47" s="12" t="s">
        <v>179</v>
      </c>
      <c r="E47" s="89">
        <v>0.09</v>
      </c>
      <c r="F47" s="89">
        <v>0</v>
      </c>
      <c r="G47" s="18"/>
    </row>
    <row r="48" spans="1:15" ht="31.5">
      <c r="A48" s="18">
        <v>42</v>
      </c>
      <c r="B48" s="88" t="s">
        <v>219</v>
      </c>
      <c r="C48" s="12" t="s">
        <v>178</v>
      </c>
      <c r="D48" s="12" t="s">
        <v>179</v>
      </c>
      <c r="E48" s="89">
        <v>0.09</v>
      </c>
      <c r="F48" s="89">
        <v>0</v>
      </c>
      <c r="G48" s="18"/>
    </row>
    <row r="49" spans="1:7" ht="31.5">
      <c r="A49" s="18">
        <v>43</v>
      </c>
      <c r="B49" s="88" t="s">
        <v>220</v>
      </c>
      <c r="C49" s="12" t="s">
        <v>178</v>
      </c>
      <c r="D49" s="12" t="s">
        <v>179</v>
      </c>
      <c r="E49" s="89">
        <v>0.09</v>
      </c>
      <c r="F49" s="89">
        <v>0</v>
      </c>
      <c r="G49" s="18"/>
    </row>
    <row r="50" spans="1:7" ht="31.5">
      <c r="A50" s="18">
        <v>44</v>
      </c>
      <c r="B50" s="88" t="s">
        <v>221</v>
      </c>
      <c r="C50" s="12" t="s">
        <v>178</v>
      </c>
      <c r="D50" s="12" t="s">
        <v>179</v>
      </c>
      <c r="E50" s="89">
        <v>0.12</v>
      </c>
      <c r="F50" s="89">
        <v>0</v>
      </c>
      <c r="G50" s="18"/>
    </row>
    <row r="51" spans="1:7" ht="31.5">
      <c r="A51" s="18">
        <v>45</v>
      </c>
      <c r="B51" s="88" t="s">
        <v>222</v>
      </c>
      <c r="C51" s="12" t="s">
        <v>178</v>
      </c>
      <c r="D51" s="12" t="s">
        <v>179</v>
      </c>
      <c r="E51" s="89">
        <v>0.19</v>
      </c>
      <c r="F51" s="89">
        <v>0</v>
      </c>
      <c r="G51" s="18"/>
    </row>
    <row r="52" spans="1:7" ht="31.5">
      <c r="A52" s="18">
        <v>46</v>
      </c>
      <c r="B52" s="88" t="s">
        <v>223</v>
      </c>
      <c r="C52" s="12" t="s">
        <v>178</v>
      </c>
      <c r="D52" s="12" t="s">
        <v>179</v>
      </c>
      <c r="E52" s="89">
        <v>0</v>
      </c>
      <c r="F52" s="89">
        <v>0.03</v>
      </c>
      <c r="G52" s="18"/>
    </row>
    <row r="53" spans="1:7" ht="15.75">
      <c r="A53" s="18">
        <v>47</v>
      </c>
      <c r="B53" s="88" t="s">
        <v>224</v>
      </c>
      <c r="C53" s="12" t="s">
        <v>178</v>
      </c>
      <c r="D53" s="12" t="s">
        <v>179</v>
      </c>
      <c r="E53" s="89">
        <v>0.34</v>
      </c>
      <c r="F53" s="89">
        <v>0</v>
      </c>
      <c r="G53" s="18"/>
    </row>
    <row r="54" spans="1:7" ht="31.5">
      <c r="A54" s="18">
        <v>48</v>
      </c>
      <c r="B54" s="88" t="s">
        <v>225</v>
      </c>
      <c r="C54" s="12" t="s">
        <v>178</v>
      </c>
      <c r="D54" s="12" t="s">
        <v>179</v>
      </c>
      <c r="E54" s="89">
        <v>0.4</v>
      </c>
      <c r="F54" s="89">
        <v>0</v>
      </c>
      <c r="G54" s="18"/>
    </row>
    <row r="55" spans="1:7" ht="31.5">
      <c r="A55" s="18">
        <v>49</v>
      </c>
      <c r="B55" s="88" t="s">
        <v>226</v>
      </c>
      <c r="C55" s="12" t="s">
        <v>178</v>
      </c>
      <c r="D55" s="12" t="s">
        <v>179</v>
      </c>
      <c r="E55" s="89">
        <v>0</v>
      </c>
      <c r="F55" s="89">
        <v>0.9</v>
      </c>
      <c r="G55" s="18"/>
    </row>
    <row r="56" spans="1:7" ht="15.75">
      <c r="A56" s="18">
        <v>50</v>
      </c>
      <c r="B56" s="88" t="s">
        <v>227</v>
      </c>
      <c r="C56" s="12" t="s">
        <v>178</v>
      </c>
      <c r="D56" s="12" t="s">
        <v>179</v>
      </c>
      <c r="E56" s="89">
        <v>0</v>
      </c>
      <c r="F56" s="89">
        <v>0.12</v>
      </c>
      <c r="G56" s="18"/>
    </row>
    <row r="57" spans="1:7" ht="31.5">
      <c r="A57" s="18">
        <v>51</v>
      </c>
      <c r="B57" s="88" t="s">
        <v>228</v>
      </c>
      <c r="C57" s="12" t="s">
        <v>178</v>
      </c>
      <c r="D57" s="12" t="s">
        <v>179</v>
      </c>
      <c r="E57" s="89">
        <v>0.27</v>
      </c>
      <c r="F57" s="89">
        <v>0</v>
      </c>
      <c r="G57" s="18"/>
    </row>
    <row r="58" spans="1:7" ht="31.5">
      <c r="A58" s="18">
        <v>52</v>
      </c>
      <c r="B58" s="88" t="s">
        <v>229</v>
      </c>
      <c r="C58" s="12" t="s">
        <v>178</v>
      </c>
      <c r="D58" s="12" t="s">
        <v>179</v>
      </c>
      <c r="E58" s="89">
        <v>0</v>
      </c>
      <c r="F58" s="89">
        <v>0.49</v>
      </c>
      <c r="G58" s="18"/>
    </row>
    <row r="59" spans="1:7" ht="47.25">
      <c r="A59" s="18">
        <v>53</v>
      </c>
      <c r="B59" s="88" t="s">
        <v>230</v>
      </c>
      <c r="C59" s="12" t="s">
        <v>178</v>
      </c>
      <c r="D59" s="12" t="s">
        <v>179</v>
      </c>
      <c r="E59" s="89">
        <v>0</v>
      </c>
      <c r="F59" s="89">
        <v>0.33</v>
      </c>
      <c r="G59" s="18"/>
    </row>
    <row r="60" spans="1:7" ht="47.25">
      <c r="A60" s="18">
        <v>54</v>
      </c>
      <c r="B60" s="88" t="s">
        <v>231</v>
      </c>
      <c r="C60" s="12" t="s">
        <v>178</v>
      </c>
      <c r="D60" s="12" t="s">
        <v>179</v>
      </c>
      <c r="E60" s="89">
        <v>0</v>
      </c>
      <c r="F60" s="89">
        <v>0.12</v>
      </c>
      <c r="G60" s="18"/>
    </row>
    <row r="61" spans="1:7" ht="15.75">
      <c r="A61" s="18">
        <v>55</v>
      </c>
      <c r="B61" s="88" t="s">
        <v>232</v>
      </c>
      <c r="C61" s="12" t="s">
        <v>178</v>
      </c>
      <c r="D61" s="12" t="s">
        <v>179</v>
      </c>
      <c r="E61" s="89">
        <v>0</v>
      </c>
      <c r="F61" s="89">
        <v>0.32</v>
      </c>
      <c r="G61" s="18"/>
    </row>
    <row r="62" spans="1:7" ht="15.75">
      <c r="A62" s="18">
        <v>56</v>
      </c>
      <c r="B62" s="88" t="s">
        <v>233</v>
      </c>
      <c r="C62" s="12" t="s">
        <v>178</v>
      </c>
      <c r="D62" s="12" t="s">
        <v>179</v>
      </c>
      <c r="E62" s="89">
        <v>3</v>
      </c>
      <c r="F62" s="89">
        <v>0</v>
      </c>
      <c r="G62" s="18"/>
    </row>
    <row r="63" spans="1:7" ht="15.75">
      <c r="A63" s="18">
        <v>57</v>
      </c>
      <c r="B63" s="91" t="s">
        <v>234</v>
      </c>
      <c r="C63" s="12" t="s">
        <v>178</v>
      </c>
      <c r="D63" s="12" t="s">
        <v>179</v>
      </c>
      <c r="E63" s="89">
        <v>1</v>
      </c>
      <c r="F63" s="89">
        <v>0</v>
      </c>
      <c r="G63" s="18"/>
    </row>
    <row r="64" spans="1:7" ht="15.75">
      <c r="A64" s="18">
        <v>58</v>
      </c>
      <c r="B64" s="91" t="s">
        <v>235</v>
      </c>
      <c r="C64" s="12" t="s">
        <v>178</v>
      </c>
      <c r="D64" s="12" t="s">
        <v>179</v>
      </c>
      <c r="E64" s="92">
        <v>0.24</v>
      </c>
      <c r="F64" s="89">
        <v>7.0000000000000007E-2</v>
      </c>
      <c r="G64" s="18"/>
    </row>
    <row r="65" spans="1:15" ht="15.75">
      <c r="A65" s="18">
        <v>59</v>
      </c>
      <c r="B65" s="91" t="s">
        <v>236</v>
      </c>
      <c r="C65" s="12" t="s">
        <v>178</v>
      </c>
      <c r="D65" s="12" t="s">
        <v>179</v>
      </c>
      <c r="E65" s="92">
        <v>0</v>
      </c>
      <c r="F65" s="89">
        <v>0.39</v>
      </c>
      <c r="G65" s="18"/>
    </row>
    <row r="66" spans="1:15" ht="15.75">
      <c r="A66" s="18">
        <v>60</v>
      </c>
      <c r="B66" s="91" t="s">
        <v>237</v>
      </c>
      <c r="C66" s="12" t="s">
        <v>178</v>
      </c>
      <c r="D66" s="12" t="s">
        <v>179</v>
      </c>
      <c r="E66" s="92">
        <v>0.2</v>
      </c>
      <c r="F66" s="89">
        <v>0</v>
      </c>
      <c r="G66" s="18"/>
    </row>
    <row r="67" spans="1:15" ht="31.5">
      <c r="A67" s="18">
        <v>61</v>
      </c>
      <c r="B67" s="91" t="s">
        <v>238</v>
      </c>
      <c r="C67" s="12" t="s">
        <v>178</v>
      </c>
      <c r="D67" s="12" t="s">
        <v>179</v>
      </c>
      <c r="E67" s="92">
        <v>0.52</v>
      </c>
      <c r="F67" s="89">
        <v>0</v>
      </c>
      <c r="G67" s="18"/>
    </row>
    <row r="68" spans="1:15" ht="31.5">
      <c r="A68" s="18">
        <v>62</v>
      </c>
      <c r="B68" s="91" t="s">
        <v>239</v>
      </c>
      <c r="C68" s="12" t="s">
        <v>178</v>
      </c>
      <c r="D68" s="12" t="s">
        <v>179</v>
      </c>
      <c r="E68" s="92">
        <v>0.09</v>
      </c>
      <c r="F68" s="89">
        <v>0</v>
      </c>
      <c r="G68" s="18"/>
    </row>
    <row r="69" spans="1:15" ht="31.5">
      <c r="A69" s="18">
        <v>63</v>
      </c>
      <c r="B69" s="93" t="s">
        <v>240</v>
      </c>
      <c r="C69" s="12" t="s">
        <v>178</v>
      </c>
      <c r="D69" s="94" t="s">
        <v>241</v>
      </c>
      <c r="E69" s="92">
        <v>0.97</v>
      </c>
      <c r="F69" s="89">
        <v>0</v>
      </c>
      <c r="G69" s="18"/>
      <c r="L69" s="846"/>
      <c r="M69" s="517"/>
      <c r="N69" s="846"/>
      <c r="O69" s="846"/>
    </row>
    <row r="70" spans="1:15" ht="31.5">
      <c r="A70" s="18">
        <v>64</v>
      </c>
      <c r="B70" s="93" t="s">
        <v>242</v>
      </c>
      <c r="C70" s="12" t="s">
        <v>178</v>
      </c>
      <c r="D70" s="94" t="s">
        <v>241</v>
      </c>
      <c r="E70" s="92">
        <v>0.21</v>
      </c>
      <c r="F70" s="89">
        <v>0</v>
      </c>
      <c r="G70" s="18"/>
      <c r="L70" s="846"/>
      <c r="M70" s="517"/>
      <c r="N70" s="846"/>
      <c r="O70" s="846"/>
    </row>
    <row r="71" spans="1:15" ht="31.5">
      <c r="A71" s="18">
        <v>65</v>
      </c>
      <c r="B71" s="93" t="s">
        <v>243</v>
      </c>
      <c r="C71" s="12" t="s">
        <v>178</v>
      </c>
      <c r="D71" s="94" t="s">
        <v>241</v>
      </c>
      <c r="E71" s="92">
        <v>0.78</v>
      </c>
      <c r="F71" s="89">
        <v>0</v>
      </c>
      <c r="G71" s="18"/>
      <c r="L71" s="846"/>
      <c r="M71" s="517"/>
      <c r="N71" s="846"/>
      <c r="O71" s="846"/>
    </row>
    <row r="72" spans="1:15" ht="31.5">
      <c r="A72" s="18">
        <v>66</v>
      </c>
      <c r="B72" s="93" t="s">
        <v>244</v>
      </c>
      <c r="C72" s="12" t="s">
        <v>178</v>
      </c>
      <c r="D72" s="94" t="s">
        <v>241</v>
      </c>
      <c r="E72" s="92">
        <v>0.44</v>
      </c>
      <c r="F72" s="89">
        <v>0</v>
      </c>
      <c r="G72" s="18"/>
      <c r="L72" s="846"/>
      <c r="M72" s="517"/>
      <c r="N72" s="846"/>
      <c r="O72" s="846"/>
    </row>
    <row r="73" spans="1:15" ht="31.5">
      <c r="A73" s="18">
        <v>67</v>
      </c>
      <c r="B73" s="93" t="s">
        <v>245</v>
      </c>
      <c r="C73" s="12" t="s">
        <v>178</v>
      </c>
      <c r="D73" s="94" t="s">
        <v>241</v>
      </c>
      <c r="E73" s="92">
        <v>0.23</v>
      </c>
      <c r="F73" s="89">
        <v>0</v>
      </c>
      <c r="G73" s="18"/>
      <c r="L73" s="846"/>
      <c r="M73" s="517"/>
      <c r="N73" s="846"/>
      <c r="O73" s="846"/>
    </row>
    <row r="74" spans="1:15" ht="31.5">
      <c r="A74" s="18">
        <v>68</v>
      </c>
      <c r="B74" s="94" t="s">
        <v>246</v>
      </c>
      <c r="C74" s="12" t="s">
        <v>178</v>
      </c>
      <c r="D74" s="94" t="s">
        <v>241</v>
      </c>
      <c r="E74" s="92">
        <v>0.1</v>
      </c>
      <c r="F74" s="89">
        <v>0</v>
      </c>
      <c r="G74" s="18"/>
      <c r="L74" s="846"/>
      <c r="M74" s="517"/>
      <c r="N74" s="846"/>
      <c r="O74" s="846"/>
    </row>
    <row r="75" spans="1:15" ht="31.5">
      <c r="A75" s="18">
        <v>69</v>
      </c>
      <c r="B75" s="94" t="s">
        <v>247</v>
      </c>
      <c r="C75" s="12" t="s">
        <v>178</v>
      </c>
      <c r="D75" s="94" t="s">
        <v>241</v>
      </c>
      <c r="E75" s="92">
        <v>0.06</v>
      </c>
      <c r="F75" s="89">
        <v>0</v>
      </c>
      <c r="G75" s="18"/>
      <c r="L75" s="846"/>
      <c r="M75" s="517"/>
      <c r="N75" s="846"/>
      <c r="O75" s="846"/>
    </row>
    <row r="76" spans="1:15" ht="15.75">
      <c r="A76" s="18">
        <v>70</v>
      </c>
      <c r="B76" s="94" t="s">
        <v>248</v>
      </c>
      <c r="C76" s="12" t="s">
        <v>178</v>
      </c>
      <c r="D76" s="94" t="s">
        <v>241</v>
      </c>
      <c r="E76" s="92">
        <v>0</v>
      </c>
      <c r="F76" s="89">
        <v>0.32</v>
      </c>
      <c r="G76" s="18"/>
      <c r="L76" s="846"/>
      <c r="M76" s="517"/>
      <c r="N76" s="846"/>
      <c r="O76" s="846"/>
    </row>
    <row r="77" spans="1:15" ht="15.75">
      <c r="A77" s="18">
        <v>71</v>
      </c>
      <c r="B77" s="94" t="s">
        <v>249</v>
      </c>
      <c r="C77" s="12" t="s">
        <v>178</v>
      </c>
      <c r="D77" s="94" t="s">
        <v>241</v>
      </c>
      <c r="E77" s="92">
        <v>0</v>
      </c>
      <c r="F77" s="89">
        <v>1.39</v>
      </c>
      <c r="G77" s="18"/>
      <c r="L77" s="846"/>
      <c r="M77" s="517"/>
      <c r="N77" s="846"/>
      <c r="O77" s="846"/>
    </row>
    <row r="78" spans="1:15" ht="31.5">
      <c r="A78" s="18">
        <v>72</v>
      </c>
      <c r="B78" s="94" t="s">
        <v>250</v>
      </c>
      <c r="C78" s="12" t="s">
        <v>178</v>
      </c>
      <c r="D78" s="94" t="s">
        <v>241</v>
      </c>
      <c r="E78" s="92">
        <v>0.12</v>
      </c>
      <c r="F78" s="89">
        <v>0</v>
      </c>
      <c r="G78" s="18"/>
      <c r="L78" s="846"/>
      <c r="M78" s="517"/>
      <c r="N78" s="846"/>
      <c r="O78" s="846"/>
    </row>
    <row r="79" spans="1:15" ht="31.5">
      <c r="A79" s="18">
        <v>73</v>
      </c>
      <c r="B79" s="93" t="s">
        <v>251</v>
      </c>
      <c r="C79" s="12" t="s">
        <v>178</v>
      </c>
      <c r="D79" s="94" t="s">
        <v>241</v>
      </c>
      <c r="E79" s="92">
        <v>0.18</v>
      </c>
      <c r="F79" s="89">
        <v>0</v>
      </c>
      <c r="G79" s="18"/>
      <c r="L79" s="846"/>
      <c r="M79" s="517"/>
      <c r="N79" s="846"/>
      <c r="O79" s="846"/>
    </row>
    <row r="80" spans="1:15" ht="31.5">
      <c r="A80" s="18">
        <v>74</v>
      </c>
      <c r="B80" s="93" t="s">
        <v>252</v>
      </c>
      <c r="C80" s="12" t="s">
        <v>178</v>
      </c>
      <c r="D80" s="94" t="s">
        <v>241</v>
      </c>
      <c r="E80" s="92">
        <v>0.53</v>
      </c>
      <c r="F80" s="89">
        <v>0</v>
      </c>
      <c r="G80" s="18"/>
      <c r="L80" s="846"/>
      <c r="M80" s="517"/>
      <c r="N80" s="846"/>
      <c r="O80" s="846"/>
    </row>
    <row r="81" spans="1:15" ht="31.5">
      <c r="A81" s="18">
        <v>75</v>
      </c>
      <c r="B81" s="93" t="s">
        <v>253</v>
      </c>
      <c r="C81" s="12" t="s">
        <v>178</v>
      </c>
      <c r="D81" s="94" t="s">
        <v>241</v>
      </c>
      <c r="E81" s="92">
        <v>0.67</v>
      </c>
      <c r="F81" s="89">
        <v>0</v>
      </c>
      <c r="G81" s="18"/>
      <c r="L81" s="846"/>
      <c r="M81" s="517"/>
      <c r="N81" s="846"/>
      <c r="O81" s="846"/>
    </row>
    <row r="82" spans="1:15" ht="31.5">
      <c r="A82" s="18">
        <v>76</v>
      </c>
      <c r="B82" s="91" t="s">
        <v>254</v>
      </c>
      <c r="C82" s="12" t="s">
        <v>178</v>
      </c>
      <c r="D82" s="94" t="s">
        <v>241</v>
      </c>
      <c r="E82" s="92">
        <v>0.39</v>
      </c>
      <c r="F82" s="89">
        <v>0</v>
      </c>
      <c r="G82" s="18"/>
      <c r="L82" s="846"/>
      <c r="M82" s="517"/>
      <c r="N82" s="846"/>
      <c r="O82" s="846"/>
    </row>
    <row r="83" spans="1:15" ht="31.5">
      <c r="A83" s="18">
        <v>77</v>
      </c>
      <c r="B83" s="93" t="s">
        <v>255</v>
      </c>
      <c r="C83" s="12" t="s">
        <v>178</v>
      </c>
      <c r="D83" s="94" t="s">
        <v>241</v>
      </c>
      <c r="E83" s="92">
        <v>0.09</v>
      </c>
      <c r="F83" s="89">
        <v>0</v>
      </c>
      <c r="G83" s="18"/>
      <c r="L83" s="846"/>
      <c r="M83" s="517"/>
      <c r="N83" s="846"/>
      <c r="O83" s="846"/>
    </row>
    <row r="84" spans="1:15" ht="15.75">
      <c r="A84" s="18">
        <v>78</v>
      </c>
      <c r="B84" s="93" t="s">
        <v>256</v>
      </c>
      <c r="C84" s="12" t="s">
        <v>178</v>
      </c>
      <c r="D84" s="94" t="s">
        <v>241</v>
      </c>
      <c r="E84" s="92">
        <v>0.28000000000000003</v>
      </c>
      <c r="F84" s="89">
        <v>0</v>
      </c>
      <c r="G84" s="18"/>
      <c r="L84" s="846"/>
      <c r="M84" s="517"/>
      <c r="N84" s="846"/>
      <c r="O84" s="846"/>
    </row>
    <row r="85" spans="1:15" ht="31.5">
      <c r="A85" s="18">
        <v>79</v>
      </c>
      <c r="B85" s="93" t="s">
        <v>257</v>
      </c>
      <c r="C85" s="12" t="s">
        <v>178</v>
      </c>
      <c r="D85" s="94" t="s">
        <v>258</v>
      </c>
      <c r="E85" s="92">
        <v>1.6</v>
      </c>
      <c r="F85" s="89">
        <v>0</v>
      </c>
      <c r="G85" s="18"/>
      <c r="L85" s="847"/>
      <c r="M85" s="517"/>
      <c r="N85" s="846"/>
      <c r="O85" s="846"/>
    </row>
    <row r="86" spans="1:15" ht="31.5">
      <c r="A86" s="95">
        <v>80</v>
      </c>
      <c r="B86" s="96" t="s">
        <v>259</v>
      </c>
      <c r="C86" s="12" t="s">
        <v>178</v>
      </c>
      <c r="D86" s="94" t="s">
        <v>258</v>
      </c>
      <c r="E86" s="97">
        <v>1.2</v>
      </c>
      <c r="F86" s="98">
        <v>0</v>
      </c>
      <c r="G86" s="95"/>
      <c r="L86" s="517"/>
      <c r="M86" s="517"/>
      <c r="N86" s="848"/>
      <c r="O86" s="846"/>
    </row>
    <row r="87" spans="1:15" ht="31.5">
      <c r="A87" s="18">
        <v>81</v>
      </c>
      <c r="B87" s="93" t="s">
        <v>260</v>
      </c>
      <c r="C87" s="12" t="s">
        <v>178</v>
      </c>
      <c r="D87" s="94" t="s">
        <v>258</v>
      </c>
      <c r="E87" s="92">
        <v>1.1000000000000001</v>
      </c>
      <c r="F87" s="89">
        <v>0.5</v>
      </c>
      <c r="G87" s="18"/>
      <c r="L87" s="517"/>
      <c r="M87" s="517"/>
      <c r="N87" s="846"/>
      <c r="O87" s="846"/>
    </row>
    <row r="88" spans="1:15" ht="31.5">
      <c r="A88" s="18">
        <v>82</v>
      </c>
      <c r="B88" s="93" t="s">
        <v>261</v>
      </c>
      <c r="C88" s="12" t="s">
        <v>178</v>
      </c>
      <c r="D88" s="94" t="s">
        <v>258</v>
      </c>
      <c r="E88" s="92">
        <v>0.44</v>
      </c>
      <c r="F88" s="89">
        <v>0</v>
      </c>
      <c r="G88" s="18"/>
      <c r="L88" s="517"/>
      <c r="M88" s="517"/>
      <c r="N88" s="846"/>
      <c r="O88" s="846"/>
    </row>
    <row r="89" spans="1:15" ht="31.5">
      <c r="A89" s="18">
        <v>83</v>
      </c>
      <c r="B89" s="93" t="s">
        <v>262</v>
      </c>
      <c r="C89" s="12" t="s">
        <v>178</v>
      </c>
      <c r="D89" s="94" t="s">
        <v>258</v>
      </c>
      <c r="E89" s="92">
        <v>0.39</v>
      </c>
      <c r="F89" s="89">
        <v>0</v>
      </c>
      <c r="G89" s="18"/>
      <c r="L89" s="517"/>
      <c r="M89" s="517"/>
      <c r="N89" s="846"/>
      <c r="O89" s="846"/>
    </row>
    <row r="90" spans="1:15" ht="31.5">
      <c r="A90" s="18">
        <v>84</v>
      </c>
      <c r="B90" s="93" t="s">
        <v>263</v>
      </c>
      <c r="C90" s="12" t="s">
        <v>178</v>
      </c>
      <c r="D90" s="94" t="s">
        <v>258</v>
      </c>
      <c r="E90" s="92">
        <v>0.51</v>
      </c>
      <c r="F90" s="89">
        <v>0</v>
      </c>
      <c r="G90" s="18"/>
      <c r="L90" s="517"/>
      <c r="M90" s="517"/>
      <c r="N90" s="848"/>
      <c r="O90" s="846"/>
    </row>
    <row r="91" spans="1:15" ht="31.5">
      <c r="A91" s="18">
        <v>85</v>
      </c>
      <c r="B91" s="93" t="s">
        <v>264</v>
      </c>
      <c r="C91" s="12" t="s">
        <v>178</v>
      </c>
      <c r="D91" s="94" t="s">
        <v>258</v>
      </c>
      <c r="E91" s="92">
        <v>0.3</v>
      </c>
      <c r="F91" s="89">
        <v>0</v>
      </c>
      <c r="G91" s="18"/>
      <c r="L91" s="517"/>
      <c r="M91" s="517"/>
      <c r="N91" s="846"/>
      <c r="O91" s="846"/>
    </row>
    <row r="92" spans="1:15" ht="31.5">
      <c r="A92" s="18">
        <v>86</v>
      </c>
      <c r="B92" s="93" t="s">
        <v>265</v>
      </c>
      <c r="C92" s="12" t="s">
        <v>178</v>
      </c>
      <c r="D92" s="94" t="s">
        <v>258</v>
      </c>
      <c r="E92" s="92">
        <v>0.13</v>
      </c>
      <c r="F92" s="89">
        <v>0</v>
      </c>
      <c r="G92" s="18"/>
      <c r="L92" s="517"/>
      <c r="M92" s="517"/>
      <c r="N92" s="848"/>
      <c r="O92" s="846"/>
    </row>
    <row r="93" spans="1:15" ht="31.5">
      <c r="A93" s="18">
        <v>87</v>
      </c>
      <c r="B93" s="93" t="s">
        <v>266</v>
      </c>
      <c r="C93" s="12" t="s">
        <v>178</v>
      </c>
      <c r="D93" s="94" t="s">
        <v>258</v>
      </c>
      <c r="E93" s="92">
        <v>1.45</v>
      </c>
      <c r="F93" s="89">
        <v>0</v>
      </c>
      <c r="G93" s="18"/>
      <c r="L93" s="517"/>
      <c r="M93" s="517"/>
      <c r="N93" s="846"/>
      <c r="O93" s="846"/>
    </row>
    <row r="94" spans="1:15" ht="47.25">
      <c r="A94" s="18">
        <v>88</v>
      </c>
      <c r="B94" s="93" t="s">
        <v>267</v>
      </c>
      <c r="C94" s="12" t="s">
        <v>178</v>
      </c>
      <c r="D94" s="94" t="s">
        <v>258</v>
      </c>
      <c r="E94" s="92">
        <v>0.34</v>
      </c>
      <c r="F94" s="89">
        <v>0</v>
      </c>
      <c r="G94" s="18"/>
      <c r="L94" s="517"/>
      <c r="M94" s="517"/>
      <c r="N94" s="846"/>
      <c r="O94" s="846"/>
    </row>
    <row r="95" spans="1:15" ht="31.5">
      <c r="A95" s="18">
        <v>89</v>
      </c>
      <c r="B95" s="93" t="s">
        <v>268</v>
      </c>
      <c r="C95" s="12" t="s">
        <v>178</v>
      </c>
      <c r="D95" s="94" t="s">
        <v>258</v>
      </c>
      <c r="E95" s="92">
        <v>0.56000000000000005</v>
      </c>
      <c r="F95" s="89">
        <v>0</v>
      </c>
      <c r="G95" s="18"/>
      <c r="L95" s="517"/>
      <c r="M95" s="517"/>
      <c r="N95" s="846"/>
      <c r="O95" s="846"/>
    </row>
    <row r="96" spans="1:15" ht="31.5">
      <c r="A96" s="18">
        <v>90</v>
      </c>
      <c r="B96" s="93" t="s">
        <v>269</v>
      </c>
      <c r="C96" s="12" t="s">
        <v>178</v>
      </c>
      <c r="D96" s="94" t="s">
        <v>258</v>
      </c>
      <c r="E96" s="92">
        <v>0</v>
      </c>
      <c r="F96" s="89">
        <v>0.65</v>
      </c>
      <c r="G96" s="18"/>
      <c r="L96" s="517"/>
      <c r="M96" s="517"/>
      <c r="N96" s="846"/>
      <c r="O96" s="846"/>
    </row>
    <row r="97" spans="1:15" ht="31.5">
      <c r="A97" s="18">
        <v>91</v>
      </c>
      <c r="B97" s="93" t="s">
        <v>270</v>
      </c>
      <c r="C97" s="12" t="s">
        <v>178</v>
      </c>
      <c r="D97" s="94" t="s">
        <v>258</v>
      </c>
      <c r="E97" s="92">
        <v>0.68</v>
      </c>
      <c r="F97" s="89">
        <v>0</v>
      </c>
      <c r="G97" s="18"/>
      <c r="L97" s="517"/>
      <c r="M97" s="517"/>
      <c r="N97" s="846"/>
      <c r="O97" s="846"/>
    </row>
    <row r="98" spans="1:15" ht="31.5">
      <c r="A98" s="18">
        <v>92</v>
      </c>
      <c r="B98" s="93" t="s">
        <v>271</v>
      </c>
      <c r="C98" s="12" t="s">
        <v>178</v>
      </c>
      <c r="D98" s="94" t="s">
        <v>258</v>
      </c>
      <c r="E98" s="92">
        <v>1.2</v>
      </c>
      <c r="F98" s="89">
        <v>0</v>
      </c>
      <c r="G98" s="18"/>
      <c r="L98" s="517"/>
      <c r="M98" s="517"/>
      <c r="N98" s="846"/>
      <c r="O98" s="846"/>
    </row>
    <row r="99" spans="1:15" ht="31.5">
      <c r="A99" s="18">
        <v>93</v>
      </c>
      <c r="B99" s="93" t="s">
        <v>272</v>
      </c>
      <c r="C99" s="12" t="s">
        <v>178</v>
      </c>
      <c r="D99" s="94" t="s">
        <v>258</v>
      </c>
      <c r="E99" s="92">
        <v>2.54</v>
      </c>
      <c r="F99" s="89">
        <v>0</v>
      </c>
      <c r="G99" s="18"/>
      <c r="L99" s="517"/>
      <c r="M99" s="517"/>
      <c r="N99" s="846"/>
      <c r="O99" s="846"/>
    </row>
    <row r="100" spans="1:15" ht="31.5">
      <c r="A100" s="18">
        <v>94</v>
      </c>
      <c r="B100" s="93" t="s">
        <v>273</v>
      </c>
      <c r="C100" s="12" t="s">
        <v>178</v>
      </c>
      <c r="D100" s="94" t="s">
        <v>258</v>
      </c>
      <c r="E100" s="92">
        <v>2.8</v>
      </c>
      <c r="F100" s="89">
        <v>0</v>
      </c>
      <c r="G100" s="18"/>
      <c r="L100" s="517"/>
      <c r="M100" s="517"/>
      <c r="N100" s="846"/>
      <c r="O100" s="846"/>
    </row>
    <row r="101" spans="1:15" ht="31.5">
      <c r="A101" s="18">
        <v>95</v>
      </c>
      <c r="B101" s="93" t="s">
        <v>274</v>
      </c>
      <c r="C101" s="12" t="s">
        <v>178</v>
      </c>
      <c r="D101" s="94" t="s">
        <v>258</v>
      </c>
      <c r="E101" s="92">
        <v>1</v>
      </c>
      <c r="F101" s="89">
        <v>0</v>
      </c>
      <c r="G101" s="18"/>
      <c r="L101" s="517"/>
      <c r="M101" s="517"/>
      <c r="N101" s="846"/>
      <c r="O101" s="846"/>
    </row>
    <row r="102" spans="1:15" ht="31.5">
      <c r="A102" s="18">
        <v>96</v>
      </c>
      <c r="B102" s="93" t="s">
        <v>275</v>
      </c>
      <c r="C102" s="12" t="s">
        <v>178</v>
      </c>
      <c r="D102" s="94" t="s">
        <v>258</v>
      </c>
      <c r="E102" s="92">
        <v>0.62</v>
      </c>
      <c r="F102" s="89">
        <v>0</v>
      </c>
      <c r="G102" s="18"/>
      <c r="L102" s="517"/>
      <c r="M102" s="517"/>
      <c r="N102" s="846"/>
      <c r="O102" s="846"/>
    </row>
    <row r="103" spans="1:15" ht="31.5">
      <c r="A103" s="18">
        <v>97</v>
      </c>
      <c r="B103" s="91" t="s">
        <v>276</v>
      </c>
      <c r="C103" s="12" t="s">
        <v>178</v>
      </c>
      <c r="D103" s="94" t="s">
        <v>258</v>
      </c>
      <c r="E103" s="92">
        <v>0.39</v>
      </c>
      <c r="F103" s="89">
        <v>0</v>
      </c>
      <c r="G103" s="18"/>
      <c r="L103" s="517"/>
      <c r="M103" s="517"/>
      <c r="N103" s="846"/>
      <c r="O103" s="846"/>
    </row>
    <row r="104" spans="1:15" ht="31.5">
      <c r="A104" s="18">
        <v>98</v>
      </c>
      <c r="B104" s="91" t="s">
        <v>277</v>
      </c>
      <c r="C104" s="12" t="s">
        <v>178</v>
      </c>
      <c r="D104" s="94" t="s">
        <v>258</v>
      </c>
      <c r="E104" s="92">
        <v>0.99</v>
      </c>
      <c r="F104" s="89">
        <v>0</v>
      </c>
      <c r="G104" s="18"/>
      <c r="L104" s="517"/>
      <c r="M104" s="517"/>
      <c r="N104" s="846"/>
      <c r="O104" s="846"/>
    </row>
    <row r="105" spans="1:15" ht="31.5">
      <c r="A105" s="18">
        <v>99</v>
      </c>
      <c r="B105" s="91" t="s">
        <v>278</v>
      </c>
      <c r="C105" s="12" t="s">
        <v>178</v>
      </c>
      <c r="D105" s="94" t="s">
        <v>258</v>
      </c>
      <c r="E105" s="92">
        <v>0.27</v>
      </c>
      <c r="F105" s="89">
        <v>0</v>
      </c>
      <c r="G105" s="18"/>
      <c r="L105" s="517"/>
      <c r="M105" s="517"/>
      <c r="N105" s="846"/>
      <c r="O105" s="846"/>
    </row>
    <row r="106" spans="1:15" ht="31.5">
      <c r="A106" s="95">
        <v>100</v>
      </c>
      <c r="B106" s="99" t="s">
        <v>279</v>
      </c>
      <c r="C106" s="12" t="s">
        <v>178</v>
      </c>
      <c r="D106" s="94" t="s">
        <v>258</v>
      </c>
      <c r="E106" s="97">
        <v>0.43</v>
      </c>
      <c r="F106" s="98">
        <v>0</v>
      </c>
      <c r="G106" s="95"/>
      <c r="L106" s="517"/>
      <c r="M106" s="517"/>
      <c r="N106" s="846"/>
      <c r="O106" s="846"/>
    </row>
    <row r="107" spans="1:15" ht="15.75">
      <c r="A107" s="18"/>
      <c r="B107" s="100" t="s">
        <v>280</v>
      </c>
      <c r="C107" s="100"/>
      <c r="D107" s="100"/>
      <c r="E107" s="101">
        <f>SUM(E7:E106)</f>
        <v>45.610000000000021</v>
      </c>
      <c r="F107" s="101">
        <f>SUM(F7:F106)</f>
        <v>14.72</v>
      </c>
      <c r="G107" s="18"/>
      <c r="L107" s="517"/>
      <c r="M107" s="517"/>
      <c r="N107" s="846"/>
      <c r="O107" s="846"/>
    </row>
    <row r="108" spans="1:15" ht="15.75">
      <c r="A108" s="18"/>
      <c r="B108" s="100" t="s">
        <v>281</v>
      </c>
      <c r="C108" s="102"/>
      <c r="D108" s="102"/>
      <c r="E108" s="898">
        <f>E107+F107</f>
        <v>60.33000000000002</v>
      </c>
      <c r="F108" s="899"/>
      <c r="G108" s="18"/>
      <c r="L108" s="517"/>
      <c r="M108" s="517"/>
      <c r="N108" s="846"/>
      <c r="O108" s="846"/>
    </row>
    <row r="109" spans="1:15" ht="15.75">
      <c r="A109" s="103"/>
      <c r="B109" s="104"/>
      <c r="C109" s="104"/>
      <c r="D109" s="104"/>
      <c r="E109" s="105"/>
      <c r="F109" s="105"/>
      <c r="G109" s="103"/>
      <c r="L109" s="517"/>
      <c r="M109" s="517"/>
      <c r="N109" s="846"/>
      <c r="O109" s="846"/>
    </row>
    <row r="110" spans="1:15" ht="15.75">
      <c r="A110" s="103"/>
      <c r="B110" s="104"/>
      <c r="C110" s="104"/>
      <c r="D110" s="104"/>
      <c r="E110" s="105"/>
      <c r="F110" s="105"/>
      <c r="G110" s="103"/>
      <c r="L110" s="517"/>
      <c r="M110" s="517"/>
      <c r="N110" s="846"/>
      <c r="O110" s="846"/>
    </row>
    <row r="111" spans="1:15" ht="15.75">
      <c r="A111" s="103"/>
      <c r="B111" s="104"/>
      <c r="C111" s="104"/>
      <c r="D111" s="104"/>
      <c r="E111" s="105"/>
      <c r="F111" s="105"/>
      <c r="G111" s="103"/>
      <c r="L111" s="517"/>
      <c r="M111" s="517"/>
      <c r="N111" s="846"/>
      <c r="O111" s="846"/>
    </row>
    <row r="112" spans="1:15" ht="15.75">
      <c r="A112" s="103"/>
      <c r="B112" s="104"/>
      <c r="C112" s="104"/>
      <c r="D112" s="104"/>
      <c r="E112" s="105"/>
      <c r="F112" s="105"/>
      <c r="G112" s="103"/>
      <c r="L112" s="517"/>
      <c r="M112" s="517"/>
      <c r="N112" s="846"/>
      <c r="O112" s="846"/>
    </row>
    <row r="113" spans="1:15" ht="15.75">
      <c r="A113" s="103"/>
      <c r="B113" s="104"/>
      <c r="C113" s="104"/>
      <c r="D113" s="104"/>
      <c r="E113" s="105"/>
      <c r="F113" s="105"/>
      <c r="G113" s="103"/>
      <c r="L113" s="517"/>
      <c r="M113" s="517"/>
      <c r="N113" s="846"/>
      <c r="O113" s="846"/>
    </row>
    <row r="114" spans="1:15" ht="15.75">
      <c r="L114" s="517"/>
      <c r="M114" s="517"/>
      <c r="N114" s="846"/>
      <c r="O114" s="846"/>
    </row>
    <row r="115" spans="1:15" ht="15.75">
      <c r="L115" s="517"/>
      <c r="M115" s="517"/>
      <c r="N115" s="846"/>
      <c r="O115" s="846"/>
    </row>
    <row r="116" spans="1:15" ht="15.75">
      <c r="L116" s="517"/>
      <c r="M116" s="517"/>
      <c r="N116" s="846"/>
      <c r="O116" s="846"/>
    </row>
    <row r="117" spans="1:15" ht="15.75">
      <c r="L117" s="517"/>
      <c r="M117" s="517"/>
      <c r="N117" s="846"/>
      <c r="O117" s="846"/>
    </row>
    <row r="118" spans="1:15" ht="15.75">
      <c r="L118" s="517"/>
      <c r="M118" s="517"/>
      <c r="N118" s="846"/>
      <c r="O118" s="846"/>
    </row>
    <row r="119" spans="1:15" ht="15.75">
      <c r="L119" s="517"/>
      <c r="M119" s="517"/>
      <c r="N119" s="846"/>
      <c r="O119" s="846"/>
    </row>
    <row r="120" spans="1:15" ht="15.75">
      <c r="L120" s="517"/>
      <c r="M120" s="517"/>
      <c r="N120" s="846"/>
      <c r="O120" s="846"/>
    </row>
    <row r="121" spans="1:15" ht="15.75">
      <c r="L121" s="517"/>
      <c r="M121" s="517"/>
      <c r="N121" s="846"/>
      <c r="O121" s="846"/>
    </row>
    <row r="122" spans="1:15" ht="15.75">
      <c r="L122" s="517"/>
      <c r="M122" s="517"/>
      <c r="N122" s="846"/>
      <c r="O122" s="846"/>
    </row>
    <row r="123" spans="1:15" ht="15.75">
      <c r="L123" s="517"/>
      <c r="M123" s="517"/>
      <c r="N123" s="846"/>
      <c r="O123" s="846"/>
    </row>
    <row r="124" spans="1:15" ht="15.75">
      <c r="L124" s="517"/>
      <c r="M124" s="517"/>
      <c r="N124" s="846"/>
      <c r="O124" s="846"/>
    </row>
    <row r="125" spans="1:15" ht="15.75">
      <c r="L125" s="517"/>
      <c r="M125" s="517"/>
      <c r="N125" s="846"/>
      <c r="O125" s="846"/>
    </row>
    <row r="126" spans="1:15" ht="15.75">
      <c r="L126" s="517"/>
      <c r="M126" s="517"/>
      <c r="N126" s="846"/>
      <c r="O126" s="846"/>
    </row>
    <row r="127" spans="1:15" ht="15.75">
      <c r="L127" s="517"/>
      <c r="M127" s="517"/>
      <c r="N127" s="846"/>
      <c r="O127" s="846"/>
    </row>
    <row r="128" spans="1:15" ht="15.75">
      <c r="L128" s="517"/>
      <c r="M128" s="517"/>
      <c r="N128" s="846"/>
      <c r="O128" s="846"/>
    </row>
    <row r="129" spans="12:15" ht="15.75">
      <c r="L129" s="517"/>
      <c r="M129" s="517"/>
      <c r="N129" s="846"/>
      <c r="O129" s="846"/>
    </row>
    <row r="130" spans="12:15" ht="15.75">
      <c r="L130" s="517"/>
      <c r="M130" s="517"/>
      <c r="N130" s="846"/>
      <c r="O130" s="846"/>
    </row>
    <row r="131" spans="12:15">
      <c r="L131" s="517"/>
      <c r="M131" s="517"/>
      <c r="N131" s="847"/>
      <c r="O131" s="847"/>
    </row>
    <row r="132" spans="12:15">
      <c r="L132" s="517"/>
      <c r="M132" s="517"/>
      <c r="N132" s="517"/>
      <c r="O132" s="517"/>
    </row>
    <row r="133" spans="12:15">
      <c r="L133" s="517"/>
      <c r="M133" s="517"/>
      <c r="N133" s="517"/>
      <c r="O133" s="517"/>
    </row>
    <row r="134" spans="12:15">
      <c r="L134" s="517"/>
      <c r="M134" s="517"/>
      <c r="N134" s="517"/>
      <c r="O134" s="517"/>
    </row>
    <row r="135" spans="12:15">
      <c r="L135" s="517"/>
      <c r="M135" s="517"/>
      <c r="N135" s="517"/>
      <c r="O135" s="517"/>
    </row>
    <row r="136" spans="12:15">
      <c r="L136" s="517"/>
      <c r="M136" s="517"/>
      <c r="N136" s="517"/>
      <c r="O136" s="517"/>
    </row>
    <row r="137" spans="12:15">
      <c r="L137" s="517"/>
      <c r="M137" s="517"/>
      <c r="N137" s="517"/>
      <c r="O137" s="517"/>
    </row>
    <row r="138" spans="12:15">
      <c r="L138" s="517"/>
      <c r="M138" s="517"/>
      <c r="N138" s="517"/>
      <c r="O138" s="517"/>
    </row>
    <row r="139" spans="12:15">
      <c r="L139" s="517"/>
      <c r="M139" s="517"/>
      <c r="N139" s="517"/>
      <c r="O139" s="517"/>
    </row>
    <row r="140" spans="12:15">
      <c r="L140" s="517"/>
      <c r="M140" s="517"/>
      <c r="N140" s="517"/>
      <c r="O140" s="517"/>
    </row>
  </sheetData>
  <mergeCells count="40">
    <mergeCell ref="AG2:AI2"/>
    <mergeCell ref="R2:T2"/>
    <mergeCell ref="U2:W2"/>
    <mergeCell ref="X2:Z2"/>
    <mergeCell ref="AA2:AC2"/>
    <mergeCell ref="AD2:AF2"/>
    <mergeCell ref="I29:O29"/>
    <mergeCell ref="I31:O31"/>
    <mergeCell ref="M33:N33"/>
    <mergeCell ref="E108:F108"/>
    <mergeCell ref="I1:O1"/>
    <mergeCell ref="I3:I5"/>
    <mergeCell ref="J3:J5"/>
    <mergeCell ref="K3:K5"/>
    <mergeCell ref="L3:L5"/>
    <mergeCell ref="M3:N3"/>
    <mergeCell ref="O3:O5"/>
    <mergeCell ref="M4:M5"/>
    <mergeCell ref="N4:N5"/>
    <mergeCell ref="A1:G1"/>
    <mergeCell ref="A3:A5"/>
    <mergeCell ref="B3:B5"/>
    <mergeCell ref="C3:C5"/>
    <mergeCell ref="D3:D5"/>
    <mergeCell ref="E3:F3"/>
    <mergeCell ref="M16:N16"/>
    <mergeCell ref="I18:O18"/>
    <mergeCell ref="G3:G5"/>
    <mergeCell ref="E4:E5"/>
    <mergeCell ref="F4:F5"/>
    <mergeCell ref="M25:N25"/>
    <mergeCell ref="I27:O27"/>
    <mergeCell ref="I20:I22"/>
    <mergeCell ref="J20:J22"/>
    <mergeCell ref="K20:K22"/>
    <mergeCell ref="L20:L22"/>
    <mergeCell ref="M20:N20"/>
    <mergeCell ref="O20:O22"/>
    <mergeCell ref="M21:M22"/>
    <mergeCell ref="N21:N22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7"/>
  <sheetViews>
    <sheetView topLeftCell="A4" workbookViewId="0">
      <selection activeCell="K18" sqref="K18"/>
    </sheetView>
  </sheetViews>
  <sheetFormatPr defaultRowHeight="15"/>
  <cols>
    <col min="1" max="1" width="4.28515625" customWidth="1"/>
    <col min="2" max="2" width="33.28515625" customWidth="1"/>
    <col min="3" max="3" width="6.85546875" customWidth="1"/>
    <col min="4" max="4" width="8.7109375" customWidth="1"/>
    <col min="5" max="5" width="13.7109375" customWidth="1"/>
    <col min="6" max="6" width="8.5703125" customWidth="1"/>
    <col min="7" max="7" width="10.5703125" customWidth="1"/>
    <col min="8" max="8" width="14.85546875" customWidth="1"/>
    <col min="10" max="27" width="7.140625" customWidth="1"/>
  </cols>
  <sheetData>
    <row r="1" spans="1:27">
      <c r="A1" s="1081" t="s">
        <v>3103</v>
      </c>
      <c r="B1" s="1081"/>
      <c r="C1" s="1081"/>
      <c r="D1" s="1081"/>
      <c r="E1" s="1081"/>
      <c r="F1" s="1081"/>
      <c r="G1" s="1081"/>
      <c r="H1" s="1081"/>
    </row>
    <row r="3" spans="1:27">
      <c r="A3" s="605" t="s">
        <v>3104</v>
      </c>
      <c r="F3" s="300"/>
    </row>
    <row r="4" spans="1:27">
      <c r="G4" s="1082" t="s">
        <v>3105</v>
      </c>
      <c r="H4" s="1082"/>
    </row>
    <row r="5" spans="1:27">
      <c r="A5" s="1083" t="s">
        <v>3106</v>
      </c>
      <c r="B5" s="1084" t="s">
        <v>3107</v>
      </c>
      <c r="C5" s="1085"/>
      <c r="D5" s="1088" t="s">
        <v>3</v>
      </c>
      <c r="E5" s="1088" t="s">
        <v>4</v>
      </c>
      <c r="F5" s="1083" t="s">
        <v>3108</v>
      </c>
      <c r="G5" s="1083"/>
      <c r="H5" s="1088" t="s">
        <v>6</v>
      </c>
    </row>
    <row r="6" spans="1:27">
      <c r="A6" s="1083"/>
      <c r="B6" s="1086"/>
      <c r="C6" s="1087"/>
      <c r="D6" s="1088"/>
      <c r="E6" s="1088"/>
      <c r="F6" s="606" t="s">
        <v>7</v>
      </c>
      <c r="G6" s="606" t="s">
        <v>8</v>
      </c>
      <c r="H6" s="1088"/>
      <c r="J6" s="893" t="s">
        <v>2126</v>
      </c>
      <c r="K6" s="893"/>
      <c r="L6" s="893"/>
      <c r="M6" s="893" t="s">
        <v>2127</v>
      </c>
      <c r="N6" s="893"/>
      <c r="O6" s="893"/>
      <c r="P6" s="893" t="s">
        <v>3111</v>
      </c>
      <c r="Q6" s="893"/>
      <c r="R6" s="893"/>
      <c r="S6" s="893" t="s">
        <v>2130</v>
      </c>
      <c r="T6" s="893"/>
      <c r="U6" s="893"/>
      <c r="V6" s="893" t="s">
        <v>3502</v>
      </c>
      <c r="W6" s="893"/>
      <c r="X6" s="893"/>
      <c r="Y6" s="893" t="s">
        <v>2131</v>
      </c>
      <c r="Z6" s="893"/>
      <c r="AA6" s="893"/>
    </row>
    <row r="7" spans="1:27" ht="25.5">
      <c r="A7" s="607">
        <v>1</v>
      </c>
      <c r="B7" s="1076">
        <v>2</v>
      </c>
      <c r="C7" s="1077"/>
      <c r="D7" s="606">
        <v>3</v>
      </c>
      <c r="E7" s="606">
        <v>4</v>
      </c>
      <c r="F7" s="606">
        <v>5</v>
      </c>
      <c r="G7" s="606">
        <v>6</v>
      </c>
      <c r="H7" s="606">
        <v>7</v>
      </c>
      <c r="J7" s="783" t="s">
        <v>3503</v>
      </c>
      <c r="K7" s="783" t="s">
        <v>3504</v>
      </c>
      <c r="L7" s="783" t="s">
        <v>1716</v>
      </c>
      <c r="M7" s="783" t="s">
        <v>3503</v>
      </c>
      <c r="N7" s="783" t="s">
        <v>3504</v>
      </c>
      <c r="O7" s="783" t="s">
        <v>1716</v>
      </c>
      <c r="P7" s="783" t="s">
        <v>3503</v>
      </c>
      <c r="Q7" s="783" t="s">
        <v>3504</v>
      </c>
      <c r="R7" s="783" t="s">
        <v>1716</v>
      </c>
      <c r="S7" s="783" t="s">
        <v>3503</v>
      </c>
      <c r="T7" s="783" t="s">
        <v>3504</v>
      </c>
      <c r="U7" s="783" t="s">
        <v>1716</v>
      </c>
      <c r="V7" s="783" t="s">
        <v>3503</v>
      </c>
      <c r="W7" s="783" t="s">
        <v>3504</v>
      </c>
      <c r="X7" s="783" t="s">
        <v>1716</v>
      </c>
      <c r="Y7" s="783" t="s">
        <v>3503</v>
      </c>
      <c r="Z7" s="783" t="s">
        <v>3504</v>
      </c>
      <c r="AA7" s="783" t="s">
        <v>1716</v>
      </c>
    </row>
    <row r="8" spans="1:27">
      <c r="A8" s="1079" t="s">
        <v>2126</v>
      </c>
      <c r="B8" s="1080"/>
      <c r="C8" s="608"/>
      <c r="D8" s="608"/>
      <c r="E8" s="608"/>
      <c r="F8" s="609"/>
      <c r="G8" s="608"/>
      <c r="H8" s="610"/>
      <c r="J8" s="782"/>
      <c r="K8" s="782"/>
      <c r="L8" s="782"/>
      <c r="M8" s="784">
        <v>6.2</v>
      </c>
      <c r="N8" s="784">
        <v>0</v>
      </c>
      <c r="O8" s="124">
        <f>SUM(M8:N8)</f>
        <v>6.2</v>
      </c>
      <c r="P8" s="124">
        <v>112.39999999999999</v>
      </c>
      <c r="Q8" s="782">
        <v>0.05</v>
      </c>
      <c r="R8" s="124">
        <f>SUM(P8:Q8)</f>
        <v>112.44999999999999</v>
      </c>
      <c r="S8" s="135">
        <v>18</v>
      </c>
      <c r="T8" s="135">
        <v>0</v>
      </c>
      <c r="U8" s="124">
        <f>SUM(S8:T8)</f>
        <v>18</v>
      </c>
      <c r="V8" s="124">
        <v>108.34400000000002</v>
      </c>
      <c r="W8" s="124">
        <v>9.6839999999999975</v>
      </c>
      <c r="X8" s="124">
        <f>SUM(V8:W8)</f>
        <v>118.02800000000002</v>
      </c>
      <c r="Y8" s="782">
        <v>82.51</v>
      </c>
      <c r="Z8" s="782">
        <v>184.53</v>
      </c>
      <c r="AA8" s="782">
        <f>SUM(Y8:Z8)</f>
        <v>267.04000000000002</v>
      </c>
    </row>
    <row r="9" spans="1:27">
      <c r="A9" s="611"/>
      <c r="B9" s="611"/>
      <c r="C9" s="612"/>
      <c r="D9" s="611"/>
      <c r="E9" s="611"/>
      <c r="F9" s="612"/>
      <c r="G9" s="611"/>
      <c r="H9" s="611"/>
    </row>
    <row r="10" spans="1:27">
      <c r="A10" s="1079" t="s">
        <v>3109</v>
      </c>
      <c r="B10" s="1080"/>
      <c r="C10" s="609"/>
      <c r="D10" s="608"/>
      <c r="E10" s="608"/>
      <c r="F10" s="609"/>
      <c r="G10" s="608"/>
      <c r="H10" s="610"/>
    </row>
    <row r="11" spans="1:27">
      <c r="A11" s="613">
        <v>1</v>
      </c>
      <c r="B11" s="614" t="s">
        <v>3110</v>
      </c>
      <c r="C11" s="615">
        <f t="shared" ref="C11:C42" si="0">F11+G11</f>
        <v>6.2</v>
      </c>
      <c r="D11" s="616" t="s">
        <v>2580</v>
      </c>
      <c r="E11" s="613" t="s">
        <v>2581</v>
      </c>
      <c r="F11" s="615">
        <v>6.2</v>
      </c>
      <c r="G11" s="613"/>
      <c r="H11" s="613"/>
    </row>
    <row r="12" spans="1:27">
      <c r="A12" s="1079" t="s">
        <v>3111</v>
      </c>
      <c r="B12" s="1080"/>
      <c r="C12" s="609"/>
      <c r="D12" s="608"/>
      <c r="E12" s="608"/>
      <c r="F12" s="609"/>
      <c r="G12" s="608"/>
      <c r="H12" s="610"/>
    </row>
    <row r="13" spans="1:27">
      <c r="A13" s="617">
        <v>1</v>
      </c>
      <c r="B13" s="618" t="s">
        <v>3112</v>
      </c>
      <c r="C13" s="619">
        <f t="shared" si="0"/>
        <v>9.3000000000000007</v>
      </c>
      <c r="D13" s="620" t="s">
        <v>2580</v>
      </c>
      <c r="E13" s="621" t="s">
        <v>2581</v>
      </c>
      <c r="F13" s="622">
        <v>9.3000000000000007</v>
      </c>
      <c r="G13" s="623"/>
      <c r="H13" s="623"/>
    </row>
    <row r="14" spans="1:27" ht="62.25" customHeight="1">
      <c r="A14" s="624">
        <v>2</v>
      </c>
      <c r="B14" s="625" t="s">
        <v>3113</v>
      </c>
      <c r="C14" s="626">
        <f t="shared" si="0"/>
        <v>96.3</v>
      </c>
      <c r="D14" s="627" t="s">
        <v>2580</v>
      </c>
      <c r="E14" s="628" t="s">
        <v>3114</v>
      </c>
      <c r="F14" s="626">
        <f>113-16.7</f>
        <v>96.3</v>
      </c>
      <c r="G14" s="629"/>
      <c r="H14" s="628" t="s">
        <v>3115</v>
      </c>
    </row>
    <row r="15" spans="1:27">
      <c r="A15" s="612">
        <v>3</v>
      </c>
      <c r="B15" s="630" t="s">
        <v>3116</v>
      </c>
      <c r="C15" s="631">
        <f t="shared" si="0"/>
        <v>6.85</v>
      </c>
      <c r="D15" s="632" t="s">
        <v>2580</v>
      </c>
      <c r="E15" s="612" t="s">
        <v>2604</v>
      </c>
      <c r="F15" s="631">
        <v>6.8</v>
      </c>
      <c r="G15" s="631">
        <v>0.05</v>
      </c>
      <c r="H15" s="612"/>
    </row>
    <row r="16" spans="1:27">
      <c r="A16" s="812"/>
      <c r="B16" s="813"/>
      <c r="C16" s="814"/>
      <c r="D16" s="815"/>
      <c r="E16" s="816"/>
      <c r="F16" s="818">
        <f>SUM(F13:F15)</f>
        <v>112.39999999999999</v>
      </c>
      <c r="G16" s="818">
        <f>SUM(G13:G15)</f>
        <v>0.05</v>
      </c>
      <c r="H16" s="817"/>
    </row>
    <row r="17" spans="1:8">
      <c r="A17" s="1079" t="s">
        <v>2130</v>
      </c>
      <c r="B17" s="1080"/>
      <c r="C17" s="609"/>
      <c r="D17" s="608"/>
      <c r="E17" s="608"/>
      <c r="F17" s="609"/>
      <c r="G17" s="608"/>
      <c r="H17" s="610"/>
    </row>
    <row r="18" spans="1:8">
      <c r="A18" s="613">
        <v>1</v>
      </c>
      <c r="B18" s="633" t="s">
        <v>3117</v>
      </c>
      <c r="C18" s="615">
        <f t="shared" si="0"/>
        <v>18</v>
      </c>
      <c r="D18" s="613" t="s">
        <v>2580</v>
      </c>
      <c r="E18" s="634" t="s">
        <v>2604</v>
      </c>
      <c r="F18" s="615">
        <v>18</v>
      </c>
      <c r="G18" s="613"/>
      <c r="H18" s="613"/>
    </row>
    <row r="19" spans="1:8">
      <c r="A19" s="1079" t="s">
        <v>2131</v>
      </c>
      <c r="B19" s="1080"/>
      <c r="C19" s="609"/>
      <c r="D19" s="608"/>
      <c r="E19" s="608"/>
      <c r="F19" s="609"/>
      <c r="G19" s="608"/>
      <c r="H19" s="610"/>
    </row>
    <row r="20" spans="1:8">
      <c r="A20" s="635">
        <v>1</v>
      </c>
      <c r="B20" s="636" t="s">
        <v>3118</v>
      </c>
      <c r="C20" s="619">
        <f t="shared" si="0"/>
        <v>14.5</v>
      </c>
      <c r="D20" s="635" t="s">
        <v>2580</v>
      </c>
      <c r="E20" s="635" t="s">
        <v>2581</v>
      </c>
      <c r="F20" s="637">
        <v>14.5</v>
      </c>
      <c r="G20" s="635"/>
      <c r="H20" s="635"/>
    </row>
    <row r="21" spans="1:8">
      <c r="A21" s="638">
        <v>2</v>
      </c>
      <c r="B21" s="639" t="s">
        <v>3119</v>
      </c>
      <c r="C21" s="626">
        <f t="shared" si="0"/>
        <v>17.600000000000001</v>
      </c>
      <c r="D21" s="638" t="s">
        <v>2580</v>
      </c>
      <c r="E21" s="638" t="s">
        <v>2581</v>
      </c>
      <c r="F21" s="640">
        <v>17.600000000000001</v>
      </c>
      <c r="G21" s="638"/>
      <c r="H21" s="638"/>
    </row>
    <row r="22" spans="1:8">
      <c r="A22" s="638">
        <v>3</v>
      </c>
      <c r="B22" s="639" t="s">
        <v>3120</v>
      </c>
      <c r="C22" s="626">
        <f t="shared" si="0"/>
        <v>1.92</v>
      </c>
      <c r="D22" s="638" t="s">
        <v>2580</v>
      </c>
      <c r="E22" s="638" t="s">
        <v>2581</v>
      </c>
      <c r="F22" s="640"/>
      <c r="G22" s="640">
        <v>1.92</v>
      </c>
      <c r="H22" s="638"/>
    </row>
    <row r="23" spans="1:8">
      <c r="A23" s="638">
        <v>4</v>
      </c>
      <c r="B23" s="639" t="s">
        <v>3121</v>
      </c>
      <c r="C23" s="626">
        <f t="shared" si="0"/>
        <v>1</v>
      </c>
      <c r="D23" s="638" t="s">
        <v>2580</v>
      </c>
      <c r="E23" s="638" t="s">
        <v>2581</v>
      </c>
      <c r="F23" s="640">
        <v>1</v>
      </c>
      <c r="G23" s="640"/>
      <c r="H23" s="638"/>
    </row>
    <row r="24" spans="1:8">
      <c r="A24" s="638">
        <v>5</v>
      </c>
      <c r="B24" s="639" t="s">
        <v>3122</v>
      </c>
      <c r="C24" s="626">
        <f t="shared" si="0"/>
        <v>11</v>
      </c>
      <c r="D24" s="638" t="s">
        <v>2580</v>
      </c>
      <c r="E24" s="638" t="s">
        <v>2581</v>
      </c>
      <c r="F24" s="640"/>
      <c r="G24" s="640">
        <v>11</v>
      </c>
      <c r="H24" s="638"/>
    </row>
    <row r="25" spans="1:8">
      <c r="A25" s="635">
        <v>6</v>
      </c>
      <c r="B25" s="639" t="s">
        <v>3123</v>
      </c>
      <c r="C25" s="626">
        <f>F25+G25</f>
        <v>6.3</v>
      </c>
      <c r="D25" s="638" t="s">
        <v>2580</v>
      </c>
      <c r="E25" s="638" t="s">
        <v>2581</v>
      </c>
      <c r="F25" s="640"/>
      <c r="G25" s="640">
        <v>6.3</v>
      </c>
      <c r="H25" s="638" t="s">
        <v>3124</v>
      </c>
    </row>
    <row r="26" spans="1:8">
      <c r="A26" s="638">
        <v>7</v>
      </c>
      <c r="B26" s="639" t="s">
        <v>3125</v>
      </c>
      <c r="C26" s="626">
        <f t="shared" si="0"/>
        <v>3.5</v>
      </c>
      <c r="D26" s="638" t="s">
        <v>2580</v>
      </c>
      <c r="E26" s="638" t="s">
        <v>2581</v>
      </c>
      <c r="F26" s="640"/>
      <c r="G26" s="640">
        <v>3.5</v>
      </c>
      <c r="H26" s="638" t="s">
        <v>3124</v>
      </c>
    </row>
    <row r="27" spans="1:8">
      <c r="A27" s="638">
        <v>8</v>
      </c>
      <c r="B27" s="639" t="s">
        <v>3126</v>
      </c>
      <c r="C27" s="626">
        <f t="shared" si="0"/>
        <v>4</v>
      </c>
      <c r="D27" s="638" t="s">
        <v>2580</v>
      </c>
      <c r="E27" s="638" t="s">
        <v>2581</v>
      </c>
      <c r="F27" s="640"/>
      <c r="G27" s="640">
        <v>4</v>
      </c>
      <c r="H27" s="638" t="s">
        <v>3124</v>
      </c>
    </row>
    <row r="28" spans="1:8">
      <c r="A28" s="638">
        <v>9</v>
      </c>
      <c r="B28" s="639" t="s">
        <v>3127</v>
      </c>
      <c r="C28" s="626">
        <f t="shared" si="0"/>
        <v>3.5</v>
      </c>
      <c r="D28" s="638" t="s">
        <v>2580</v>
      </c>
      <c r="E28" s="638" t="s">
        <v>2581</v>
      </c>
      <c r="F28" s="640">
        <v>0.5</v>
      </c>
      <c r="G28" s="640">
        <v>3</v>
      </c>
      <c r="H28" s="638" t="s">
        <v>3128</v>
      </c>
    </row>
    <row r="29" spans="1:8">
      <c r="A29" s="638">
        <v>10</v>
      </c>
      <c r="B29" s="639" t="s">
        <v>3129</v>
      </c>
      <c r="C29" s="626">
        <f t="shared" si="0"/>
        <v>12.5</v>
      </c>
      <c r="D29" s="638" t="s">
        <v>2580</v>
      </c>
      <c r="E29" s="638" t="s">
        <v>2581</v>
      </c>
      <c r="F29" s="640"/>
      <c r="G29" s="640">
        <v>12.5</v>
      </c>
      <c r="H29" s="638" t="s">
        <v>3128</v>
      </c>
    </row>
    <row r="30" spans="1:8" ht="42.75">
      <c r="A30" s="635">
        <v>11</v>
      </c>
      <c r="B30" s="641" t="s">
        <v>3130</v>
      </c>
      <c r="C30" s="626">
        <f t="shared" si="0"/>
        <v>2</v>
      </c>
      <c r="D30" s="638" t="s">
        <v>2580</v>
      </c>
      <c r="E30" s="638" t="s">
        <v>2581</v>
      </c>
      <c r="F30" s="640"/>
      <c r="G30" s="640">
        <v>2</v>
      </c>
      <c r="H30" s="638" t="s">
        <v>3128</v>
      </c>
    </row>
    <row r="31" spans="1:8" ht="42.75">
      <c r="A31" s="638">
        <v>12</v>
      </c>
      <c r="B31" s="641" t="s">
        <v>3131</v>
      </c>
      <c r="C31" s="626">
        <f t="shared" si="0"/>
        <v>9.2200000000000006</v>
      </c>
      <c r="D31" s="638" t="s">
        <v>2580</v>
      </c>
      <c r="E31" s="638" t="s">
        <v>2581</v>
      </c>
      <c r="F31" s="640">
        <v>9.2200000000000006</v>
      </c>
      <c r="G31" s="640"/>
      <c r="H31" s="638" t="s">
        <v>3128</v>
      </c>
    </row>
    <row r="32" spans="1:8" ht="42.75">
      <c r="A32" s="638">
        <v>13</v>
      </c>
      <c r="B32" s="641" t="s">
        <v>3132</v>
      </c>
      <c r="C32" s="626">
        <f t="shared" si="0"/>
        <v>3.72</v>
      </c>
      <c r="D32" s="638" t="s">
        <v>2580</v>
      </c>
      <c r="E32" s="638" t="s">
        <v>2581</v>
      </c>
      <c r="F32" s="640">
        <v>3.72</v>
      </c>
      <c r="G32" s="640"/>
      <c r="H32" s="638" t="s">
        <v>3128</v>
      </c>
    </row>
    <row r="33" spans="1:8" ht="42.75">
      <c r="A33" s="638">
        <v>14</v>
      </c>
      <c r="B33" s="641" t="s">
        <v>3133</v>
      </c>
      <c r="C33" s="626">
        <f t="shared" si="0"/>
        <v>1.72</v>
      </c>
      <c r="D33" s="638" t="s">
        <v>2580</v>
      </c>
      <c r="E33" s="638" t="s">
        <v>2581</v>
      </c>
      <c r="F33" s="640">
        <v>1.72</v>
      </c>
      <c r="G33" s="640"/>
      <c r="H33" s="638" t="s">
        <v>3128</v>
      </c>
    </row>
    <row r="34" spans="1:8" ht="15.75">
      <c r="A34" s="638">
        <v>15</v>
      </c>
      <c r="B34" s="642" t="s">
        <v>3134</v>
      </c>
      <c r="C34" s="626">
        <f t="shared" si="0"/>
        <v>13.52</v>
      </c>
      <c r="D34" s="643" t="s">
        <v>2580</v>
      </c>
      <c r="E34" s="644" t="s">
        <v>2581</v>
      </c>
      <c r="F34" s="463">
        <v>13.52</v>
      </c>
      <c r="G34" s="644"/>
      <c r="H34" s="645"/>
    </row>
    <row r="35" spans="1:8" ht="15.75">
      <c r="A35" s="635">
        <v>16</v>
      </c>
      <c r="B35" s="466" t="s">
        <v>3135</v>
      </c>
      <c r="C35" s="626">
        <f t="shared" si="0"/>
        <v>10</v>
      </c>
      <c r="D35" s="643" t="s">
        <v>2580</v>
      </c>
      <c r="E35" s="644" t="s">
        <v>2604</v>
      </c>
      <c r="F35" s="463">
        <v>2.5</v>
      </c>
      <c r="G35" s="463">
        <v>7.5</v>
      </c>
      <c r="H35" s="645"/>
    </row>
    <row r="36" spans="1:8" ht="28.5">
      <c r="A36" s="638">
        <v>17</v>
      </c>
      <c r="B36" s="641" t="s">
        <v>3136</v>
      </c>
      <c r="C36" s="626">
        <f t="shared" si="0"/>
        <v>2.38</v>
      </c>
      <c r="D36" s="643" t="s">
        <v>2580</v>
      </c>
      <c r="E36" s="644" t="s">
        <v>2604</v>
      </c>
      <c r="F36" s="640">
        <v>2.38</v>
      </c>
      <c r="G36" s="640"/>
      <c r="H36" s="645"/>
    </row>
    <row r="37" spans="1:8" ht="15.75">
      <c r="A37" s="638">
        <v>18</v>
      </c>
      <c r="B37" s="641" t="s">
        <v>3137</v>
      </c>
      <c r="C37" s="626">
        <f t="shared" si="0"/>
        <v>33</v>
      </c>
      <c r="D37" s="643" t="s">
        <v>2580</v>
      </c>
      <c r="E37" s="644" t="s">
        <v>2604</v>
      </c>
      <c r="F37" s="640">
        <v>8.6999999999999993</v>
      </c>
      <c r="G37" s="640">
        <v>24.3</v>
      </c>
      <c r="H37" s="645"/>
    </row>
    <row r="38" spans="1:8" ht="28.5">
      <c r="A38" s="638">
        <v>19</v>
      </c>
      <c r="B38" s="641" t="s">
        <v>3138</v>
      </c>
      <c r="C38" s="626">
        <f t="shared" si="0"/>
        <v>8</v>
      </c>
      <c r="D38" s="643" t="s">
        <v>2580</v>
      </c>
      <c r="E38" s="644" t="s">
        <v>2604</v>
      </c>
      <c r="F38" s="640">
        <v>0</v>
      </c>
      <c r="G38" s="640">
        <v>8</v>
      </c>
      <c r="H38" s="645"/>
    </row>
    <row r="39" spans="1:8" ht="42.75">
      <c r="A39" s="638">
        <v>20</v>
      </c>
      <c r="B39" s="641" t="s">
        <v>3139</v>
      </c>
      <c r="C39" s="626">
        <f t="shared" si="0"/>
        <v>6</v>
      </c>
      <c r="D39" s="643" t="s">
        <v>2580</v>
      </c>
      <c r="E39" s="644" t="s">
        <v>2604</v>
      </c>
      <c r="F39" s="640">
        <v>6</v>
      </c>
      <c r="G39" s="640"/>
      <c r="H39" s="645"/>
    </row>
    <row r="40" spans="1:8" ht="42.75">
      <c r="A40" s="635">
        <v>21</v>
      </c>
      <c r="B40" s="639" t="s">
        <v>3140</v>
      </c>
      <c r="C40" s="626">
        <f t="shared" si="0"/>
        <v>14.86</v>
      </c>
      <c r="D40" s="643" t="s">
        <v>2580</v>
      </c>
      <c r="E40" s="644" t="s">
        <v>2604</v>
      </c>
      <c r="F40" s="640">
        <v>0</v>
      </c>
      <c r="G40" s="640">
        <v>14.86</v>
      </c>
      <c r="H40" s="646" t="s">
        <v>3141</v>
      </c>
    </row>
    <row r="41" spans="1:8" ht="15.75">
      <c r="A41" s="638">
        <v>22</v>
      </c>
      <c r="B41" s="647" t="s">
        <v>3142</v>
      </c>
      <c r="C41" s="626">
        <f t="shared" si="0"/>
        <v>2.8</v>
      </c>
      <c r="D41" s="643" t="s">
        <v>2580</v>
      </c>
      <c r="E41" s="644" t="s">
        <v>2604</v>
      </c>
      <c r="F41" s="640">
        <v>1.1499999999999999</v>
      </c>
      <c r="G41" s="640">
        <v>1.65</v>
      </c>
      <c r="H41" s="638"/>
    </row>
    <row r="42" spans="1:8" ht="42.75">
      <c r="A42" s="638">
        <v>23</v>
      </c>
      <c r="B42" s="648" t="s">
        <v>3143</v>
      </c>
      <c r="C42" s="631">
        <f t="shared" si="0"/>
        <v>84</v>
      </c>
      <c r="D42" s="649" t="s">
        <v>2580</v>
      </c>
      <c r="E42" s="650" t="s">
        <v>2604</v>
      </c>
      <c r="F42" s="651"/>
      <c r="G42" s="651">
        <v>84</v>
      </c>
      <c r="H42" s="652" t="s">
        <v>3141</v>
      </c>
    </row>
    <row r="43" spans="1:8">
      <c r="A43" s="1079" t="s">
        <v>3144</v>
      </c>
      <c r="B43" s="1080"/>
      <c r="C43" s="609"/>
      <c r="D43" s="653"/>
      <c r="E43" s="653"/>
      <c r="F43" s="693">
        <f>SUM(F20:F42)</f>
        <v>82.51</v>
      </c>
      <c r="G43" s="693">
        <f>SUM(G20:G42)</f>
        <v>184.53</v>
      </c>
      <c r="H43" s="655"/>
    </row>
    <row r="44" spans="1:8">
      <c r="A44" s="656"/>
      <c r="B44" s="656"/>
      <c r="C44" s="613"/>
      <c r="D44" s="656"/>
      <c r="E44" s="656"/>
      <c r="F44" s="634"/>
      <c r="G44" s="656"/>
      <c r="H44" s="656"/>
    </row>
    <row r="45" spans="1:8">
      <c r="A45" s="1079" t="s">
        <v>2129</v>
      </c>
      <c r="B45" s="1080"/>
      <c r="C45" s="609"/>
      <c r="D45" s="653"/>
      <c r="E45" s="653"/>
      <c r="F45" s="654"/>
      <c r="G45" s="653"/>
      <c r="H45" s="655"/>
    </row>
    <row r="46" spans="1:8" ht="60">
      <c r="A46" s="617">
        <v>1</v>
      </c>
      <c r="B46" s="657" t="s">
        <v>3145</v>
      </c>
      <c r="C46" s="619">
        <f t="shared" ref="C46:C109" si="1">F46+G46</f>
        <v>1.03</v>
      </c>
      <c r="D46" s="658" t="s">
        <v>2580</v>
      </c>
      <c r="E46" s="635" t="s">
        <v>2581</v>
      </c>
      <c r="F46" s="659">
        <v>1.03</v>
      </c>
      <c r="G46" s="660"/>
      <c r="H46" s="660"/>
    </row>
    <row r="47" spans="1:8" ht="60">
      <c r="A47" s="624">
        <v>2</v>
      </c>
      <c r="B47" s="661" t="s">
        <v>3146</v>
      </c>
      <c r="C47" s="626">
        <f t="shared" si="1"/>
        <v>1.6180000000000001</v>
      </c>
      <c r="D47" s="643" t="s">
        <v>2580</v>
      </c>
      <c r="E47" s="638" t="s">
        <v>2581</v>
      </c>
      <c r="F47" s="662">
        <v>1.6180000000000001</v>
      </c>
      <c r="G47" s="1"/>
      <c r="H47" s="1"/>
    </row>
    <row r="48" spans="1:8" ht="60">
      <c r="A48" s="617">
        <v>3</v>
      </c>
      <c r="B48" s="661" t="s">
        <v>3147</v>
      </c>
      <c r="C48" s="626">
        <f t="shared" si="1"/>
        <v>1.9019999999999999</v>
      </c>
      <c r="D48" s="643" t="s">
        <v>2580</v>
      </c>
      <c r="E48" s="638" t="s">
        <v>2581</v>
      </c>
      <c r="F48" s="662">
        <v>1.9019999999999999</v>
      </c>
      <c r="G48" s="1"/>
      <c r="H48" s="1"/>
    </row>
    <row r="49" spans="1:8" ht="30">
      <c r="A49" s="617">
        <v>4</v>
      </c>
      <c r="B49" s="661" t="s">
        <v>3148</v>
      </c>
      <c r="C49" s="626">
        <f t="shared" si="1"/>
        <v>1.3149999999999999</v>
      </c>
      <c r="D49" s="643" t="s">
        <v>2580</v>
      </c>
      <c r="E49" s="638" t="s">
        <v>2581</v>
      </c>
      <c r="F49" s="662">
        <v>1.3149999999999999</v>
      </c>
      <c r="G49" s="1"/>
      <c r="H49" s="1"/>
    </row>
    <row r="50" spans="1:8" ht="45">
      <c r="A50" s="624">
        <v>5</v>
      </c>
      <c r="B50" s="661" t="s">
        <v>3149</v>
      </c>
      <c r="C50" s="626">
        <f t="shared" si="1"/>
        <v>0.753</v>
      </c>
      <c r="D50" s="643" t="s">
        <v>2580</v>
      </c>
      <c r="E50" s="638" t="s">
        <v>2581</v>
      </c>
      <c r="F50" s="662">
        <v>0.753</v>
      </c>
      <c r="G50" s="1"/>
      <c r="H50" s="1"/>
    </row>
    <row r="51" spans="1:8" ht="45">
      <c r="A51" s="617">
        <v>6</v>
      </c>
      <c r="B51" s="661" t="s">
        <v>3150</v>
      </c>
      <c r="C51" s="626">
        <f t="shared" si="1"/>
        <v>1.129</v>
      </c>
      <c r="D51" s="643" t="s">
        <v>2580</v>
      </c>
      <c r="E51" s="638" t="s">
        <v>2581</v>
      </c>
      <c r="F51" s="662">
        <v>1.129</v>
      </c>
      <c r="G51" s="1"/>
      <c r="H51" s="1"/>
    </row>
    <row r="52" spans="1:8" ht="45">
      <c r="A52" s="617">
        <v>7</v>
      </c>
      <c r="B52" s="661" t="s">
        <v>3151</v>
      </c>
      <c r="C52" s="626">
        <f t="shared" si="1"/>
        <v>1.903</v>
      </c>
      <c r="D52" s="643" t="s">
        <v>2580</v>
      </c>
      <c r="E52" s="638" t="s">
        <v>2581</v>
      </c>
      <c r="F52" s="662">
        <v>1.903</v>
      </c>
      <c r="G52" s="1"/>
      <c r="H52" s="1"/>
    </row>
    <row r="53" spans="1:8" ht="45">
      <c r="A53" s="624">
        <v>8</v>
      </c>
      <c r="B53" s="661" t="s">
        <v>3152</v>
      </c>
      <c r="C53" s="626">
        <f t="shared" si="1"/>
        <v>1.444</v>
      </c>
      <c r="D53" s="643" t="s">
        <v>2580</v>
      </c>
      <c r="E53" s="638" t="s">
        <v>2581</v>
      </c>
      <c r="F53" s="662">
        <v>1.444</v>
      </c>
      <c r="G53" s="1"/>
      <c r="H53" s="1"/>
    </row>
    <row r="54" spans="1:8" ht="45">
      <c r="A54" s="617">
        <v>9</v>
      </c>
      <c r="B54" s="661" t="s">
        <v>3153</v>
      </c>
      <c r="C54" s="626">
        <f t="shared" si="1"/>
        <v>0.749</v>
      </c>
      <c r="D54" s="643" t="s">
        <v>2580</v>
      </c>
      <c r="E54" s="638" t="s">
        <v>2581</v>
      </c>
      <c r="F54" s="662">
        <v>0.749</v>
      </c>
      <c r="G54" s="1"/>
      <c r="H54" s="1"/>
    </row>
    <row r="55" spans="1:8" ht="45">
      <c r="A55" s="617">
        <v>10</v>
      </c>
      <c r="B55" s="661" t="s">
        <v>3154</v>
      </c>
      <c r="C55" s="626">
        <f t="shared" si="1"/>
        <v>0.88800000000000001</v>
      </c>
      <c r="D55" s="643" t="s">
        <v>2580</v>
      </c>
      <c r="E55" s="638" t="s">
        <v>2581</v>
      </c>
      <c r="F55" s="662">
        <v>0.88800000000000001</v>
      </c>
      <c r="G55" s="1"/>
      <c r="H55" s="1"/>
    </row>
    <row r="56" spans="1:8" ht="45">
      <c r="A56" s="624">
        <v>11</v>
      </c>
      <c r="B56" s="661" t="s">
        <v>3155</v>
      </c>
      <c r="C56" s="626">
        <f t="shared" si="1"/>
        <v>2.7170000000000001</v>
      </c>
      <c r="D56" s="643" t="s">
        <v>2580</v>
      </c>
      <c r="E56" s="638" t="s">
        <v>2581</v>
      </c>
      <c r="F56" s="662">
        <v>2.7170000000000001</v>
      </c>
      <c r="G56" s="1"/>
      <c r="H56" s="1"/>
    </row>
    <row r="57" spans="1:8" ht="60">
      <c r="A57" s="617">
        <v>12</v>
      </c>
      <c r="B57" s="661" t="s">
        <v>3156</v>
      </c>
      <c r="C57" s="626">
        <f t="shared" si="1"/>
        <v>0.16400000000000001</v>
      </c>
      <c r="D57" s="643" t="s">
        <v>2580</v>
      </c>
      <c r="E57" s="638" t="s">
        <v>2581</v>
      </c>
      <c r="F57" s="662">
        <v>0.16400000000000001</v>
      </c>
      <c r="G57" s="1"/>
      <c r="H57" s="1"/>
    </row>
    <row r="58" spans="1:8" ht="60">
      <c r="A58" s="617">
        <v>13</v>
      </c>
      <c r="B58" s="661" t="s">
        <v>3157</v>
      </c>
      <c r="C58" s="626">
        <f t="shared" si="1"/>
        <v>6.9000000000000006E-2</v>
      </c>
      <c r="D58" s="643" t="s">
        <v>2580</v>
      </c>
      <c r="E58" s="638" t="s">
        <v>2581</v>
      </c>
      <c r="F58" s="662">
        <v>6.9000000000000006E-2</v>
      </c>
      <c r="G58" s="1"/>
      <c r="H58" s="1"/>
    </row>
    <row r="59" spans="1:8" ht="60">
      <c r="A59" s="624">
        <v>14</v>
      </c>
      <c r="B59" s="661" t="s">
        <v>3158</v>
      </c>
      <c r="C59" s="626">
        <f t="shared" si="1"/>
        <v>9.5000000000000001E-2</v>
      </c>
      <c r="D59" s="643" t="s">
        <v>2580</v>
      </c>
      <c r="E59" s="638" t="s">
        <v>2581</v>
      </c>
      <c r="F59" s="662">
        <v>9.5000000000000001E-2</v>
      </c>
      <c r="G59" s="1"/>
      <c r="H59" s="1"/>
    </row>
    <row r="60" spans="1:8" ht="45">
      <c r="A60" s="617">
        <v>15</v>
      </c>
      <c r="B60" s="661" t="s">
        <v>3159</v>
      </c>
      <c r="C60" s="626">
        <f t="shared" si="1"/>
        <v>0.68200000000000005</v>
      </c>
      <c r="D60" s="643" t="s">
        <v>2580</v>
      </c>
      <c r="E60" s="638" t="s">
        <v>2581</v>
      </c>
      <c r="F60" s="662">
        <v>0.68200000000000005</v>
      </c>
      <c r="G60" s="1"/>
      <c r="H60" s="1"/>
    </row>
    <row r="61" spans="1:8" ht="45">
      <c r="A61" s="617">
        <v>16</v>
      </c>
      <c r="B61" s="661" t="s">
        <v>3160</v>
      </c>
      <c r="C61" s="626">
        <f t="shared" si="1"/>
        <v>0.121</v>
      </c>
      <c r="D61" s="643" t="s">
        <v>2580</v>
      </c>
      <c r="E61" s="638" t="s">
        <v>2581</v>
      </c>
      <c r="F61" s="662">
        <v>0.121</v>
      </c>
      <c r="G61" s="1"/>
      <c r="H61" s="1"/>
    </row>
    <row r="62" spans="1:8" ht="45">
      <c r="A62" s="624">
        <v>17</v>
      </c>
      <c r="B62" s="661" t="s">
        <v>3161</v>
      </c>
      <c r="C62" s="626">
        <f t="shared" si="1"/>
        <v>0.188</v>
      </c>
      <c r="D62" s="643" t="s">
        <v>2580</v>
      </c>
      <c r="E62" s="638" t="s">
        <v>2581</v>
      </c>
      <c r="F62" s="662">
        <v>0.188</v>
      </c>
      <c r="G62" s="1"/>
      <c r="H62" s="1"/>
    </row>
    <row r="63" spans="1:8" ht="45">
      <c r="A63" s="617">
        <v>18</v>
      </c>
      <c r="B63" s="661" t="s">
        <v>3162</v>
      </c>
      <c r="C63" s="626">
        <f t="shared" si="1"/>
        <v>0.111</v>
      </c>
      <c r="D63" s="643" t="s">
        <v>2580</v>
      </c>
      <c r="E63" s="638" t="s">
        <v>2581</v>
      </c>
      <c r="F63" s="662">
        <v>0.111</v>
      </c>
      <c r="G63" s="1"/>
      <c r="H63" s="1"/>
    </row>
    <row r="64" spans="1:8" ht="75">
      <c r="A64" s="617">
        <v>19</v>
      </c>
      <c r="B64" s="661" t="s">
        <v>3163</v>
      </c>
      <c r="C64" s="626">
        <f t="shared" si="1"/>
        <v>0.22800000000000001</v>
      </c>
      <c r="D64" s="643" t="s">
        <v>2580</v>
      </c>
      <c r="E64" s="638" t="s">
        <v>2581</v>
      </c>
      <c r="F64" s="662">
        <v>0.22800000000000001</v>
      </c>
      <c r="G64" s="1"/>
      <c r="H64" s="1"/>
    </row>
    <row r="65" spans="1:8" ht="60">
      <c r="A65" s="624">
        <v>20</v>
      </c>
      <c r="B65" s="661" t="s">
        <v>3164</v>
      </c>
      <c r="C65" s="626">
        <f t="shared" si="1"/>
        <v>0.15</v>
      </c>
      <c r="D65" s="643" t="s">
        <v>2580</v>
      </c>
      <c r="E65" s="638" t="s">
        <v>2581</v>
      </c>
      <c r="F65" s="662">
        <v>0.15</v>
      </c>
      <c r="G65" s="1"/>
      <c r="H65" s="1"/>
    </row>
    <row r="66" spans="1:8" ht="45">
      <c r="A66" s="617">
        <v>21</v>
      </c>
      <c r="B66" s="663" t="s">
        <v>3165</v>
      </c>
      <c r="C66" s="626">
        <f t="shared" si="1"/>
        <v>0.51700000000000002</v>
      </c>
      <c r="D66" s="643" t="s">
        <v>2580</v>
      </c>
      <c r="E66" s="638" t="s">
        <v>2581</v>
      </c>
      <c r="F66" s="662">
        <v>0.51700000000000002</v>
      </c>
      <c r="G66" s="1"/>
      <c r="H66" s="1"/>
    </row>
    <row r="67" spans="1:8" ht="45">
      <c r="A67" s="617">
        <v>22</v>
      </c>
      <c r="B67" s="661" t="s">
        <v>3166</v>
      </c>
      <c r="C67" s="626">
        <f t="shared" si="1"/>
        <v>0.32100000000000001</v>
      </c>
      <c r="D67" s="643" t="s">
        <v>2580</v>
      </c>
      <c r="E67" s="638" t="s">
        <v>2581</v>
      </c>
      <c r="F67" s="662">
        <v>0.32100000000000001</v>
      </c>
      <c r="G67" s="1"/>
      <c r="H67" s="1"/>
    </row>
    <row r="68" spans="1:8" ht="30">
      <c r="A68" s="624">
        <v>23</v>
      </c>
      <c r="B68" s="661" t="s">
        <v>3167</v>
      </c>
      <c r="C68" s="626">
        <f t="shared" si="1"/>
        <v>0.191</v>
      </c>
      <c r="D68" s="643" t="s">
        <v>2580</v>
      </c>
      <c r="E68" s="638" t="s">
        <v>2581</v>
      </c>
      <c r="F68" s="662">
        <v>0.191</v>
      </c>
      <c r="G68" s="1"/>
      <c r="H68" s="1"/>
    </row>
    <row r="69" spans="1:8" ht="45">
      <c r="A69" s="617">
        <v>24</v>
      </c>
      <c r="B69" s="661" t="s">
        <v>3168</v>
      </c>
      <c r="C69" s="626">
        <f t="shared" si="1"/>
        <v>0.17799999999999999</v>
      </c>
      <c r="D69" s="643" t="s">
        <v>2580</v>
      </c>
      <c r="E69" s="638" t="s">
        <v>2581</v>
      </c>
      <c r="F69" s="662">
        <v>0.17799999999999999</v>
      </c>
      <c r="G69" s="1"/>
      <c r="H69" s="1"/>
    </row>
    <row r="70" spans="1:8" ht="45">
      <c r="A70" s="617">
        <v>25</v>
      </c>
      <c r="B70" s="661" t="s">
        <v>3169</v>
      </c>
      <c r="C70" s="626">
        <f t="shared" si="1"/>
        <v>0.56999999999999995</v>
      </c>
      <c r="D70" s="643" t="s">
        <v>2580</v>
      </c>
      <c r="E70" s="638" t="s">
        <v>2581</v>
      </c>
      <c r="F70" s="662">
        <v>0.56999999999999995</v>
      </c>
      <c r="G70" s="1"/>
      <c r="H70" s="1"/>
    </row>
    <row r="71" spans="1:8" ht="30">
      <c r="A71" s="624">
        <v>26</v>
      </c>
      <c r="B71" s="661" t="s">
        <v>3170</v>
      </c>
      <c r="C71" s="626">
        <f t="shared" si="1"/>
        <v>0.251</v>
      </c>
      <c r="D71" s="643" t="s">
        <v>2580</v>
      </c>
      <c r="E71" s="638" t="s">
        <v>2581</v>
      </c>
      <c r="F71" s="662">
        <v>0.251</v>
      </c>
      <c r="G71" s="1"/>
      <c r="H71" s="1"/>
    </row>
    <row r="72" spans="1:8" ht="60">
      <c r="A72" s="617">
        <v>27</v>
      </c>
      <c r="B72" s="661" t="s">
        <v>3171</v>
      </c>
      <c r="C72" s="626">
        <f t="shared" si="1"/>
        <v>9.5000000000000001E-2</v>
      </c>
      <c r="D72" s="643" t="s">
        <v>2580</v>
      </c>
      <c r="E72" s="638" t="s">
        <v>2581</v>
      </c>
      <c r="F72" s="662">
        <v>9.5000000000000001E-2</v>
      </c>
      <c r="G72" s="1"/>
      <c r="H72" s="1"/>
    </row>
    <row r="73" spans="1:8" ht="45">
      <c r="A73" s="617">
        <v>28</v>
      </c>
      <c r="B73" s="661" t="s">
        <v>3172</v>
      </c>
      <c r="C73" s="626">
        <f t="shared" si="1"/>
        <v>0.14099999999999999</v>
      </c>
      <c r="D73" s="643" t="s">
        <v>2580</v>
      </c>
      <c r="E73" s="638" t="s">
        <v>2581</v>
      </c>
      <c r="F73" s="662">
        <v>0.14099999999999999</v>
      </c>
      <c r="G73" s="1"/>
      <c r="H73" s="1"/>
    </row>
    <row r="74" spans="1:8" ht="45">
      <c r="A74" s="624">
        <v>29</v>
      </c>
      <c r="B74" s="661" t="s">
        <v>3173</v>
      </c>
      <c r="C74" s="626">
        <f t="shared" si="1"/>
        <v>0.246</v>
      </c>
      <c r="D74" s="643" t="s">
        <v>2580</v>
      </c>
      <c r="E74" s="638" t="s">
        <v>2581</v>
      </c>
      <c r="F74" s="662">
        <v>0.246</v>
      </c>
      <c r="G74" s="1"/>
      <c r="H74" s="1"/>
    </row>
    <row r="75" spans="1:8" ht="30">
      <c r="A75" s="617">
        <v>30</v>
      </c>
      <c r="B75" s="664" t="s">
        <v>3174</v>
      </c>
      <c r="C75" s="626">
        <f t="shared" si="1"/>
        <v>0.35899999999999999</v>
      </c>
      <c r="D75" s="643" t="s">
        <v>2580</v>
      </c>
      <c r="E75" s="638" t="s">
        <v>2581</v>
      </c>
      <c r="F75" s="662">
        <v>0.35899999999999999</v>
      </c>
      <c r="G75" s="1"/>
      <c r="H75" s="1"/>
    </row>
    <row r="76" spans="1:8" ht="60">
      <c r="A76" s="617">
        <v>31</v>
      </c>
      <c r="B76" s="661" t="s">
        <v>3175</v>
      </c>
      <c r="C76" s="626">
        <f t="shared" si="1"/>
        <v>0.64800000000000002</v>
      </c>
      <c r="D76" s="643" t="s">
        <v>2580</v>
      </c>
      <c r="E76" s="638" t="s">
        <v>2581</v>
      </c>
      <c r="F76" s="662">
        <v>0.64800000000000002</v>
      </c>
      <c r="G76" s="1"/>
      <c r="H76" s="1"/>
    </row>
    <row r="77" spans="1:8" ht="45">
      <c r="A77" s="624">
        <v>32</v>
      </c>
      <c r="B77" s="661" t="s">
        <v>3176</v>
      </c>
      <c r="C77" s="626">
        <f t="shared" si="1"/>
        <v>0.19800000000000001</v>
      </c>
      <c r="D77" s="643" t="s">
        <v>2580</v>
      </c>
      <c r="E77" s="638" t="s">
        <v>2581</v>
      </c>
      <c r="F77" s="662">
        <v>0.19800000000000001</v>
      </c>
      <c r="G77" s="1"/>
      <c r="H77" s="1"/>
    </row>
    <row r="78" spans="1:8" ht="45">
      <c r="A78" s="617">
        <v>33</v>
      </c>
      <c r="B78" s="661" t="s">
        <v>3177</v>
      </c>
      <c r="C78" s="626">
        <f t="shared" si="1"/>
        <v>0.96699999999999997</v>
      </c>
      <c r="D78" s="643" t="s">
        <v>2580</v>
      </c>
      <c r="E78" s="638" t="s">
        <v>2581</v>
      </c>
      <c r="F78" s="662">
        <v>0.96699999999999997</v>
      </c>
      <c r="G78" s="1"/>
      <c r="H78" s="1"/>
    </row>
    <row r="79" spans="1:8" ht="45">
      <c r="A79" s="617">
        <v>34</v>
      </c>
      <c r="B79" s="661" t="s">
        <v>3178</v>
      </c>
      <c r="C79" s="626">
        <f t="shared" si="1"/>
        <v>0.184</v>
      </c>
      <c r="D79" s="643" t="s">
        <v>2580</v>
      </c>
      <c r="E79" s="638" t="s">
        <v>2581</v>
      </c>
      <c r="F79" s="662">
        <v>0.184</v>
      </c>
      <c r="G79" s="1"/>
      <c r="H79" s="1"/>
    </row>
    <row r="80" spans="1:8" ht="45">
      <c r="A80" s="624">
        <v>35</v>
      </c>
      <c r="B80" s="661" t="s">
        <v>3179</v>
      </c>
      <c r="C80" s="626">
        <f t="shared" si="1"/>
        <v>0.28599999999999998</v>
      </c>
      <c r="D80" s="643" t="s">
        <v>2580</v>
      </c>
      <c r="E80" s="638" t="s">
        <v>2581</v>
      </c>
      <c r="F80" s="662">
        <v>0.28599999999999998</v>
      </c>
      <c r="G80" s="1"/>
      <c r="H80" s="1"/>
    </row>
    <row r="81" spans="1:8" ht="60">
      <c r="A81" s="617">
        <v>36</v>
      </c>
      <c r="B81" s="661" t="s">
        <v>3180</v>
      </c>
      <c r="C81" s="626">
        <f t="shared" si="1"/>
        <v>0.18</v>
      </c>
      <c r="D81" s="643" t="s">
        <v>2580</v>
      </c>
      <c r="E81" s="638" t="s">
        <v>2581</v>
      </c>
      <c r="F81" s="662">
        <v>0.18</v>
      </c>
      <c r="G81" s="1"/>
      <c r="H81" s="1"/>
    </row>
    <row r="82" spans="1:8" ht="45">
      <c r="A82" s="617">
        <v>37</v>
      </c>
      <c r="B82" s="661" t="s">
        <v>3181</v>
      </c>
      <c r="C82" s="626">
        <f t="shared" si="1"/>
        <v>0.23</v>
      </c>
      <c r="D82" s="643" t="s">
        <v>2580</v>
      </c>
      <c r="E82" s="638" t="s">
        <v>2581</v>
      </c>
      <c r="F82" s="662">
        <v>0.23</v>
      </c>
      <c r="G82" s="1"/>
      <c r="H82" s="1"/>
    </row>
    <row r="83" spans="1:8" ht="45">
      <c r="A83" s="624">
        <v>38</v>
      </c>
      <c r="B83" s="661" t="s">
        <v>3182</v>
      </c>
      <c r="C83" s="626">
        <f t="shared" si="1"/>
        <v>0.23599999999999999</v>
      </c>
      <c r="D83" s="643" t="s">
        <v>2580</v>
      </c>
      <c r="E83" s="638" t="s">
        <v>2581</v>
      </c>
      <c r="F83" s="662">
        <v>0.23599999999999999</v>
      </c>
      <c r="G83" s="1"/>
      <c r="H83" s="1"/>
    </row>
    <row r="84" spans="1:8" ht="60">
      <c r="A84" s="617">
        <v>39</v>
      </c>
      <c r="B84" s="661" t="s">
        <v>3183</v>
      </c>
      <c r="C84" s="626">
        <f t="shared" si="1"/>
        <v>8.5999999999999993E-2</v>
      </c>
      <c r="D84" s="643" t="s">
        <v>2580</v>
      </c>
      <c r="E84" s="638" t="s">
        <v>2581</v>
      </c>
      <c r="F84" s="662">
        <v>8.5999999999999993E-2</v>
      </c>
      <c r="G84" s="1"/>
      <c r="H84" s="1"/>
    </row>
    <row r="85" spans="1:8" ht="45">
      <c r="A85" s="617">
        <v>40</v>
      </c>
      <c r="B85" s="661" t="s">
        <v>3184</v>
      </c>
      <c r="C85" s="626">
        <f t="shared" si="1"/>
        <v>0.129</v>
      </c>
      <c r="D85" s="643" t="s">
        <v>2580</v>
      </c>
      <c r="E85" s="638" t="s">
        <v>2581</v>
      </c>
      <c r="F85" s="662">
        <v>0.129</v>
      </c>
      <c r="G85" s="1"/>
      <c r="H85" s="1"/>
    </row>
    <row r="86" spans="1:8" ht="30">
      <c r="A86" s="624">
        <v>41</v>
      </c>
      <c r="B86" s="661" t="s">
        <v>3185</v>
      </c>
      <c r="C86" s="626">
        <f t="shared" si="1"/>
        <v>9.5000000000000001E-2</v>
      </c>
      <c r="D86" s="643" t="s">
        <v>2580</v>
      </c>
      <c r="E86" s="638" t="s">
        <v>2581</v>
      </c>
      <c r="F86" s="662">
        <v>9.5000000000000001E-2</v>
      </c>
      <c r="G86" s="1"/>
      <c r="H86" s="1"/>
    </row>
    <row r="87" spans="1:8" ht="30">
      <c r="A87" s="617">
        <v>42</v>
      </c>
      <c r="B87" s="661" t="s">
        <v>3186</v>
      </c>
      <c r="C87" s="626">
        <f t="shared" si="1"/>
        <v>0.44900000000000001</v>
      </c>
      <c r="D87" s="643" t="s">
        <v>2580</v>
      </c>
      <c r="E87" s="638" t="s">
        <v>2581</v>
      </c>
      <c r="F87" s="662">
        <v>0.44900000000000001</v>
      </c>
      <c r="G87" s="1"/>
      <c r="H87" s="1"/>
    </row>
    <row r="88" spans="1:8" ht="45">
      <c r="A88" s="617">
        <v>43</v>
      </c>
      <c r="B88" s="661" t="s">
        <v>3187</v>
      </c>
      <c r="C88" s="626">
        <f t="shared" si="1"/>
        <v>1.1000000000000001</v>
      </c>
      <c r="D88" s="643" t="s">
        <v>2580</v>
      </c>
      <c r="E88" s="638" t="s">
        <v>2581</v>
      </c>
      <c r="F88" s="662">
        <v>1.1000000000000001</v>
      </c>
      <c r="G88" s="1"/>
      <c r="H88" s="1"/>
    </row>
    <row r="89" spans="1:8" ht="45">
      <c r="A89" s="624">
        <v>44</v>
      </c>
      <c r="B89" s="661" t="s">
        <v>3188</v>
      </c>
      <c r="C89" s="626">
        <f t="shared" si="1"/>
        <v>7.9000000000000001E-2</v>
      </c>
      <c r="D89" s="643" t="s">
        <v>2580</v>
      </c>
      <c r="E89" s="638" t="s">
        <v>2581</v>
      </c>
      <c r="F89" s="662">
        <v>7.9000000000000001E-2</v>
      </c>
      <c r="G89" s="1"/>
      <c r="H89" s="1"/>
    </row>
    <row r="90" spans="1:8" ht="45">
      <c r="A90" s="617">
        <v>45</v>
      </c>
      <c r="B90" s="661" t="s">
        <v>3189</v>
      </c>
      <c r="C90" s="626">
        <f t="shared" si="1"/>
        <v>0.58599999999999997</v>
      </c>
      <c r="D90" s="643" t="s">
        <v>2580</v>
      </c>
      <c r="E90" s="638" t="s">
        <v>2581</v>
      </c>
      <c r="F90" s="662">
        <v>0.58599999999999997</v>
      </c>
      <c r="G90" s="1"/>
      <c r="H90" s="1"/>
    </row>
    <row r="91" spans="1:8" ht="45">
      <c r="A91" s="617">
        <v>46</v>
      </c>
      <c r="B91" s="661" t="s">
        <v>3190</v>
      </c>
      <c r="C91" s="626">
        <f t="shared" si="1"/>
        <v>0.113</v>
      </c>
      <c r="D91" s="643" t="s">
        <v>2580</v>
      </c>
      <c r="E91" s="638" t="s">
        <v>2581</v>
      </c>
      <c r="F91" s="662">
        <v>0.113</v>
      </c>
      <c r="G91" s="1"/>
      <c r="H91" s="1"/>
    </row>
    <row r="92" spans="1:8" ht="45">
      <c r="A92" s="624">
        <v>47</v>
      </c>
      <c r="B92" s="661" t="s">
        <v>3191</v>
      </c>
      <c r="C92" s="626">
        <f t="shared" si="1"/>
        <v>0.32800000000000001</v>
      </c>
      <c r="D92" s="643" t="s">
        <v>2580</v>
      </c>
      <c r="E92" s="638" t="s">
        <v>2581</v>
      </c>
      <c r="F92" s="662">
        <v>0.32800000000000001</v>
      </c>
      <c r="G92" s="1"/>
      <c r="H92" s="1"/>
    </row>
    <row r="93" spans="1:8" ht="45">
      <c r="A93" s="617">
        <v>48</v>
      </c>
      <c r="B93" s="661" t="s">
        <v>3192</v>
      </c>
      <c r="C93" s="626">
        <f t="shared" si="1"/>
        <v>0.113</v>
      </c>
      <c r="D93" s="643" t="s">
        <v>2580</v>
      </c>
      <c r="E93" s="638" t="s">
        <v>2581</v>
      </c>
      <c r="F93" s="662">
        <v>0.113</v>
      </c>
      <c r="G93" s="1"/>
      <c r="H93" s="1"/>
    </row>
    <row r="94" spans="1:8" ht="45">
      <c r="A94" s="617">
        <v>49</v>
      </c>
      <c r="B94" s="661" t="s">
        <v>3193</v>
      </c>
      <c r="C94" s="626">
        <f t="shared" si="1"/>
        <v>5.5E-2</v>
      </c>
      <c r="D94" s="643" t="s">
        <v>2580</v>
      </c>
      <c r="E94" s="638" t="s">
        <v>2581</v>
      </c>
      <c r="F94" s="662">
        <v>5.5E-2</v>
      </c>
      <c r="G94" s="1"/>
      <c r="H94" s="1"/>
    </row>
    <row r="95" spans="1:8" ht="45">
      <c r="A95" s="624">
        <v>50</v>
      </c>
      <c r="B95" s="661" t="s">
        <v>3194</v>
      </c>
      <c r="C95" s="626">
        <f t="shared" si="1"/>
        <v>9.5000000000000001E-2</v>
      </c>
      <c r="D95" s="643" t="s">
        <v>2580</v>
      </c>
      <c r="E95" s="638" t="s">
        <v>2581</v>
      </c>
      <c r="F95" s="662">
        <v>9.5000000000000001E-2</v>
      </c>
      <c r="G95" s="1"/>
      <c r="H95" s="1"/>
    </row>
    <row r="96" spans="1:8" ht="60">
      <c r="A96" s="617">
        <v>51</v>
      </c>
      <c r="B96" s="661" t="s">
        <v>3195</v>
      </c>
      <c r="C96" s="626">
        <f t="shared" si="1"/>
        <v>0.217</v>
      </c>
      <c r="D96" s="643" t="s">
        <v>2580</v>
      </c>
      <c r="E96" s="638" t="s">
        <v>2581</v>
      </c>
      <c r="F96" s="662">
        <v>0.217</v>
      </c>
      <c r="G96" s="1"/>
      <c r="H96" s="1"/>
    </row>
    <row r="97" spans="1:8" ht="45">
      <c r="A97" s="617">
        <v>52</v>
      </c>
      <c r="B97" s="661" t="s">
        <v>3196</v>
      </c>
      <c r="C97" s="626">
        <f t="shared" si="1"/>
        <v>0.32500000000000001</v>
      </c>
      <c r="D97" s="643" t="s">
        <v>2580</v>
      </c>
      <c r="E97" s="638" t="s">
        <v>2581</v>
      </c>
      <c r="F97" s="662">
        <v>0.32500000000000001</v>
      </c>
      <c r="G97" s="1"/>
      <c r="H97" s="1"/>
    </row>
    <row r="98" spans="1:8" ht="45">
      <c r="A98" s="624">
        <v>53</v>
      </c>
      <c r="B98" s="661" t="s">
        <v>3197</v>
      </c>
      <c r="C98" s="626">
        <f t="shared" si="1"/>
        <v>0.80900000000000005</v>
      </c>
      <c r="D98" s="643" t="s">
        <v>2580</v>
      </c>
      <c r="E98" s="638" t="s">
        <v>2581</v>
      </c>
      <c r="F98" s="662">
        <v>0.80900000000000005</v>
      </c>
      <c r="G98" s="1"/>
      <c r="H98" s="1"/>
    </row>
    <row r="99" spans="1:8" ht="45">
      <c r="A99" s="617">
        <v>54</v>
      </c>
      <c r="B99" s="661" t="s">
        <v>3198</v>
      </c>
      <c r="C99" s="626">
        <f t="shared" si="1"/>
        <v>9.8000000000000004E-2</v>
      </c>
      <c r="D99" s="643" t="s">
        <v>2580</v>
      </c>
      <c r="E99" s="638" t="s">
        <v>2581</v>
      </c>
      <c r="F99" s="662">
        <v>9.8000000000000004E-2</v>
      </c>
      <c r="G99" s="1"/>
      <c r="H99" s="1"/>
    </row>
    <row r="100" spans="1:8" ht="45">
      <c r="A100" s="617">
        <v>55</v>
      </c>
      <c r="B100" s="661" t="s">
        <v>3199</v>
      </c>
      <c r="C100" s="626">
        <f t="shared" si="1"/>
        <v>0.31</v>
      </c>
      <c r="D100" s="643" t="s">
        <v>2580</v>
      </c>
      <c r="E100" s="638" t="s">
        <v>2581</v>
      </c>
      <c r="F100" s="662">
        <v>0.31</v>
      </c>
      <c r="G100" s="1"/>
      <c r="H100" s="1"/>
    </row>
    <row r="101" spans="1:8" ht="45">
      <c r="A101" s="624">
        <v>56</v>
      </c>
      <c r="B101" s="661" t="s">
        <v>3200</v>
      </c>
      <c r="C101" s="626">
        <f t="shared" si="1"/>
        <v>0.68</v>
      </c>
      <c r="D101" s="643" t="s">
        <v>2580</v>
      </c>
      <c r="E101" s="638" t="s">
        <v>2581</v>
      </c>
      <c r="F101" s="662">
        <v>0.68</v>
      </c>
      <c r="G101" s="1"/>
      <c r="H101" s="1"/>
    </row>
    <row r="102" spans="1:8" ht="60">
      <c r="A102" s="617">
        <v>57</v>
      </c>
      <c r="B102" s="661" t="s">
        <v>3201</v>
      </c>
      <c r="C102" s="626">
        <f t="shared" si="1"/>
        <v>7.8E-2</v>
      </c>
      <c r="D102" s="643" t="s">
        <v>2580</v>
      </c>
      <c r="E102" s="638" t="s">
        <v>2581</v>
      </c>
      <c r="F102" s="662">
        <v>7.8E-2</v>
      </c>
      <c r="G102" s="1"/>
      <c r="H102" s="1"/>
    </row>
    <row r="103" spans="1:8" ht="60">
      <c r="A103" s="617">
        <v>58</v>
      </c>
      <c r="B103" s="661" t="s">
        <v>3202</v>
      </c>
      <c r="C103" s="626">
        <f t="shared" si="1"/>
        <v>0.11799999999999999</v>
      </c>
      <c r="D103" s="643" t="s">
        <v>2580</v>
      </c>
      <c r="E103" s="638" t="s">
        <v>2581</v>
      </c>
      <c r="F103" s="662">
        <v>0.11799999999999999</v>
      </c>
      <c r="G103" s="1"/>
      <c r="H103" s="1"/>
    </row>
    <row r="104" spans="1:8" ht="45">
      <c r="A104" s="624">
        <v>59</v>
      </c>
      <c r="B104" s="661" t="s">
        <v>3203</v>
      </c>
      <c r="C104" s="626">
        <f t="shared" si="1"/>
        <v>0.192</v>
      </c>
      <c r="D104" s="643" t="s">
        <v>2580</v>
      </c>
      <c r="E104" s="638" t="s">
        <v>2581</v>
      </c>
      <c r="F104" s="662">
        <v>0.192</v>
      </c>
      <c r="G104" s="1"/>
      <c r="H104" s="1"/>
    </row>
    <row r="105" spans="1:8" ht="60">
      <c r="A105" s="617">
        <v>60</v>
      </c>
      <c r="B105" s="661" t="s">
        <v>3204</v>
      </c>
      <c r="C105" s="626">
        <f t="shared" si="1"/>
        <v>8.1000000000000003E-2</v>
      </c>
      <c r="D105" s="643" t="s">
        <v>2580</v>
      </c>
      <c r="E105" s="638" t="s">
        <v>2581</v>
      </c>
      <c r="F105" s="662">
        <v>8.1000000000000003E-2</v>
      </c>
      <c r="G105" s="1"/>
      <c r="H105" s="1"/>
    </row>
    <row r="106" spans="1:8" ht="45">
      <c r="A106" s="617">
        <v>61</v>
      </c>
      <c r="B106" s="661" t="s">
        <v>3205</v>
      </c>
      <c r="C106" s="626">
        <f t="shared" si="1"/>
        <v>9.0999999999999998E-2</v>
      </c>
      <c r="D106" s="643" t="s">
        <v>2580</v>
      </c>
      <c r="E106" s="638" t="s">
        <v>2581</v>
      </c>
      <c r="F106" s="662">
        <v>9.0999999999999998E-2</v>
      </c>
      <c r="G106" s="1"/>
      <c r="H106" s="1"/>
    </row>
    <row r="107" spans="1:8" ht="45">
      <c r="A107" s="624">
        <v>62</v>
      </c>
      <c r="B107" s="661" t="s">
        <v>3206</v>
      </c>
      <c r="C107" s="626">
        <f t="shared" si="1"/>
        <v>0.17799999999999999</v>
      </c>
      <c r="D107" s="643" t="s">
        <v>2580</v>
      </c>
      <c r="E107" s="638" t="s">
        <v>2581</v>
      </c>
      <c r="F107" s="662">
        <v>0.17799999999999999</v>
      </c>
      <c r="G107" s="1"/>
      <c r="H107" s="1"/>
    </row>
    <row r="108" spans="1:8" ht="45">
      <c r="A108" s="617">
        <v>63</v>
      </c>
      <c r="B108" s="661" t="s">
        <v>3207</v>
      </c>
      <c r="C108" s="626">
        <f t="shared" si="1"/>
        <v>0.246</v>
      </c>
      <c r="D108" s="643" t="s">
        <v>2580</v>
      </c>
      <c r="E108" s="638" t="s">
        <v>2581</v>
      </c>
      <c r="F108" s="662">
        <v>0.246</v>
      </c>
      <c r="G108" s="1"/>
      <c r="H108" s="1"/>
    </row>
    <row r="109" spans="1:8" ht="45">
      <c r="A109" s="617">
        <v>64</v>
      </c>
      <c r="B109" s="661" t="s">
        <v>3208</v>
      </c>
      <c r="C109" s="626">
        <f t="shared" si="1"/>
        <v>0.32</v>
      </c>
      <c r="D109" s="643" t="s">
        <v>2580</v>
      </c>
      <c r="E109" s="638" t="s">
        <v>2581</v>
      </c>
      <c r="F109" s="662">
        <v>0.32</v>
      </c>
      <c r="G109" s="1"/>
      <c r="H109" s="1"/>
    </row>
    <row r="110" spans="1:8" ht="45">
      <c r="A110" s="624">
        <v>65</v>
      </c>
      <c r="B110" s="661" t="s">
        <v>3209</v>
      </c>
      <c r="C110" s="626">
        <f t="shared" ref="C110:C173" si="2">F110+G110</f>
        <v>0.13700000000000001</v>
      </c>
      <c r="D110" s="643" t="s">
        <v>2580</v>
      </c>
      <c r="E110" s="638" t="s">
        <v>2581</v>
      </c>
      <c r="F110" s="662">
        <v>0.13700000000000001</v>
      </c>
      <c r="G110" s="1"/>
      <c r="H110" s="1"/>
    </row>
    <row r="111" spans="1:8" ht="45">
      <c r="A111" s="617">
        <v>66</v>
      </c>
      <c r="B111" s="661" t="s">
        <v>3210</v>
      </c>
      <c r="C111" s="626">
        <f t="shared" si="2"/>
        <v>0.308</v>
      </c>
      <c r="D111" s="643" t="s">
        <v>2580</v>
      </c>
      <c r="E111" s="638" t="s">
        <v>2581</v>
      </c>
      <c r="F111" s="662">
        <v>0.308</v>
      </c>
      <c r="G111" s="1"/>
      <c r="H111" s="1"/>
    </row>
    <row r="112" spans="1:8" ht="30">
      <c r="A112" s="617">
        <v>67</v>
      </c>
      <c r="B112" s="661" t="s">
        <v>3211</v>
      </c>
      <c r="C112" s="626">
        <f t="shared" si="2"/>
        <v>0.36199999999999999</v>
      </c>
      <c r="D112" s="643" t="s">
        <v>2580</v>
      </c>
      <c r="E112" s="638" t="s">
        <v>2581</v>
      </c>
      <c r="F112" s="662">
        <v>0.36199999999999999</v>
      </c>
      <c r="G112" s="1"/>
      <c r="H112" s="1"/>
    </row>
    <row r="113" spans="1:8" ht="45">
      <c r="A113" s="624">
        <v>68</v>
      </c>
      <c r="B113" s="661" t="s">
        <v>3212</v>
      </c>
      <c r="C113" s="626">
        <f t="shared" si="2"/>
        <v>9.1999999999999998E-2</v>
      </c>
      <c r="D113" s="643" t="s">
        <v>2580</v>
      </c>
      <c r="E113" s="638" t="s">
        <v>2581</v>
      </c>
      <c r="F113" s="662">
        <v>9.1999999999999998E-2</v>
      </c>
      <c r="G113" s="1"/>
      <c r="H113" s="1"/>
    </row>
    <row r="114" spans="1:8" ht="45">
      <c r="A114" s="617">
        <v>69</v>
      </c>
      <c r="B114" s="661" t="s">
        <v>3213</v>
      </c>
      <c r="C114" s="626">
        <f t="shared" si="2"/>
        <v>0.11600000000000001</v>
      </c>
      <c r="D114" s="643" t="s">
        <v>2580</v>
      </c>
      <c r="E114" s="638" t="s">
        <v>2581</v>
      </c>
      <c r="F114" s="662">
        <v>0.11600000000000001</v>
      </c>
      <c r="G114" s="1"/>
      <c r="H114" s="1"/>
    </row>
    <row r="115" spans="1:8" ht="30">
      <c r="A115" s="617">
        <v>70</v>
      </c>
      <c r="B115" s="661" t="s">
        <v>3214</v>
      </c>
      <c r="C115" s="626">
        <f t="shared" si="2"/>
        <v>0.17</v>
      </c>
      <c r="D115" s="643" t="s">
        <v>2580</v>
      </c>
      <c r="E115" s="638" t="s">
        <v>2581</v>
      </c>
      <c r="F115" s="662">
        <v>0.17</v>
      </c>
      <c r="G115" s="1"/>
      <c r="H115" s="1"/>
    </row>
    <row r="116" spans="1:8" ht="45">
      <c r="A116" s="624">
        <v>71</v>
      </c>
      <c r="B116" s="661" t="s">
        <v>3215</v>
      </c>
      <c r="C116" s="626">
        <f t="shared" si="2"/>
        <v>9.8000000000000004E-2</v>
      </c>
      <c r="D116" s="643" t="s">
        <v>2580</v>
      </c>
      <c r="E116" s="638" t="s">
        <v>2581</v>
      </c>
      <c r="F116" s="662">
        <v>9.8000000000000004E-2</v>
      </c>
      <c r="G116" s="1"/>
      <c r="H116" s="1"/>
    </row>
    <row r="117" spans="1:8" ht="30">
      <c r="A117" s="617">
        <v>72</v>
      </c>
      <c r="B117" s="661" t="s">
        <v>3216</v>
      </c>
      <c r="C117" s="626">
        <f t="shared" si="2"/>
        <v>1.4470000000000001</v>
      </c>
      <c r="D117" s="643" t="s">
        <v>2580</v>
      </c>
      <c r="E117" s="638" t="s">
        <v>2581</v>
      </c>
      <c r="F117" s="662">
        <v>1.4470000000000001</v>
      </c>
      <c r="G117" s="1"/>
      <c r="H117" s="1"/>
    </row>
    <row r="118" spans="1:8" ht="45">
      <c r="A118" s="617">
        <v>73</v>
      </c>
      <c r="B118" s="661" t="s">
        <v>3217</v>
      </c>
      <c r="C118" s="626">
        <f t="shared" si="2"/>
        <v>0.30399999999999999</v>
      </c>
      <c r="D118" s="643" t="s">
        <v>2580</v>
      </c>
      <c r="E118" s="638" t="s">
        <v>2581</v>
      </c>
      <c r="F118" s="662">
        <v>0.30399999999999999</v>
      </c>
      <c r="G118" s="1"/>
      <c r="H118" s="1"/>
    </row>
    <row r="119" spans="1:8" ht="45">
      <c r="A119" s="624">
        <v>74</v>
      </c>
      <c r="B119" s="661" t="s">
        <v>3218</v>
      </c>
      <c r="C119" s="626">
        <f t="shared" si="2"/>
        <v>0.28199999999999997</v>
      </c>
      <c r="D119" s="643" t="s">
        <v>2580</v>
      </c>
      <c r="E119" s="638" t="s">
        <v>2581</v>
      </c>
      <c r="F119" s="662">
        <v>0.28199999999999997</v>
      </c>
      <c r="G119" s="1"/>
      <c r="H119" s="1"/>
    </row>
    <row r="120" spans="1:8" ht="30">
      <c r="A120" s="617">
        <v>75</v>
      </c>
      <c r="B120" s="661" t="s">
        <v>3219</v>
      </c>
      <c r="C120" s="626">
        <f t="shared" si="2"/>
        <v>8.3000000000000004E-2</v>
      </c>
      <c r="D120" s="643" t="s">
        <v>2580</v>
      </c>
      <c r="E120" s="638" t="s">
        <v>2581</v>
      </c>
      <c r="F120" s="662">
        <v>8.3000000000000004E-2</v>
      </c>
      <c r="G120" s="1"/>
      <c r="H120" s="1"/>
    </row>
    <row r="121" spans="1:8" ht="45">
      <c r="A121" s="617">
        <v>76</v>
      </c>
      <c r="B121" s="661" t="s">
        <v>3220</v>
      </c>
      <c r="C121" s="626">
        <f t="shared" si="2"/>
        <v>0.27300000000000002</v>
      </c>
      <c r="D121" s="643" t="s">
        <v>2580</v>
      </c>
      <c r="E121" s="638" t="s">
        <v>2581</v>
      </c>
      <c r="F121" s="662">
        <v>0.27300000000000002</v>
      </c>
      <c r="G121" s="1"/>
      <c r="H121" s="1"/>
    </row>
    <row r="122" spans="1:8" ht="45">
      <c r="A122" s="624">
        <v>77</v>
      </c>
      <c r="B122" s="661" t="s">
        <v>3221</v>
      </c>
      <c r="C122" s="626">
        <f t="shared" si="2"/>
        <v>0.28399999999999997</v>
      </c>
      <c r="D122" s="643" t="s">
        <v>2580</v>
      </c>
      <c r="E122" s="638" t="s">
        <v>2581</v>
      </c>
      <c r="F122" s="662">
        <v>0.28399999999999997</v>
      </c>
      <c r="G122" s="1"/>
      <c r="H122" s="1"/>
    </row>
    <row r="123" spans="1:8" ht="45">
      <c r="A123" s="617">
        <v>78</v>
      </c>
      <c r="B123" s="661" t="s">
        <v>3222</v>
      </c>
      <c r="C123" s="626">
        <f t="shared" si="2"/>
        <v>6.0999999999999999E-2</v>
      </c>
      <c r="D123" s="643" t="s">
        <v>2580</v>
      </c>
      <c r="E123" s="638" t="s">
        <v>2581</v>
      </c>
      <c r="F123" s="662">
        <v>6.0999999999999999E-2</v>
      </c>
      <c r="G123" s="1"/>
      <c r="H123" s="1"/>
    </row>
    <row r="124" spans="1:8" ht="45">
      <c r="A124" s="617">
        <v>79</v>
      </c>
      <c r="B124" s="661" t="s">
        <v>3223</v>
      </c>
      <c r="C124" s="626">
        <f t="shared" si="2"/>
        <v>0.29699999999999999</v>
      </c>
      <c r="D124" s="643" t="s">
        <v>2580</v>
      </c>
      <c r="E124" s="638" t="s">
        <v>2581</v>
      </c>
      <c r="F124" s="662">
        <v>0.29699999999999999</v>
      </c>
      <c r="G124" s="1"/>
      <c r="H124" s="1"/>
    </row>
    <row r="125" spans="1:8" ht="45">
      <c r="A125" s="624">
        <v>80</v>
      </c>
      <c r="B125" s="661" t="s">
        <v>3224</v>
      </c>
      <c r="C125" s="626">
        <f t="shared" si="2"/>
        <v>0.63100000000000001</v>
      </c>
      <c r="D125" s="643" t="s">
        <v>2580</v>
      </c>
      <c r="E125" s="638" t="s">
        <v>2581</v>
      </c>
      <c r="F125" s="662">
        <v>0.63100000000000001</v>
      </c>
      <c r="G125" s="1"/>
      <c r="H125" s="1"/>
    </row>
    <row r="126" spans="1:8" ht="45">
      <c r="A126" s="617">
        <v>81</v>
      </c>
      <c r="B126" s="661" t="s">
        <v>3225</v>
      </c>
      <c r="C126" s="626">
        <f t="shared" si="2"/>
        <v>0.315</v>
      </c>
      <c r="D126" s="643" t="s">
        <v>2580</v>
      </c>
      <c r="E126" s="638" t="s">
        <v>2581</v>
      </c>
      <c r="F126" s="662">
        <v>0.315</v>
      </c>
      <c r="G126" s="1"/>
      <c r="H126" s="1"/>
    </row>
    <row r="127" spans="1:8" ht="30">
      <c r="A127" s="617">
        <v>82</v>
      </c>
      <c r="B127" s="661" t="s">
        <v>3226</v>
      </c>
      <c r="C127" s="626">
        <f t="shared" si="2"/>
        <v>0.58599999999999997</v>
      </c>
      <c r="D127" s="643" t="s">
        <v>2580</v>
      </c>
      <c r="E127" s="638" t="s">
        <v>2581</v>
      </c>
      <c r="F127" s="662">
        <v>0.58599999999999997</v>
      </c>
      <c r="G127" s="1"/>
      <c r="H127" s="1"/>
    </row>
    <row r="128" spans="1:8" ht="30">
      <c r="A128" s="624">
        <v>83</v>
      </c>
      <c r="B128" s="661" t="s">
        <v>3227</v>
      </c>
      <c r="C128" s="626">
        <f t="shared" si="2"/>
        <v>0.50800000000000001</v>
      </c>
      <c r="D128" s="643" t="s">
        <v>2580</v>
      </c>
      <c r="E128" s="638" t="s">
        <v>2581</v>
      </c>
      <c r="F128" s="662">
        <v>0.50800000000000001</v>
      </c>
      <c r="G128" s="1"/>
      <c r="H128" s="1"/>
    </row>
    <row r="129" spans="1:8" ht="30">
      <c r="A129" s="617">
        <v>84</v>
      </c>
      <c r="B129" s="661" t="s">
        <v>3228</v>
      </c>
      <c r="C129" s="626">
        <f t="shared" si="2"/>
        <v>9.4E-2</v>
      </c>
      <c r="D129" s="643" t="s">
        <v>2580</v>
      </c>
      <c r="E129" s="638" t="s">
        <v>2581</v>
      </c>
      <c r="F129" s="662">
        <v>9.4E-2</v>
      </c>
      <c r="G129" s="1"/>
      <c r="H129" s="1"/>
    </row>
    <row r="130" spans="1:8" ht="45">
      <c r="A130" s="617">
        <v>85</v>
      </c>
      <c r="B130" s="661" t="s">
        <v>3229</v>
      </c>
      <c r="C130" s="626">
        <f t="shared" si="2"/>
        <v>0.57899999999999996</v>
      </c>
      <c r="D130" s="643" t="s">
        <v>2580</v>
      </c>
      <c r="E130" s="638" t="s">
        <v>2581</v>
      </c>
      <c r="F130" s="662">
        <v>0.57899999999999996</v>
      </c>
      <c r="G130" s="1"/>
      <c r="H130" s="1"/>
    </row>
    <row r="131" spans="1:8" ht="45">
      <c r="A131" s="624">
        <v>86</v>
      </c>
      <c r="B131" s="665" t="s">
        <v>3230</v>
      </c>
      <c r="C131" s="626">
        <f t="shared" si="2"/>
        <v>6.7000000000000004E-2</v>
      </c>
      <c r="D131" s="643" t="s">
        <v>2580</v>
      </c>
      <c r="E131" s="638" t="s">
        <v>2581</v>
      </c>
      <c r="F131" s="662">
        <v>6.7000000000000004E-2</v>
      </c>
      <c r="G131" s="1"/>
      <c r="H131" s="1"/>
    </row>
    <row r="132" spans="1:8" ht="45">
      <c r="A132" s="617">
        <v>87</v>
      </c>
      <c r="B132" s="661" t="s">
        <v>3231</v>
      </c>
      <c r="C132" s="626">
        <f t="shared" si="2"/>
        <v>0.30099999999999999</v>
      </c>
      <c r="D132" s="643" t="s">
        <v>2580</v>
      </c>
      <c r="E132" s="638" t="s">
        <v>2581</v>
      </c>
      <c r="F132" s="662">
        <v>0.30099999999999999</v>
      </c>
      <c r="G132" s="1"/>
      <c r="H132" s="1"/>
    </row>
    <row r="133" spans="1:8" ht="45">
      <c r="A133" s="617">
        <v>88</v>
      </c>
      <c r="B133" s="661" t="s">
        <v>3232</v>
      </c>
      <c r="C133" s="626">
        <f t="shared" si="2"/>
        <v>8.4000000000000005E-2</v>
      </c>
      <c r="D133" s="643" t="s">
        <v>2580</v>
      </c>
      <c r="E133" s="638" t="s">
        <v>2581</v>
      </c>
      <c r="F133" s="662">
        <v>8.4000000000000005E-2</v>
      </c>
      <c r="G133" s="1"/>
      <c r="H133" s="1"/>
    </row>
    <row r="134" spans="1:8" ht="45">
      <c r="A134" s="624">
        <v>89</v>
      </c>
      <c r="B134" s="661" t="s">
        <v>3233</v>
      </c>
      <c r="C134" s="626">
        <f t="shared" si="2"/>
        <v>2.1999999999999999E-2</v>
      </c>
      <c r="D134" s="643" t="s">
        <v>2580</v>
      </c>
      <c r="E134" s="638" t="s">
        <v>2581</v>
      </c>
      <c r="F134" s="662">
        <v>2.1999999999999999E-2</v>
      </c>
      <c r="G134" s="1"/>
      <c r="H134" s="1"/>
    </row>
    <row r="135" spans="1:8" ht="45">
      <c r="A135" s="617">
        <v>90</v>
      </c>
      <c r="B135" s="661" t="s">
        <v>3234</v>
      </c>
      <c r="C135" s="626">
        <f t="shared" si="2"/>
        <v>0.49199999999999999</v>
      </c>
      <c r="D135" s="643" t="s">
        <v>2580</v>
      </c>
      <c r="E135" s="638" t="s">
        <v>2581</v>
      </c>
      <c r="F135" s="662">
        <v>0.49199999999999999</v>
      </c>
      <c r="G135" s="1"/>
      <c r="H135" s="1"/>
    </row>
    <row r="136" spans="1:8" ht="45">
      <c r="A136" s="617">
        <v>91</v>
      </c>
      <c r="B136" s="661" t="s">
        <v>3235</v>
      </c>
      <c r="C136" s="626">
        <f t="shared" si="2"/>
        <v>0.23100000000000001</v>
      </c>
      <c r="D136" s="643" t="s">
        <v>2580</v>
      </c>
      <c r="E136" s="638" t="s">
        <v>2581</v>
      </c>
      <c r="F136" s="662">
        <v>0.23100000000000001</v>
      </c>
      <c r="G136" s="1"/>
      <c r="H136" s="1"/>
    </row>
    <row r="137" spans="1:8" ht="45">
      <c r="A137" s="624">
        <v>92</v>
      </c>
      <c r="B137" s="661" t="s">
        <v>3236</v>
      </c>
      <c r="C137" s="626">
        <f t="shared" si="2"/>
        <v>4.2999999999999997E-2</v>
      </c>
      <c r="D137" s="643" t="s">
        <v>2580</v>
      </c>
      <c r="E137" s="638" t="s">
        <v>2581</v>
      </c>
      <c r="F137" s="662">
        <v>4.2999999999999997E-2</v>
      </c>
      <c r="G137" s="1"/>
      <c r="H137" s="1"/>
    </row>
    <row r="138" spans="1:8" ht="45">
      <c r="A138" s="617">
        <v>93</v>
      </c>
      <c r="B138" s="661" t="s">
        <v>3237</v>
      </c>
      <c r="C138" s="626">
        <f t="shared" si="2"/>
        <v>0.248</v>
      </c>
      <c r="D138" s="643" t="s">
        <v>2580</v>
      </c>
      <c r="E138" s="638" t="s">
        <v>2581</v>
      </c>
      <c r="F138" s="662">
        <v>0.248</v>
      </c>
      <c r="G138" s="1"/>
      <c r="H138" s="1"/>
    </row>
    <row r="139" spans="1:8" ht="45">
      <c r="A139" s="617">
        <v>94</v>
      </c>
      <c r="B139" s="661" t="s">
        <v>3238</v>
      </c>
      <c r="C139" s="626">
        <f t="shared" si="2"/>
        <v>5.0999999999999997E-2</v>
      </c>
      <c r="D139" s="643" t="s">
        <v>2580</v>
      </c>
      <c r="E139" s="638" t="s">
        <v>2581</v>
      </c>
      <c r="F139" s="662">
        <v>5.0999999999999997E-2</v>
      </c>
      <c r="G139" s="1"/>
      <c r="H139" s="1"/>
    </row>
    <row r="140" spans="1:8" ht="30">
      <c r="A140" s="624">
        <v>95</v>
      </c>
      <c r="B140" s="661" t="s">
        <v>3239</v>
      </c>
      <c r="C140" s="626">
        <f t="shared" si="2"/>
        <v>0.67300000000000004</v>
      </c>
      <c r="D140" s="643" t="s">
        <v>2580</v>
      </c>
      <c r="E140" s="638" t="s">
        <v>2581</v>
      </c>
      <c r="F140" s="662">
        <v>0.67300000000000004</v>
      </c>
      <c r="G140" s="1"/>
      <c r="H140" s="1"/>
    </row>
    <row r="141" spans="1:8" ht="30">
      <c r="A141" s="617">
        <v>96</v>
      </c>
      <c r="B141" s="661" t="s">
        <v>3240</v>
      </c>
      <c r="C141" s="626">
        <f t="shared" si="2"/>
        <v>0.21299999999999999</v>
      </c>
      <c r="D141" s="643" t="s">
        <v>2580</v>
      </c>
      <c r="E141" s="638" t="s">
        <v>2581</v>
      </c>
      <c r="F141" s="662">
        <v>0.21299999999999999</v>
      </c>
      <c r="G141" s="1"/>
      <c r="H141" s="1"/>
    </row>
    <row r="142" spans="1:8" ht="30">
      <c r="A142" s="617">
        <v>97</v>
      </c>
      <c r="B142" s="661" t="s">
        <v>3241</v>
      </c>
      <c r="C142" s="626">
        <f t="shared" si="2"/>
        <v>6.8000000000000005E-2</v>
      </c>
      <c r="D142" s="643" t="s">
        <v>2580</v>
      </c>
      <c r="E142" s="638" t="s">
        <v>2581</v>
      </c>
      <c r="F142" s="662">
        <v>6.8000000000000005E-2</v>
      </c>
      <c r="G142" s="1"/>
      <c r="H142" s="1"/>
    </row>
    <row r="143" spans="1:8" ht="45">
      <c r="A143" s="624">
        <v>98</v>
      </c>
      <c r="B143" s="661" t="s">
        <v>3242</v>
      </c>
      <c r="C143" s="626">
        <f t="shared" si="2"/>
        <v>0.32700000000000001</v>
      </c>
      <c r="D143" s="643" t="s">
        <v>2580</v>
      </c>
      <c r="E143" s="638" t="s">
        <v>2581</v>
      </c>
      <c r="F143" s="662">
        <v>0.32700000000000001</v>
      </c>
      <c r="G143" s="1"/>
      <c r="H143" s="1"/>
    </row>
    <row r="144" spans="1:8" ht="30">
      <c r="A144" s="617">
        <v>99</v>
      </c>
      <c r="B144" s="661" t="s">
        <v>3243</v>
      </c>
      <c r="C144" s="626">
        <f t="shared" si="2"/>
        <v>0.27</v>
      </c>
      <c r="D144" s="643" t="s">
        <v>2580</v>
      </c>
      <c r="E144" s="638" t="s">
        <v>2581</v>
      </c>
      <c r="F144" s="662">
        <v>0.27</v>
      </c>
      <c r="G144" s="1"/>
      <c r="H144" s="1"/>
    </row>
    <row r="145" spans="1:8" ht="30">
      <c r="A145" s="617">
        <v>100</v>
      </c>
      <c r="B145" s="661" t="s">
        <v>3244</v>
      </c>
      <c r="C145" s="626">
        <f t="shared" si="2"/>
        <v>0.13400000000000001</v>
      </c>
      <c r="D145" s="643" t="s">
        <v>2580</v>
      </c>
      <c r="E145" s="638" t="s">
        <v>2581</v>
      </c>
      <c r="F145" s="662">
        <v>0.13400000000000001</v>
      </c>
      <c r="G145" s="1"/>
      <c r="H145" s="1"/>
    </row>
    <row r="146" spans="1:8" ht="45">
      <c r="A146" s="624">
        <v>101</v>
      </c>
      <c r="B146" s="661" t="s">
        <v>3245</v>
      </c>
      <c r="C146" s="626">
        <f t="shared" si="2"/>
        <v>7.5999999999999998E-2</v>
      </c>
      <c r="D146" s="643" t="s">
        <v>2580</v>
      </c>
      <c r="E146" s="638" t="s">
        <v>2581</v>
      </c>
      <c r="F146" s="662">
        <v>7.5999999999999998E-2</v>
      </c>
      <c r="G146" s="1"/>
      <c r="H146" s="1"/>
    </row>
    <row r="147" spans="1:8" ht="45">
      <c r="A147" s="617">
        <v>102</v>
      </c>
      <c r="B147" s="661" t="s">
        <v>3246</v>
      </c>
      <c r="C147" s="626">
        <f t="shared" si="2"/>
        <v>4.2000000000000003E-2</v>
      </c>
      <c r="D147" s="643" t="s">
        <v>2580</v>
      </c>
      <c r="E147" s="638" t="s">
        <v>2581</v>
      </c>
      <c r="F147" s="662">
        <v>4.2000000000000003E-2</v>
      </c>
      <c r="G147" s="1"/>
      <c r="H147" s="1"/>
    </row>
    <row r="148" spans="1:8" ht="45">
      <c r="A148" s="617">
        <v>103</v>
      </c>
      <c r="B148" s="661" t="s">
        <v>3247</v>
      </c>
      <c r="C148" s="626">
        <f t="shared" si="2"/>
        <v>0.11899999999999999</v>
      </c>
      <c r="D148" s="643" t="s">
        <v>2580</v>
      </c>
      <c r="E148" s="638" t="s">
        <v>2581</v>
      </c>
      <c r="F148" s="662">
        <v>0.11899999999999999</v>
      </c>
      <c r="G148" s="1"/>
      <c r="H148" s="1"/>
    </row>
    <row r="149" spans="1:8" ht="45">
      <c r="A149" s="624">
        <v>104</v>
      </c>
      <c r="B149" s="661" t="s">
        <v>3248</v>
      </c>
      <c r="C149" s="626">
        <f t="shared" si="2"/>
        <v>5.5E-2</v>
      </c>
      <c r="D149" s="643" t="s">
        <v>2580</v>
      </c>
      <c r="E149" s="638" t="s">
        <v>2581</v>
      </c>
      <c r="F149" s="662">
        <v>5.5E-2</v>
      </c>
      <c r="G149" s="1"/>
      <c r="H149" s="1"/>
    </row>
    <row r="150" spans="1:8" ht="30">
      <c r="A150" s="617">
        <v>105</v>
      </c>
      <c r="B150" s="661" t="s">
        <v>3249</v>
      </c>
      <c r="C150" s="626">
        <f t="shared" si="2"/>
        <v>0.115</v>
      </c>
      <c r="D150" s="643" t="s">
        <v>2580</v>
      </c>
      <c r="E150" s="638" t="s">
        <v>2581</v>
      </c>
      <c r="F150" s="662">
        <v>0.115</v>
      </c>
      <c r="G150" s="1"/>
      <c r="H150" s="1"/>
    </row>
    <row r="151" spans="1:8" ht="30">
      <c r="A151" s="617">
        <v>106</v>
      </c>
      <c r="B151" s="661" t="s">
        <v>3250</v>
      </c>
      <c r="C151" s="626">
        <f t="shared" si="2"/>
        <v>9.6000000000000002E-2</v>
      </c>
      <c r="D151" s="643" t="s">
        <v>2580</v>
      </c>
      <c r="E151" s="638" t="s">
        <v>2581</v>
      </c>
      <c r="F151" s="662">
        <v>9.6000000000000002E-2</v>
      </c>
      <c r="G151" s="1"/>
      <c r="H151" s="1"/>
    </row>
    <row r="152" spans="1:8" ht="45">
      <c r="A152" s="624">
        <v>107</v>
      </c>
      <c r="B152" s="661" t="s">
        <v>3251</v>
      </c>
      <c r="C152" s="626">
        <f t="shared" si="2"/>
        <v>0.77800000000000002</v>
      </c>
      <c r="D152" s="643" t="s">
        <v>2580</v>
      </c>
      <c r="E152" s="638" t="s">
        <v>2581</v>
      </c>
      <c r="F152" s="662">
        <v>0.77800000000000002</v>
      </c>
      <c r="G152" s="1"/>
      <c r="H152" s="1"/>
    </row>
    <row r="153" spans="1:8" ht="30">
      <c r="A153" s="617">
        <v>108</v>
      </c>
      <c r="B153" s="661" t="s">
        <v>3252</v>
      </c>
      <c r="C153" s="626">
        <f t="shared" si="2"/>
        <v>6.7000000000000004E-2</v>
      </c>
      <c r="D153" s="643" t="s">
        <v>2580</v>
      </c>
      <c r="E153" s="638" t="s">
        <v>2581</v>
      </c>
      <c r="F153" s="662">
        <v>6.7000000000000004E-2</v>
      </c>
      <c r="G153" s="1"/>
      <c r="H153" s="1"/>
    </row>
    <row r="154" spans="1:8" ht="45">
      <c r="A154" s="617">
        <v>109</v>
      </c>
      <c r="B154" s="661" t="s">
        <v>3253</v>
      </c>
      <c r="C154" s="626">
        <f t="shared" si="2"/>
        <v>8.6999999999999994E-2</v>
      </c>
      <c r="D154" s="643" t="s">
        <v>2580</v>
      </c>
      <c r="E154" s="638" t="s">
        <v>2581</v>
      </c>
      <c r="F154" s="662">
        <v>8.6999999999999994E-2</v>
      </c>
      <c r="G154" s="1"/>
      <c r="H154" s="1"/>
    </row>
    <row r="155" spans="1:8" ht="30">
      <c r="A155" s="624">
        <v>110</v>
      </c>
      <c r="B155" s="661" t="s">
        <v>3254</v>
      </c>
      <c r="C155" s="626">
        <f t="shared" si="2"/>
        <v>6.6000000000000003E-2</v>
      </c>
      <c r="D155" s="643" t="s">
        <v>2580</v>
      </c>
      <c r="E155" s="638" t="s">
        <v>2581</v>
      </c>
      <c r="F155" s="662">
        <v>6.6000000000000003E-2</v>
      </c>
      <c r="G155" s="1"/>
      <c r="H155" s="1"/>
    </row>
    <row r="156" spans="1:8" ht="30">
      <c r="A156" s="617">
        <v>111</v>
      </c>
      <c r="B156" s="661" t="s">
        <v>3255</v>
      </c>
      <c r="C156" s="626">
        <f t="shared" si="2"/>
        <v>0.16200000000000001</v>
      </c>
      <c r="D156" s="643" t="s">
        <v>2580</v>
      </c>
      <c r="E156" s="638" t="s">
        <v>2581</v>
      </c>
      <c r="F156" s="662">
        <v>0.16200000000000001</v>
      </c>
      <c r="G156" s="1"/>
      <c r="H156" s="1"/>
    </row>
    <row r="157" spans="1:8" ht="30">
      <c r="A157" s="617">
        <v>112</v>
      </c>
      <c r="B157" s="661" t="s">
        <v>3256</v>
      </c>
      <c r="C157" s="626">
        <f t="shared" si="2"/>
        <v>0.112</v>
      </c>
      <c r="D157" s="643" t="s">
        <v>2580</v>
      </c>
      <c r="E157" s="638" t="s">
        <v>2581</v>
      </c>
      <c r="F157" s="662">
        <v>0.112</v>
      </c>
      <c r="G157" s="1"/>
      <c r="H157" s="1"/>
    </row>
    <row r="158" spans="1:8" ht="30">
      <c r="A158" s="624">
        <v>113</v>
      </c>
      <c r="B158" s="661" t="s">
        <v>3257</v>
      </c>
      <c r="C158" s="626">
        <f t="shared" si="2"/>
        <v>9.2999999999999999E-2</v>
      </c>
      <c r="D158" s="643" t="s">
        <v>2580</v>
      </c>
      <c r="E158" s="638" t="s">
        <v>2581</v>
      </c>
      <c r="F158" s="662">
        <v>9.2999999999999999E-2</v>
      </c>
      <c r="G158" s="1"/>
      <c r="H158" s="1"/>
    </row>
    <row r="159" spans="1:8" ht="45">
      <c r="A159" s="617">
        <v>114</v>
      </c>
      <c r="B159" s="661" t="s">
        <v>3258</v>
      </c>
      <c r="C159" s="626">
        <f t="shared" si="2"/>
        <v>6.9000000000000006E-2</v>
      </c>
      <c r="D159" s="643" t="s">
        <v>2580</v>
      </c>
      <c r="E159" s="638" t="s">
        <v>2581</v>
      </c>
      <c r="F159" s="662">
        <v>6.9000000000000006E-2</v>
      </c>
      <c r="G159" s="1"/>
      <c r="H159" s="1"/>
    </row>
    <row r="160" spans="1:8" ht="30">
      <c r="A160" s="617">
        <v>115</v>
      </c>
      <c r="B160" s="661" t="s">
        <v>3259</v>
      </c>
      <c r="C160" s="626">
        <f t="shared" si="2"/>
        <v>0.16800000000000001</v>
      </c>
      <c r="D160" s="643" t="s">
        <v>2580</v>
      </c>
      <c r="E160" s="638" t="s">
        <v>2581</v>
      </c>
      <c r="F160" s="662">
        <v>0.16800000000000001</v>
      </c>
      <c r="G160" s="1"/>
      <c r="H160" s="1"/>
    </row>
    <row r="161" spans="1:8" ht="30">
      <c r="A161" s="624">
        <v>116</v>
      </c>
      <c r="B161" s="661" t="s">
        <v>3260</v>
      </c>
      <c r="C161" s="626">
        <f t="shared" si="2"/>
        <v>0.21199999999999999</v>
      </c>
      <c r="D161" s="643" t="s">
        <v>2580</v>
      </c>
      <c r="E161" s="638" t="s">
        <v>2581</v>
      </c>
      <c r="F161" s="662">
        <v>0.21199999999999999</v>
      </c>
      <c r="G161" s="1"/>
      <c r="H161" s="1"/>
    </row>
    <row r="162" spans="1:8" ht="45">
      <c r="A162" s="617">
        <v>117</v>
      </c>
      <c r="B162" s="661" t="s">
        <v>3261</v>
      </c>
      <c r="C162" s="626">
        <f t="shared" si="2"/>
        <v>0.106</v>
      </c>
      <c r="D162" s="643" t="s">
        <v>2580</v>
      </c>
      <c r="E162" s="638" t="s">
        <v>2581</v>
      </c>
      <c r="F162" s="662">
        <v>0.106</v>
      </c>
      <c r="G162" s="1"/>
      <c r="H162" s="1"/>
    </row>
    <row r="163" spans="1:8" ht="45">
      <c r="A163" s="617">
        <v>118</v>
      </c>
      <c r="B163" s="661" t="s">
        <v>3262</v>
      </c>
      <c r="C163" s="626">
        <f t="shared" si="2"/>
        <v>0.10100000000000001</v>
      </c>
      <c r="D163" s="643" t="s">
        <v>2580</v>
      </c>
      <c r="E163" s="638" t="s">
        <v>2581</v>
      </c>
      <c r="F163" s="662">
        <v>0.10100000000000001</v>
      </c>
      <c r="G163" s="1"/>
      <c r="H163" s="1"/>
    </row>
    <row r="164" spans="1:8" ht="30">
      <c r="A164" s="624">
        <v>119</v>
      </c>
      <c r="B164" s="661" t="s">
        <v>3263</v>
      </c>
      <c r="C164" s="626">
        <f t="shared" si="2"/>
        <v>0.16700000000000001</v>
      </c>
      <c r="D164" s="643" t="s">
        <v>2580</v>
      </c>
      <c r="E164" s="638" t="s">
        <v>2581</v>
      </c>
      <c r="F164" s="662">
        <v>0.16700000000000001</v>
      </c>
      <c r="G164" s="1"/>
      <c r="H164" s="1"/>
    </row>
    <row r="165" spans="1:8" ht="45">
      <c r="A165" s="617">
        <v>120</v>
      </c>
      <c r="B165" s="661" t="s">
        <v>3264</v>
      </c>
      <c r="C165" s="626">
        <f t="shared" si="2"/>
        <v>0.24</v>
      </c>
      <c r="D165" s="643" t="s">
        <v>2580</v>
      </c>
      <c r="E165" s="638" t="s">
        <v>2581</v>
      </c>
      <c r="F165" s="662">
        <v>0.24</v>
      </c>
      <c r="G165" s="1"/>
      <c r="H165" s="1"/>
    </row>
    <row r="166" spans="1:8" ht="45">
      <c r="A166" s="617">
        <v>121</v>
      </c>
      <c r="B166" s="661" t="s">
        <v>3265</v>
      </c>
      <c r="C166" s="626">
        <f t="shared" si="2"/>
        <v>0.11700000000000001</v>
      </c>
      <c r="D166" s="643" t="s">
        <v>2580</v>
      </c>
      <c r="E166" s="638" t="s">
        <v>2581</v>
      </c>
      <c r="F166" s="662">
        <v>0.11700000000000001</v>
      </c>
      <c r="G166" s="1"/>
      <c r="H166" s="1"/>
    </row>
    <row r="167" spans="1:8" ht="45">
      <c r="A167" s="624">
        <v>122</v>
      </c>
      <c r="B167" s="661" t="s">
        <v>3266</v>
      </c>
      <c r="C167" s="626">
        <f t="shared" si="2"/>
        <v>6.7000000000000004E-2</v>
      </c>
      <c r="D167" s="643" t="s">
        <v>2580</v>
      </c>
      <c r="E167" s="638" t="s">
        <v>2581</v>
      </c>
      <c r="F167" s="662">
        <v>6.7000000000000004E-2</v>
      </c>
      <c r="G167" s="1"/>
      <c r="H167" s="1"/>
    </row>
    <row r="168" spans="1:8" ht="45">
      <c r="A168" s="617">
        <v>123</v>
      </c>
      <c r="B168" s="661" t="s">
        <v>3267</v>
      </c>
      <c r="C168" s="626">
        <f t="shared" si="2"/>
        <v>0.1</v>
      </c>
      <c r="D168" s="643" t="s">
        <v>2580</v>
      </c>
      <c r="E168" s="638" t="s">
        <v>2581</v>
      </c>
      <c r="F168" s="662">
        <v>0.1</v>
      </c>
      <c r="G168" s="1"/>
      <c r="H168" s="1"/>
    </row>
    <row r="169" spans="1:8" ht="45">
      <c r="A169" s="617">
        <v>124</v>
      </c>
      <c r="B169" s="661" t="s">
        <v>3268</v>
      </c>
      <c r="C169" s="626">
        <f t="shared" si="2"/>
        <v>0.28699999999999998</v>
      </c>
      <c r="D169" s="643" t="s">
        <v>2580</v>
      </c>
      <c r="E169" s="638" t="s">
        <v>2581</v>
      </c>
      <c r="F169" s="662">
        <v>0.28699999999999998</v>
      </c>
      <c r="G169" s="1"/>
      <c r="H169" s="1"/>
    </row>
    <row r="170" spans="1:8" ht="45">
      <c r="A170" s="624">
        <v>125</v>
      </c>
      <c r="B170" s="661" t="s">
        <v>3269</v>
      </c>
      <c r="C170" s="626">
        <f t="shared" si="2"/>
        <v>8.6999999999999994E-2</v>
      </c>
      <c r="D170" s="643" t="s">
        <v>2580</v>
      </c>
      <c r="E170" s="638" t="s">
        <v>2581</v>
      </c>
      <c r="F170" s="662">
        <v>8.6999999999999994E-2</v>
      </c>
      <c r="G170" s="1"/>
      <c r="H170" s="1"/>
    </row>
    <row r="171" spans="1:8" ht="45">
      <c r="A171" s="617">
        <v>126</v>
      </c>
      <c r="B171" s="661" t="s">
        <v>3270</v>
      </c>
      <c r="C171" s="626">
        <f t="shared" si="2"/>
        <v>0.22700000000000001</v>
      </c>
      <c r="D171" s="643" t="s">
        <v>2580</v>
      </c>
      <c r="E171" s="638" t="s">
        <v>2581</v>
      </c>
      <c r="F171" s="662">
        <v>0.22700000000000001</v>
      </c>
      <c r="G171" s="1"/>
      <c r="H171" s="1"/>
    </row>
    <row r="172" spans="1:8" ht="45">
      <c r="A172" s="617">
        <v>127</v>
      </c>
      <c r="B172" s="661" t="s">
        <v>3271</v>
      </c>
      <c r="C172" s="626">
        <f t="shared" si="2"/>
        <v>0.376</v>
      </c>
      <c r="D172" s="643" t="s">
        <v>2580</v>
      </c>
      <c r="E172" s="638" t="s">
        <v>2581</v>
      </c>
      <c r="F172" s="662">
        <v>0.376</v>
      </c>
      <c r="G172" s="1"/>
      <c r="H172" s="1"/>
    </row>
    <row r="173" spans="1:8" ht="45">
      <c r="A173" s="624">
        <v>128</v>
      </c>
      <c r="B173" s="661" t="s">
        <v>3272</v>
      </c>
      <c r="C173" s="626">
        <f t="shared" si="2"/>
        <v>0.161</v>
      </c>
      <c r="D173" s="643" t="s">
        <v>2580</v>
      </c>
      <c r="E173" s="638" t="s">
        <v>2581</v>
      </c>
      <c r="F173" s="662">
        <v>0.161</v>
      </c>
      <c r="G173" s="1"/>
      <c r="H173" s="1"/>
    </row>
    <row r="174" spans="1:8" ht="30">
      <c r="A174" s="617">
        <v>129</v>
      </c>
      <c r="B174" s="661" t="s">
        <v>3273</v>
      </c>
      <c r="C174" s="626">
        <f t="shared" ref="C174:C234" si="3">F174+G174</f>
        <v>0.161</v>
      </c>
      <c r="D174" s="643" t="s">
        <v>2580</v>
      </c>
      <c r="E174" s="638" t="s">
        <v>2581</v>
      </c>
      <c r="F174" s="662">
        <v>0.161</v>
      </c>
      <c r="G174" s="1"/>
      <c r="H174" s="1"/>
    </row>
    <row r="175" spans="1:8" ht="45">
      <c r="A175" s="617">
        <v>130</v>
      </c>
      <c r="B175" s="661" t="s">
        <v>3274</v>
      </c>
      <c r="C175" s="626">
        <f t="shared" si="3"/>
        <v>0.109</v>
      </c>
      <c r="D175" s="643" t="s">
        <v>2580</v>
      </c>
      <c r="E175" s="638" t="s">
        <v>2581</v>
      </c>
      <c r="F175" s="662">
        <v>0.109</v>
      </c>
      <c r="G175" s="1"/>
      <c r="H175" s="1"/>
    </row>
    <row r="176" spans="1:8" ht="60">
      <c r="A176" s="624">
        <v>131</v>
      </c>
      <c r="B176" s="661" t="s">
        <v>3275</v>
      </c>
      <c r="C176" s="626">
        <f t="shared" si="3"/>
        <v>0.153</v>
      </c>
      <c r="D176" s="643" t="s">
        <v>2580</v>
      </c>
      <c r="E176" s="638" t="s">
        <v>2581</v>
      </c>
      <c r="F176" s="662">
        <v>0.153</v>
      </c>
      <c r="G176" s="1"/>
      <c r="H176" s="1"/>
    </row>
    <row r="177" spans="1:8" ht="45">
      <c r="A177" s="617">
        <v>132</v>
      </c>
      <c r="B177" s="661" t="s">
        <v>3276</v>
      </c>
      <c r="C177" s="626">
        <f t="shared" si="3"/>
        <v>5.6000000000000001E-2</v>
      </c>
      <c r="D177" s="643" t="s">
        <v>2580</v>
      </c>
      <c r="E177" s="638" t="s">
        <v>2581</v>
      </c>
      <c r="F177" s="662">
        <v>5.6000000000000001E-2</v>
      </c>
      <c r="G177" s="1"/>
      <c r="H177" s="1"/>
    </row>
    <row r="178" spans="1:8" ht="45">
      <c r="A178" s="617">
        <v>133</v>
      </c>
      <c r="B178" s="661" t="s">
        <v>3277</v>
      </c>
      <c r="C178" s="626">
        <f t="shared" si="3"/>
        <v>0.52</v>
      </c>
      <c r="D178" s="643" t="s">
        <v>2580</v>
      </c>
      <c r="E178" s="638" t="s">
        <v>2581</v>
      </c>
      <c r="F178" s="662">
        <v>0.52</v>
      </c>
      <c r="G178" s="1"/>
      <c r="H178" s="1"/>
    </row>
    <row r="179" spans="1:8" ht="45">
      <c r="A179" s="624">
        <v>134</v>
      </c>
      <c r="B179" s="661" t="s">
        <v>3278</v>
      </c>
      <c r="C179" s="626">
        <f t="shared" si="3"/>
        <v>0.13900000000000001</v>
      </c>
      <c r="D179" s="643" t="s">
        <v>2580</v>
      </c>
      <c r="E179" s="638" t="s">
        <v>2581</v>
      </c>
      <c r="F179" s="662">
        <v>0.13900000000000001</v>
      </c>
      <c r="G179" s="1"/>
      <c r="H179" s="1"/>
    </row>
    <row r="180" spans="1:8" ht="45">
      <c r="A180" s="617">
        <v>135</v>
      </c>
      <c r="B180" s="661" t="s">
        <v>3279</v>
      </c>
      <c r="C180" s="626">
        <f t="shared" si="3"/>
        <v>0.104</v>
      </c>
      <c r="D180" s="643" t="s">
        <v>2580</v>
      </c>
      <c r="E180" s="638" t="s">
        <v>2581</v>
      </c>
      <c r="F180" s="662">
        <v>0.104</v>
      </c>
      <c r="G180" s="1"/>
      <c r="H180" s="1"/>
    </row>
    <row r="181" spans="1:8" ht="30">
      <c r="A181" s="617">
        <v>136</v>
      </c>
      <c r="B181" s="661" t="s">
        <v>3280</v>
      </c>
      <c r="C181" s="626">
        <f t="shared" si="3"/>
        <v>5.3999999999999999E-2</v>
      </c>
      <c r="D181" s="643" t="s">
        <v>2580</v>
      </c>
      <c r="E181" s="638" t="s">
        <v>2581</v>
      </c>
      <c r="F181" s="662">
        <v>5.3999999999999999E-2</v>
      </c>
      <c r="G181" s="1"/>
      <c r="H181" s="1"/>
    </row>
    <row r="182" spans="1:8" ht="45">
      <c r="A182" s="624">
        <v>137</v>
      </c>
      <c r="B182" s="661" t="s">
        <v>3281</v>
      </c>
      <c r="C182" s="626">
        <f t="shared" si="3"/>
        <v>4.2999999999999997E-2</v>
      </c>
      <c r="D182" s="643" t="s">
        <v>2580</v>
      </c>
      <c r="E182" s="638" t="s">
        <v>2581</v>
      </c>
      <c r="F182" s="662">
        <v>4.2999999999999997E-2</v>
      </c>
      <c r="G182" s="1"/>
      <c r="H182" s="1"/>
    </row>
    <row r="183" spans="1:8" ht="45">
      <c r="A183" s="617">
        <v>138</v>
      </c>
      <c r="B183" s="661" t="s">
        <v>3282</v>
      </c>
      <c r="C183" s="626">
        <f t="shared" si="3"/>
        <v>0.04</v>
      </c>
      <c r="D183" s="643" t="s">
        <v>2580</v>
      </c>
      <c r="E183" s="638" t="s">
        <v>2581</v>
      </c>
      <c r="F183" s="662">
        <v>0.04</v>
      </c>
      <c r="G183" s="1"/>
      <c r="H183" s="1"/>
    </row>
    <row r="184" spans="1:8" ht="45">
      <c r="A184" s="617">
        <v>139</v>
      </c>
      <c r="B184" s="661" t="s">
        <v>3283</v>
      </c>
      <c r="C184" s="626">
        <f t="shared" si="3"/>
        <v>0.19900000000000001</v>
      </c>
      <c r="D184" s="643" t="s">
        <v>2580</v>
      </c>
      <c r="E184" s="638" t="s">
        <v>2581</v>
      </c>
      <c r="F184" s="662">
        <v>0.19900000000000001</v>
      </c>
      <c r="G184" s="1"/>
      <c r="H184" s="1"/>
    </row>
    <row r="185" spans="1:8" ht="45">
      <c r="A185" s="624">
        <v>140</v>
      </c>
      <c r="B185" s="661" t="s">
        <v>3284</v>
      </c>
      <c r="C185" s="626">
        <f t="shared" si="3"/>
        <v>0.12</v>
      </c>
      <c r="D185" s="643" t="s">
        <v>2580</v>
      </c>
      <c r="E185" s="638" t="s">
        <v>2581</v>
      </c>
      <c r="F185" s="662">
        <v>0.12</v>
      </c>
      <c r="G185" s="1"/>
      <c r="H185" s="1"/>
    </row>
    <row r="186" spans="1:8" ht="45">
      <c r="A186" s="617">
        <v>141</v>
      </c>
      <c r="B186" s="661" t="s">
        <v>3285</v>
      </c>
      <c r="C186" s="626">
        <f t="shared" si="3"/>
        <v>0.13500000000000001</v>
      </c>
      <c r="D186" s="643" t="s">
        <v>2580</v>
      </c>
      <c r="E186" s="638" t="s">
        <v>2581</v>
      </c>
      <c r="F186" s="662">
        <v>0.13500000000000001</v>
      </c>
      <c r="G186" s="1"/>
      <c r="H186" s="1"/>
    </row>
    <row r="187" spans="1:8" ht="45">
      <c r="A187" s="617">
        <v>142</v>
      </c>
      <c r="B187" s="661" t="s">
        <v>3286</v>
      </c>
      <c r="C187" s="626">
        <f t="shared" si="3"/>
        <v>7.9000000000000001E-2</v>
      </c>
      <c r="D187" s="643" t="s">
        <v>2580</v>
      </c>
      <c r="E187" s="638" t="s">
        <v>2581</v>
      </c>
      <c r="F187" s="662">
        <v>7.9000000000000001E-2</v>
      </c>
      <c r="G187" s="1"/>
      <c r="H187" s="1"/>
    </row>
    <row r="188" spans="1:8" ht="30">
      <c r="A188" s="624">
        <v>143</v>
      </c>
      <c r="B188" s="661" t="s">
        <v>3287</v>
      </c>
      <c r="C188" s="626">
        <f t="shared" si="3"/>
        <v>0.38</v>
      </c>
      <c r="D188" s="643" t="s">
        <v>2580</v>
      </c>
      <c r="E188" s="638" t="s">
        <v>2581</v>
      </c>
      <c r="F188" s="662">
        <v>0.38</v>
      </c>
      <c r="G188" s="1"/>
      <c r="H188" s="1"/>
    </row>
    <row r="189" spans="1:8" ht="30">
      <c r="A189" s="617">
        <v>144</v>
      </c>
      <c r="B189" s="661" t="s">
        <v>3288</v>
      </c>
      <c r="C189" s="626">
        <f t="shared" si="3"/>
        <v>8.5999999999999993E-2</v>
      </c>
      <c r="D189" s="643" t="s">
        <v>2580</v>
      </c>
      <c r="E189" s="638" t="s">
        <v>2581</v>
      </c>
      <c r="F189" s="662">
        <v>8.5999999999999993E-2</v>
      </c>
      <c r="G189" s="1"/>
      <c r="H189" s="1"/>
    </row>
    <row r="190" spans="1:8" ht="30">
      <c r="A190" s="617">
        <v>145</v>
      </c>
      <c r="B190" s="661" t="s">
        <v>3289</v>
      </c>
      <c r="C190" s="626">
        <f t="shared" si="3"/>
        <v>0.20100000000000001</v>
      </c>
      <c r="D190" s="643" t="s">
        <v>2580</v>
      </c>
      <c r="E190" s="638" t="s">
        <v>2581</v>
      </c>
      <c r="F190" s="662">
        <v>0.20100000000000001</v>
      </c>
      <c r="G190" s="1"/>
      <c r="H190" s="1"/>
    </row>
    <row r="191" spans="1:8" ht="45">
      <c r="A191" s="624">
        <v>146</v>
      </c>
      <c r="B191" s="661" t="s">
        <v>3290</v>
      </c>
      <c r="C191" s="626">
        <f t="shared" si="3"/>
        <v>0.85899999999999999</v>
      </c>
      <c r="D191" s="643" t="s">
        <v>2580</v>
      </c>
      <c r="E191" s="638" t="s">
        <v>2581</v>
      </c>
      <c r="F191" s="662">
        <v>0.85899999999999999</v>
      </c>
      <c r="G191" s="1"/>
      <c r="H191" s="1"/>
    </row>
    <row r="192" spans="1:8" ht="45">
      <c r="A192" s="617">
        <v>147</v>
      </c>
      <c r="B192" s="661" t="s">
        <v>3291</v>
      </c>
      <c r="C192" s="626">
        <f t="shared" si="3"/>
        <v>0.13900000000000001</v>
      </c>
      <c r="D192" s="643" t="s">
        <v>2580</v>
      </c>
      <c r="E192" s="638" t="s">
        <v>2581</v>
      </c>
      <c r="F192" s="662">
        <v>0.13900000000000001</v>
      </c>
      <c r="G192" s="1"/>
      <c r="H192" s="1"/>
    </row>
    <row r="193" spans="1:8" ht="45">
      <c r="A193" s="617">
        <v>148</v>
      </c>
      <c r="B193" s="661" t="s">
        <v>3292</v>
      </c>
      <c r="C193" s="626">
        <f t="shared" si="3"/>
        <v>0.48899999999999999</v>
      </c>
      <c r="D193" s="643" t="s">
        <v>2580</v>
      </c>
      <c r="E193" s="638" t="s">
        <v>2581</v>
      </c>
      <c r="F193" s="662">
        <v>0.48899999999999999</v>
      </c>
      <c r="G193" s="1"/>
      <c r="H193" s="1"/>
    </row>
    <row r="194" spans="1:8" ht="30">
      <c r="A194" s="624">
        <v>149</v>
      </c>
      <c r="B194" s="661" t="s">
        <v>3293</v>
      </c>
      <c r="C194" s="626">
        <f t="shared" si="3"/>
        <v>0.248</v>
      </c>
      <c r="D194" s="643" t="s">
        <v>2580</v>
      </c>
      <c r="E194" s="638" t="s">
        <v>2581</v>
      </c>
      <c r="F194" s="662">
        <v>0.248</v>
      </c>
      <c r="G194" s="1"/>
      <c r="H194" s="1"/>
    </row>
    <row r="195" spans="1:8" ht="45">
      <c r="A195" s="617">
        <v>150</v>
      </c>
      <c r="B195" s="661" t="s">
        <v>3294</v>
      </c>
      <c r="C195" s="626">
        <f t="shared" si="3"/>
        <v>1.099</v>
      </c>
      <c r="D195" s="643" t="s">
        <v>2580</v>
      </c>
      <c r="E195" s="638" t="s">
        <v>2581</v>
      </c>
      <c r="F195" s="662">
        <v>1.099</v>
      </c>
      <c r="G195" s="1"/>
      <c r="H195" s="1"/>
    </row>
    <row r="196" spans="1:8" ht="45">
      <c r="A196" s="617">
        <v>151</v>
      </c>
      <c r="B196" s="661" t="s">
        <v>3295</v>
      </c>
      <c r="C196" s="626">
        <f t="shared" si="3"/>
        <v>0.5</v>
      </c>
      <c r="D196" s="643" t="s">
        <v>2580</v>
      </c>
      <c r="E196" s="638" t="s">
        <v>2581</v>
      </c>
      <c r="F196" s="662">
        <v>0.5</v>
      </c>
      <c r="G196" s="1"/>
      <c r="H196" s="1"/>
    </row>
    <row r="197" spans="1:8" ht="45">
      <c r="A197" s="624">
        <v>152</v>
      </c>
      <c r="B197" s="661" t="s">
        <v>3296</v>
      </c>
      <c r="C197" s="626">
        <f t="shared" si="3"/>
        <v>1.4610000000000001</v>
      </c>
      <c r="D197" s="643" t="s">
        <v>2580</v>
      </c>
      <c r="E197" s="638" t="s">
        <v>2581</v>
      </c>
      <c r="F197" s="662">
        <v>1.4610000000000001</v>
      </c>
      <c r="G197" s="1"/>
      <c r="H197" s="1"/>
    </row>
    <row r="198" spans="1:8" ht="45">
      <c r="A198" s="617">
        <v>153</v>
      </c>
      <c r="B198" s="661" t="s">
        <v>3297</v>
      </c>
      <c r="C198" s="626">
        <f t="shared" si="3"/>
        <v>0.63600000000000001</v>
      </c>
      <c r="D198" s="643" t="s">
        <v>2580</v>
      </c>
      <c r="E198" s="638" t="s">
        <v>2581</v>
      </c>
      <c r="F198" s="662">
        <v>0.63600000000000001</v>
      </c>
      <c r="G198" s="1"/>
      <c r="H198" s="1"/>
    </row>
    <row r="199" spans="1:8" ht="60">
      <c r="A199" s="617">
        <v>154</v>
      </c>
      <c r="B199" s="661" t="s">
        <v>3298</v>
      </c>
      <c r="C199" s="626">
        <f t="shared" si="3"/>
        <v>1.4970000000000001</v>
      </c>
      <c r="D199" s="643" t="s">
        <v>2580</v>
      </c>
      <c r="E199" s="638" t="s">
        <v>2581</v>
      </c>
      <c r="F199" s="662">
        <v>1.4970000000000001</v>
      </c>
      <c r="G199" s="1"/>
      <c r="H199" s="1"/>
    </row>
    <row r="200" spans="1:8" ht="45">
      <c r="A200" s="624">
        <v>155</v>
      </c>
      <c r="B200" s="661" t="s">
        <v>3299</v>
      </c>
      <c r="C200" s="626">
        <f t="shared" si="3"/>
        <v>0.11</v>
      </c>
      <c r="D200" s="643" t="s">
        <v>2580</v>
      </c>
      <c r="E200" s="638" t="s">
        <v>2581</v>
      </c>
      <c r="F200" s="662">
        <v>0.11</v>
      </c>
      <c r="G200" s="1"/>
      <c r="H200" s="1"/>
    </row>
    <row r="201" spans="1:8" ht="75">
      <c r="A201" s="617">
        <v>156</v>
      </c>
      <c r="B201" s="661" t="s">
        <v>3300</v>
      </c>
      <c r="C201" s="626">
        <f t="shared" si="3"/>
        <v>0.19900000000000001</v>
      </c>
      <c r="D201" s="643" t="s">
        <v>2580</v>
      </c>
      <c r="E201" s="638" t="s">
        <v>2581</v>
      </c>
      <c r="F201" s="662">
        <v>0.19900000000000001</v>
      </c>
      <c r="G201" s="1"/>
      <c r="H201" s="1"/>
    </row>
    <row r="202" spans="1:8" ht="60">
      <c r="A202" s="617">
        <v>157</v>
      </c>
      <c r="B202" s="661" t="s">
        <v>3301</v>
      </c>
      <c r="C202" s="626">
        <f t="shared" si="3"/>
        <v>0.13200000000000001</v>
      </c>
      <c r="D202" s="643" t="s">
        <v>2580</v>
      </c>
      <c r="E202" s="638" t="s">
        <v>2581</v>
      </c>
      <c r="F202" s="662">
        <v>0.13200000000000001</v>
      </c>
      <c r="G202" s="1"/>
      <c r="H202" s="1"/>
    </row>
    <row r="203" spans="1:8" ht="45">
      <c r="A203" s="624">
        <v>158</v>
      </c>
      <c r="B203" s="661" t="s">
        <v>3302</v>
      </c>
      <c r="C203" s="626">
        <f t="shared" si="3"/>
        <v>7.6999999999999999E-2</v>
      </c>
      <c r="D203" s="643" t="s">
        <v>2580</v>
      </c>
      <c r="E203" s="638" t="s">
        <v>2581</v>
      </c>
      <c r="F203" s="662">
        <v>7.6999999999999999E-2</v>
      </c>
      <c r="G203" s="1"/>
      <c r="H203" s="1"/>
    </row>
    <row r="204" spans="1:8" ht="60">
      <c r="A204" s="617">
        <v>159</v>
      </c>
      <c r="B204" s="661" t="s">
        <v>3303</v>
      </c>
      <c r="C204" s="626">
        <f t="shared" si="3"/>
        <v>0.121</v>
      </c>
      <c r="D204" s="643" t="s">
        <v>2580</v>
      </c>
      <c r="E204" s="638" t="s">
        <v>2581</v>
      </c>
      <c r="F204" s="662">
        <v>0.121</v>
      </c>
      <c r="G204" s="1"/>
      <c r="H204" s="1"/>
    </row>
    <row r="205" spans="1:8" ht="45">
      <c r="A205" s="617">
        <v>160</v>
      </c>
      <c r="B205" s="661" t="s">
        <v>3304</v>
      </c>
      <c r="C205" s="626">
        <f t="shared" si="3"/>
        <v>0.64800000000000002</v>
      </c>
      <c r="D205" s="643" t="s">
        <v>2580</v>
      </c>
      <c r="E205" s="638" t="s">
        <v>2581</v>
      </c>
      <c r="F205" s="662">
        <v>0.64800000000000002</v>
      </c>
      <c r="G205" s="1"/>
      <c r="H205" s="1"/>
    </row>
    <row r="206" spans="1:8" ht="45">
      <c r="A206" s="624">
        <v>161</v>
      </c>
      <c r="B206" s="661" t="s">
        <v>3305</v>
      </c>
      <c r="C206" s="626">
        <f t="shared" si="3"/>
        <v>0.42699999999999999</v>
      </c>
      <c r="D206" s="643" t="s">
        <v>2580</v>
      </c>
      <c r="E206" s="638" t="s">
        <v>2581</v>
      </c>
      <c r="F206" s="662">
        <v>0.42699999999999999</v>
      </c>
      <c r="G206" s="1"/>
      <c r="H206" s="1"/>
    </row>
    <row r="207" spans="1:8" ht="60">
      <c r="A207" s="617">
        <v>162</v>
      </c>
      <c r="B207" s="661" t="s">
        <v>3306</v>
      </c>
      <c r="C207" s="626">
        <f t="shared" si="3"/>
        <v>0.752</v>
      </c>
      <c r="D207" s="643" t="s">
        <v>2580</v>
      </c>
      <c r="E207" s="638" t="s">
        <v>2581</v>
      </c>
      <c r="F207" s="662">
        <v>0.752</v>
      </c>
      <c r="G207" s="1"/>
      <c r="H207" s="1"/>
    </row>
    <row r="208" spans="1:8" ht="45">
      <c r="A208" s="617">
        <v>163</v>
      </c>
      <c r="B208" s="661" t="s">
        <v>3307</v>
      </c>
      <c r="C208" s="626">
        <f t="shared" si="3"/>
        <v>0.41299999999999998</v>
      </c>
      <c r="D208" s="643" t="s">
        <v>2580</v>
      </c>
      <c r="E208" s="638" t="s">
        <v>2581</v>
      </c>
      <c r="F208" s="662">
        <v>0.41299999999999998</v>
      </c>
      <c r="G208" s="1"/>
      <c r="H208" s="1"/>
    </row>
    <row r="209" spans="1:8" ht="45">
      <c r="A209" s="624">
        <v>164</v>
      </c>
      <c r="B209" s="661" t="s">
        <v>3308</v>
      </c>
      <c r="C209" s="626">
        <f t="shared" si="3"/>
        <v>5.8000000000000003E-2</v>
      </c>
      <c r="D209" s="643" t="s">
        <v>2580</v>
      </c>
      <c r="E209" s="638" t="s">
        <v>2581</v>
      </c>
      <c r="F209" s="662">
        <v>5.8000000000000003E-2</v>
      </c>
      <c r="G209" s="1"/>
      <c r="H209" s="1"/>
    </row>
    <row r="210" spans="1:8" ht="60">
      <c r="A210" s="617">
        <v>165</v>
      </c>
      <c r="B210" s="661" t="s">
        <v>3309</v>
      </c>
      <c r="C210" s="626">
        <f t="shared" si="3"/>
        <v>0.14399999999999999</v>
      </c>
      <c r="D210" s="643" t="s">
        <v>2580</v>
      </c>
      <c r="E210" s="638" t="s">
        <v>2581</v>
      </c>
      <c r="F210" s="662">
        <v>0.14399999999999999</v>
      </c>
      <c r="G210" s="1"/>
      <c r="H210" s="1"/>
    </row>
    <row r="211" spans="1:8" ht="45">
      <c r="A211" s="617">
        <v>166</v>
      </c>
      <c r="B211" s="661" t="s">
        <v>3310</v>
      </c>
      <c r="C211" s="626">
        <f t="shared" si="3"/>
        <v>4.4999999999999998E-2</v>
      </c>
      <c r="D211" s="643" t="s">
        <v>2580</v>
      </c>
      <c r="E211" s="638" t="s">
        <v>2581</v>
      </c>
      <c r="F211" s="662">
        <v>4.4999999999999998E-2</v>
      </c>
      <c r="G211" s="1"/>
      <c r="H211" s="1"/>
    </row>
    <row r="212" spans="1:8" ht="45">
      <c r="A212" s="624">
        <v>167</v>
      </c>
      <c r="B212" s="661" t="s">
        <v>3311</v>
      </c>
      <c r="C212" s="626">
        <f t="shared" si="3"/>
        <v>0.26400000000000001</v>
      </c>
      <c r="D212" s="643" t="s">
        <v>2580</v>
      </c>
      <c r="E212" s="638" t="s">
        <v>2581</v>
      </c>
      <c r="F212" s="662">
        <v>0.26400000000000001</v>
      </c>
      <c r="G212" s="1"/>
      <c r="H212" s="1"/>
    </row>
    <row r="213" spans="1:8" ht="45">
      <c r="A213" s="617">
        <v>168</v>
      </c>
      <c r="B213" s="661" t="s">
        <v>3312</v>
      </c>
      <c r="C213" s="626">
        <f t="shared" si="3"/>
        <v>0.152</v>
      </c>
      <c r="D213" s="643" t="s">
        <v>2580</v>
      </c>
      <c r="E213" s="638" t="s">
        <v>2581</v>
      </c>
      <c r="F213" s="662">
        <v>0.152</v>
      </c>
      <c r="G213" s="1"/>
      <c r="H213" s="1"/>
    </row>
    <row r="214" spans="1:8" ht="45">
      <c r="A214" s="617">
        <v>169</v>
      </c>
      <c r="B214" s="661" t="s">
        <v>3313</v>
      </c>
      <c r="C214" s="626">
        <f t="shared" si="3"/>
        <v>6.2E-2</v>
      </c>
      <c r="D214" s="643" t="s">
        <v>2580</v>
      </c>
      <c r="E214" s="638" t="s">
        <v>2581</v>
      </c>
      <c r="F214" s="662">
        <v>6.2E-2</v>
      </c>
      <c r="G214" s="1"/>
      <c r="H214" s="1"/>
    </row>
    <row r="215" spans="1:8" ht="30">
      <c r="A215" s="624">
        <v>170</v>
      </c>
      <c r="B215" s="661" t="s">
        <v>3314</v>
      </c>
      <c r="C215" s="626">
        <f t="shared" si="3"/>
        <v>0.26</v>
      </c>
      <c r="D215" s="643" t="s">
        <v>2580</v>
      </c>
      <c r="E215" s="638" t="s">
        <v>2581</v>
      </c>
      <c r="F215" s="662">
        <v>0.26</v>
      </c>
      <c r="G215" s="1"/>
      <c r="H215" s="1"/>
    </row>
    <row r="216" spans="1:8" ht="45">
      <c r="A216" s="617">
        <v>171</v>
      </c>
      <c r="B216" s="664" t="s">
        <v>3315</v>
      </c>
      <c r="C216" s="626">
        <f t="shared" si="3"/>
        <v>0.21</v>
      </c>
      <c r="D216" s="643" t="s">
        <v>2580</v>
      </c>
      <c r="E216" s="638" t="s">
        <v>2581</v>
      </c>
      <c r="F216" s="662">
        <v>0.21</v>
      </c>
      <c r="G216" s="1"/>
      <c r="H216" s="1"/>
    </row>
    <row r="217" spans="1:8" ht="60">
      <c r="A217" s="617">
        <v>172</v>
      </c>
      <c r="B217" s="661" t="s">
        <v>3316</v>
      </c>
      <c r="C217" s="626">
        <f t="shared" si="3"/>
        <v>0.89100000000000001</v>
      </c>
      <c r="D217" s="643" t="s">
        <v>2580</v>
      </c>
      <c r="E217" s="638" t="s">
        <v>2581</v>
      </c>
      <c r="F217" s="662">
        <v>0.89100000000000001</v>
      </c>
      <c r="G217" s="1"/>
      <c r="H217" s="1"/>
    </row>
    <row r="218" spans="1:8" ht="45">
      <c r="A218" s="624">
        <v>173</v>
      </c>
      <c r="B218" s="661" t="s">
        <v>3317</v>
      </c>
      <c r="C218" s="626">
        <f t="shared" si="3"/>
        <v>0.626</v>
      </c>
      <c r="D218" s="643" t="s">
        <v>2580</v>
      </c>
      <c r="E218" s="638" t="s">
        <v>2581</v>
      </c>
      <c r="F218" s="662">
        <v>0.626</v>
      </c>
      <c r="G218" s="1"/>
      <c r="H218" s="1"/>
    </row>
    <row r="219" spans="1:8" ht="45">
      <c r="A219" s="617">
        <v>174</v>
      </c>
      <c r="B219" s="661" t="s">
        <v>3318</v>
      </c>
      <c r="C219" s="626">
        <f t="shared" si="3"/>
        <v>0.106</v>
      </c>
      <c r="D219" s="643" t="s">
        <v>2580</v>
      </c>
      <c r="E219" s="638" t="s">
        <v>2581</v>
      </c>
      <c r="F219" s="662">
        <v>0.106</v>
      </c>
      <c r="G219" s="1"/>
      <c r="H219" s="1"/>
    </row>
    <row r="220" spans="1:8" ht="45">
      <c r="A220" s="617">
        <v>175</v>
      </c>
      <c r="B220" s="661" t="s">
        <v>3319</v>
      </c>
      <c r="C220" s="626">
        <f t="shared" si="3"/>
        <v>8.8999999999999996E-2</v>
      </c>
      <c r="D220" s="643" t="s">
        <v>2580</v>
      </c>
      <c r="E220" s="638" t="s">
        <v>2581</v>
      </c>
      <c r="F220" s="662">
        <v>8.8999999999999996E-2</v>
      </c>
      <c r="G220" s="1"/>
      <c r="H220" s="1"/>
    </row>
    <row r="221" spans="1:8" ht="45">
      <c r="A221" s="624">
        <v>176</v>
      </c>
      <c r="B221" s="661" t="s">
        <v>3320</v>
      </c>
      <c r="C221" s="626">
        <f t="shared" si="3"/>
        <v>0.17499999999999999</v>
      </c>
      <c r="D221" s="643" t="s">
        <v>2580</v>
      </c>
      <c r="E221" s="638" t="s">
        <v>2581</v>
      </c>
      <c r="F221" s="662">
        <v>0.17499999999999999</v>
      </c>
      <c r="G221" s="1"/>
      <c r="H221" s="1"/>
    </row>
    <row r="222" spans="1:8" ht="30">
      <c r="A222" s="617">
        <v>177</v>
      </c>
      <c r="B222" s="661" t="s">
        <v>3321</v>
      </c>
      <c r="C222" s="626">
        <f t="shared" si="3"/>
        <v>0.14099999999999999</v>
      </c>
      <c r="D222" s="643" t="s">
        <v>2580</v>
      </c>
      <c r="E222" s="638" t="s">
        <v>2581</v>
      </c>
      <c r="F222" s="662">
        <v>0.14099999999999999</v>
      </c>
      <c r="G222" s="1"/>
      <c r="H222" s="1"/>
    </row>
    <row r="223" spans="1:8" ht="45">
      <c r="A223" s="617">
        <v>178</v>
      </c>
      <c r="B223" s="661" t="s">
        <v>3322</v>
      </c>
      <c r="C223" s="626">
        <f t="shared" si="3"/>
        <v>0.184</v>
      </c>
      <c r="D223" s="643" t="s">
        <v>2580</v>
      </c>
      <c r="E223" s="638" t="s">
        <v>2581</v>
      </c>
      <c r="F223" s="662">
        <v>0.184</v>
      </c>
      <c r="G223" s="1"/>
      <c r="H223" s="1"/>
    </row>
    <row r="224" spans="1:8" ht="45">
      <c r="A224" s="624">
        <v>179</v>
      </c>
      <c r="B224" s="661" t="s">
        <v>3323</v>
      </c>
      <c r="C224" s="626">
        <f t="shared" si="3"/>
        <v>0.14000000000000001</v>
      </c>
      <c r="D224" s="643" t="s">
        <v>2580</v>
      </c>
      <c r="E224" s="638" t="s">
        <v>2581</v>
      </c>
      <c r="F224" s="662">
        <v>0.14000000000000001</v>
      </c>
      <c r="G224" s="1"/>
      <c r="H224" s="1"/>
    </row>
    <row r="225" spans="1:8" ht="45">
      <c r="A225" s="617">
        <v>180</v>
      </c>
      <c r="B225" s="661" t="s">
        <v>3324</v>
      </c>
      <c r="C225" s="626">
        <f t="shared" si="3"/>
        <v>0.377</v>
      </c>
      <c r="D225" s="643" t="s">
        <v>2580</v>
      </c>
      <c r="E225" s="638" t="s">
        <v>2581</v>
      </c>
      <c r="F225" s="662">
        <v>0.377</v>
      </c>
      <c r="G225" s="1"/>
      <c r="H225" s="1"/>
    </row>
    <row r="226" spans="1:8" ht="45">
      <c r="A226" s="617">
        <v>181</v>
      </c>
      <c r="B226" s="661" t="s">
        <v>3325</v>
      </c>
      <c r="C226" s="626">
        <f t="shared" si="3"/>
        <v>0.33700000000000002</v>
      </c>
      <c r="D226" s="643" t="s">
        <v>2580</v>
      </c>
      <c r="E226" s="638" t="s">
        <v>2581</v>
      </c>
      <c r="F226" s="662">
        <v>0.33700000000000002</v>
      </c>
      <c r="G226" s="1"/>
      <c r="H226" s="1"/>
    </row>
    <row r="227" spans="1:8" ht="60">
      <c r="A227" s="624">
        <v>182</v>
      </c>
      <c r="B227" s="661" t="s">
        <v>3326</v>
      </c>
      <c r="C227" s="626">
        <f t="shared" si="3"/>
        <v>0.11</v>
      </c>
      <c r="D227" s="643" t="s">
        <v>2580</v>
      </c>
      <c r="E227" s="638" t="s">
        <v>2581</v>
      </c>
      <c r="F227" s="662">
        <v>0.11</v>
      </c>
      <c r="G227" s="1"/>
      <c r="H227" s="1"/>
    </row>
    <row r="228" spans="1:8" ht="45">
      <c r="A228" s="617">
        <v>183</v>
      </c>
      <c r="B228" s="661" t="s">
        <v>3327</v>
      </c>
      <c r="C228" s="626">
        <f t="shared" si="3"/>
        <v>0.107</v>
      </c>
      <c r="D228" s="643" t="s">
        <v>2580</v>
      </c>
      <c r="E228" s="638" t="s">
        <v>2581</v>
      </c>
      <c r="F228" s="662">
        <v>0.107</v>
      </c>
      <c r="G228" s="1"/>
      <c r="H228" s="1"/>
    </row>
    <row r="229" spans="1:8" ht="60">
      <c r="A229" s="617">
        <v>184</v>
      </c>
      <c r="B229" s="661" t="s">
        <v>3328</v>
      </c>
      <c r="C229" s="626">
        <f t="shared" si="3"/>
        <v>0.63400000000000001</v>
      </c>
      <c r="D229" s="643" t="s">
        <v>2580</v>
      </c>
      <c r="E229" s="638" t="s">
        <v>2581</v>
      </c>
      <c r="F229" s="662">
        <v>0.63400000000000001</v>
      </c>
      <c r="G229" s="1"/>
      <c r="H229" s="1"/>
    </row>
    <row r="230" spans="1:8" ht="45">
      <c r="A230" s="624">
        <v>185</v>
      </c>
      <c r="B230" s="661" t="s">
        <v>3329</v>
      </c>
      <c r="C230" s="626">
        <f t="shared" si="3"/>
        <v>0.61099999999999999</v>
      </c>
      <c r="D230" s="643" t="s">
        <v>2580</v>
      </c>
      <c r="E230" s="638" t="s">
        <v>2581</v>
      </c>
      <c r="F230" s="662">
        <v>0.61099999999999999</v>
      </c>
      <c r="G230" s="1"/>
      <c r="H230" s="1"/>
    </row>
    <row r="231" spans="1:8" ht="60">
      <c r="A231" s="617">
        <v>186</v>
      </c>
      <c r="B231" s="661" t="s">
        <v>3330</v>
      </c>
      <c r="C231" s="626">
        <f t="shared" si="3"/>
        <v>1.804</v>
      </c>
      <c r="D231" s="643" t="s">
        <v>2580</v>
      </c>
      <c r="E231" s="638" t="s">
        <v>2581</v>
      </c>
      <c r="F231" s="662">
        <v>1.804</v>
      </c>
      <c r="G231" s="1"/>
      <c r="H231" s="1"/>
    </row>
    <row r="232" spans="1:8" ht="60">
      <c r="A232" s="617">
        <v>187</v>
      </c>
      <c r="B232" s="661" t="s">
        <v>3331</v>
      </c>
      <c r="C232" s="626">
        <f t="shared" si="3"/>
        <v>0.11600000000000001</v>
      </c>
      <c r="D232" s="643" t="s">
        <v>2580</v>
      </c>
      <c r="E232" s="638" t="s">
        <v>2581</v>
      </c>
      <c r="F232" s="662">
        <v>0.11600000000000001</v>
      </c>
      <c r="G232" s="1"/>
      <c r="H232" s="1"/>
    </row>
    <row r="233" spans="1:8" ht="60">
      <c r="A233" s="624">
        <v>188</v>
      </c>
      <c r="B233" s="661" t="s">
        <v>3332</v>
      </c>
      <c r="C233" s="626">
        <f t="shared" si="3"/>
        <v>0.39</v>
      </c>
      <c r="D233" s="643" t="s">
        <v>2580</v>
      </c>
      <c r="E233" s="638" t="s">
        <v>2581</v>
      </c>
      <c r="F233" s="662">
        <v>0.39</v>
      </c>
      <c r="G233" s="1"/>
      <c r="H233" s="1"/>
    </row>
    <row r="234" spans="1:8" ht="45">
      <c r="A234" s="617">
        <v>189</v>
      </c>
      <c r="B234" s="666" t="s">
        <v>3333</v>
      </c>
      <c r="C234" s="667">
        <f t="shared" si="3"/>
        <v>9.4E-2</v>
      </c>
      <c r="D234" s="643" t="s">
        <v>2580</v>
      </c>
      <c r="E234" s="638" t="s">
        <v>2581</v>
      </c>
      <c r="F234" s="668">
        <v>9.4E-2</v>
      </c>
      <c r="G234" s="669"/>
      <c r="H234" s="669"/>
    </row>
    <row r="235" spans="1:8" ht="30">
      <c r="A235" s="617">
        <v>190</v>
      </c>
      <c r="B235" s="661" t="s">
        <v>3334</v>
      </c>
      <c r="C235" s="670">
        <v>0.1</v>
      </c>
      <c r="D235" s="643" t="s">
        <v>2580</v>
      </c>
      <c r="E235" s="638" t="s">
        <v>2581</v>
      </c>
      <c r="F235" s="670">
        <v>0.1</v>
      </c>
      <c r="G235" s="669"/>
      <c r="H235" s="134" t="s">
        <v>3124</v>
      </c>
    </row>
    <row r="236" spans="1:8" ht="30">
      <c r="A236" s="624">
        <v>191</v>
      </c>
      <c r="B236" s="661" t="s">
        <v>3335</v>
      </c>
      <c r="C236" s="670">
        <v>0.13</v>
      </c>
      <c r="D236" s="643" t="s">
        <v>2580</v>
      </c>
      <c r="E236" s="638" t="s">
        <v>2581</v>
      </c>
      <c r="F236" s="670">
        <v>0.13</v>
      </c>
      <c r="G236" s="669"/>
      <c r="H236" s="134" t="s">
        <v>3124</v>
      </c>
    </row>
    <row r="237" spans="1:8" ht="45">
      <c r="A237" s="617">
        <v>192</v>
      </c>
      <c r="B237" s="661" t="s">
        <v>3336</v>
      </c>
      <c r="C237" s="670">
        <v>0.26300000000000001</v>
      </c>
      <c r="D237" s="643" t="s">
        <v>2580</v>
      </c>
      <c r="E237" s="638" t="s">
        <v>2581</v>
      </c>
      <c r="F237" s="670">
        <v>0.26300000000000001</v>
      </c>
      <c r="G237" s="669"/>
      <c r="H237" s="134" t="s">
        <v>3124</v>
      </c>
    </row>
    <row r="238" spans="1:8" ht="30">
      <c r="A238" s="617">
        <v>193</v>
      </c>
      <c r="B238" s="666" t="s">
        <v>3337</v>
      </c>
      <c r="C238" s="671">
        <v>0.33</v>
      </c>
      <c r="D238" s="643" t="s">
        <v>2580</v>
      </c>
      <c r="E238" s="638" t="s">
        <v>2581</v>
      </c>
      <c r="F238" s="671">
        <v>0.33</v>
      </c>
      <c r="G238" s="669"/>
      <c r="H238" s="134" t="s">
        <v>3124</v>
      </c>
    </row>
    <row r="239" spans="1:8" ht="45">
      <c r="A239" s="624">
        <v>194</v>
      </c>
      <c r="B239" s="672" t="s">
        <v>3338</v>
      </c>
      <c r="C239" s="626">
        <f t="shared" ref="C239:C302" si="4">F239+G239</f>
        <v>0.21</v>
      </c>
      <c r="D239" s="627" t="s">
        <v>2580</v>
      </c>
      <c r="E239" s="627" t="s">
        <v>2581</v>
      </c>
      <c r="F239" s="667">
        <v>0.21</v>
      </c>
      <c r="G239" s="667"/>
      <c r="H239" s="627"/>
    </row>
    <row r="240" spans="1:8" ht="60">
      <c r="A240" s="617">
        <v>195</v>
      </c>
      <c r="B240" s="673" t="s">
        <v>3339</v>
      </c>
      <c r="C240" s="626">
        <f t="shared" si="4"/>
        <v>0.1</v>
      </c>
      <c r="D240" s="624" t="s">
        <v>2580</v>
      </c>
      <c r="E240" s="624" t="s">
        <v>2581</v>
      </c>
      <c r="F240" s="626">
        <v>0.1</v>
      </c>
      <c r="G240" s="626"/>
      <c r="H240" s="624"/>
    </row>
    <row r="241" spans="1:8" ht="45">
      <c r="A241" s="617">
        <v>196</v>
      </c>
      <c r="B241" s="673" t="s">
        <v>3340</v>
      </c>
      <c r="C241" s="626">
        <f t="shared" si="4"/>
        <v>1.86</v>
      </c>
      <c r="D241" s="624" t="s">
        <v>2580</v>
      </c>
      <c r="E241" s="624" t="s">
        <v>2581</v>
      </c>
      <c r="F241" s="626">
        <v>1.86</v>
      </c>
      <c r="G241" s="626"/>
      <c r="H241" s="624"/>
    </row>
    <row r="242" spans="1:8" ht="30">
      <c r="A242" s="624">
        <v>197</v>
      </c>
      <c r="B242" s="673" t="s">
        <v>3341</v>
      </c>
      <c r="C242" s="626">
        <f t="shared" si="4"/>
        <v>0.81</v>
      </c>
      <c r="D242" s="624" t="s">
        <v>2580</v>
      </c>
      <c r="E242" s="624" t="s">
        <v>2581</v>
      </c>
      <c r="F242" s="626">
        <v>0.81</v>
      </c>
      <c r="G242" s="626"/>
      <c r="H242" s="624"/>
    </row>
    <row r="243" spans="1:8">
      <c r="A243" s="617">
        <v>198</v>
      </c>
      <c r="B243" s="673" t="s">
        <v>3342</v>
      </c>
      <c r="C243" s="626">
        <f t="shared" si="4"/>
        <v>0.53</v>
      </c>
      <c r="D243" s="624" t="s">
        <v>2580</v>
      </c>
      <c r="E243" s="624" t="s">
        <v>2581</v>
      </c>
      <c r="F243" s="626">
        <v>0.36</v>
      </c>
      <c r="G243" s="626">
        <v>0.17</v>
      </c>
      <c r="H243" s="624"/>
    </row>
    <row r="244" spans="1:8">
      <c r="A244" s="617">
        <v>199</v>
      </c>
      <c r="B244" s="673" t="s">
        <v>3343</v>
      </c>
      <c r="C244" s="626">
        <f t="shared" si="4"/>
        <v>1.05</v>
      </c>
      <c r="D244" s="624" t="s">
        <v>2580</v>
      </c>
      <c r="E244" s="624" t="s">
        <v>2581</v>
      </c>
      <c r="F244" s="626">
        <v>0.62</v>
      </c>
      <c r="G244" s="626">
        <v>0.43</v>
      </c>
      <c r="H244" s="624"/>
    </row>
    <row r="245" spans="1:8" ht="45">
      <c r="A245" s="624">
        <v>200</v>
      </c>
      <c r="B245" s="673" t="s">
        <v>3344</v>
      </c>
      <c r="C245" s="626">
        <f t="shared" si="4"/>
        <v>0.13</v>
      </c>
      <c r="D245" s="624" t="s">
        <v>2580</v>
      </c>
      <c r="E245" s="624" t="s">
        <v>2581</v>
      </c>
      <c r="F245" s="626">
        <v>0.13</v>
      </c>
      <c r="G245" s="626"/>
      <c r="H245" s="624"/>
    </row>
    <row r="246" spans="1:8" ht="30">
      <c r="A246" s="617">
        <v>201</v>
      </c>
      <c r="B246" s="673" t="s">
        <v>3345</v>
      </c>
      <c r="C246" s="626">
        <f t="shared" si="4"/>
        <v>1</v>
      </c>
      <c r="D246" s="624" t="s">
        <v>2580</v>
      </c>
      <c r="E246" s="624" t="s">
        <v>2581</v>
      </c>
      <c r="F246" s="626">
        <v>1</v>
      </c>
      <c r="G246" s="626"/>
      <c r="H246" s="624"/>
    </row>
    <row r="247" spans="1:8" ht="30">
      <c r="A247" s="617">
        <v>202</v>
      </c>
      <c r="B247" s="673" t="s">
        <v>3346</v>
      </c>
      <c r="C247" s="626">
        <f t="shared" si="4"/>
        <v>0.41</v>
      </c>
      <c r="D247" s="624" t="s">
        <v>2580</v>
      </c>
      <c r="E247" s="624" t="s">
        <v>2581</v>
      </c>
      <c r="F247" s="626">
        <v>0.41</v>
      </c>
      <c r="G247" s="626"/>
      <c r="H247" s="624"/>
    </row>
    <row r="248" spans="1:8" ht="30">
      <c r="A248" s="624">
        <v>203</v>
      </c>
      <c r="B248" s="673" t="s">
        <v>3347</v>
      </c>
      <c r="C248" s="626">
        <f>F248+G248</f>
        <v>0.11</v>
      </c>
      <c r="D248" s="624" t="s">
        <v>2580</v>
      </c>
      <c r="E248" s="624" t="s">
        <v>2581</v>
      </c>
      <c r="F248" s="626">
        <v>0.11</v>
      </c>
      <c r="G248" s="626"/>
      <c r="H248" s="624"/>
    </row>
    <row r="249" spans="1:8" ht="30">
      <c r="A249" s="617">
        <v>204</v>
      </c>
      <c r="B249" s="673" t="s">
        <v>3348</v>
      </c>
      <c r="C249" s="626">
        <f t="shared" si="4"/>
        <v>0.33</v>
      </c>
      <c r="D249" s="624" t="s">
        <v>2580</v>
      </c>
      <c r="E249" s="624" t="s">
        <v>2581</v>
      </c>
      <c r="F249" s="626">
        <v>0.33</v>
      </c>
      <c r="G249" s="626"/>
      <c r="H249" s="624"/>
    </row>
    <row r="250" spans="1:8" ht="30">
      <c r="A250" s="617">
        <v>205</v>
      </c>
      <c r="B250" s="673" t="s">
        <v>3349</v>
      </c>
      <c r="C250" s="626">
        <f t="shared" si="4"/>
        <v>0.05</v>
      </c>
      <c r="D250" s="624" t="s">
        <v>2580</v>
      </c>
      <c r="E250" s="624" t="s">
        <v>2581</v>
      </c>
      <c r="F250" s="626">
        <v>0.05</v>
      </c>
      <c r="G250" s="626"/>
      <c r="H250" s="624"/>
    </row>
    <row r="251" spans="1:8" ht="30">
      <c r="A251" s="624">
        <v>206</v>
      </c>
      <c r="B251" s="673" t="s">
        <v>3350</v>
      </c>
      <c r="C251" s="626">
        <f t="shared" si="4"/>
        <v>0.26</v>
      </c>
      <c r="D251" s="627" t="s">
        <v>2580</v>
      </c>
      <c r="E251" s="627" t="s">
        <v>2581</v>
      </c>
      <c r="F251" s="667">
        <v>0.26</v>
      </c>
      <c r="G251" s="667"/>
      <c r="H251" s="627"/>
    </row>
    <row r="252" spans="1:8" ht="30">
      <c r="A252" s="617">
        <v>207</v>
      </c>
      <c r="B252" s="673" t="s">
        <v>3351</v>
      </c>
      <c r="C252" s="626">
        <f t="shared" si="4"/>
        <v>0.06</v>
      </c>
      <c r="D252" s="624" t="s">
        <v>2580</v>
      </c>
      <c r="E252" s="624" t="s">
        <v>2581</v>
      </c>
      <c r="F252" s="626">
        <v>0.06</v>
      </c>
      <c r="G252" s="626"/>
      <c r="H252" s="624"/>
    </row>
    <row r="253" spans="1:8" ht="30">
      <c r="A253" s="617">
        <v>208</v>
      </c>
      <c r="B253" s="673" t="s">
        <v>3352</v>
      </c>
      <c r="C253" s="626">
        <f t="shared" si="4"/>
        <v>0.61</v>
      </c>
      <c r="D253" s="624" t="s">
        <v>2580</v>
      </c>
      <c r="E253" s="624" t="s">
        <v>2581</v>
      </c>
      <c r="F253" s="626">
        <v>0.61</v>
      </c>
      <c r="G253" s="626"/>
      <c r="H253" s="624"/>
    </row>
    <row r="254" spans="1:8" ht="45">
      <c r="A254" s="624">
        <v>209</v>
      </c>
      <c r="B254" s="673" t="s">
        <v>3353</v>
      </c>
      <c r="C254" s="626">
        <f t="shared" si="4"/>
        <v>0.19</v>
      </c>
      <c r="D254" s="624" t="s">
        <v>2580</v>
      </c>
      <c r="E254" s="624" t="s">
        <v>2581</v>
      </c>
      <c r="F254" s="626">
        <v>0.19</v>
      </c>
      <c r="G254" s="626"/>
      <c r="H254" s="624"/>
    </row>
    <row r="255" spans="1:8" ht="30">
      <c r="A255" s="617">
        <v>210</v>
      </c>
      <c r="B255" s="673" t="s">
        <v>3354</v>
      </c>
      <c r="C255" s="626">
        <f t="shared" si="4"/>
        <v>0.05</v>
      </c>
      <c r="D255" s="624" t="s">
        <v>2580</v>
      </c>
      <c r="E255" s="624" t="s">
        <v>2581</v>
      </c>
      <c r="F255" s="626">
        <v>0.05</v>
      </c>
      <c r="G255" s="626"/>
      <c r="H255" s="624"/>
    </row>
    <row r="256" spans="1:8" ht="30">
      <c r="A256" s="617">
        <v>211</v>
      </c>
      <c r="B256" s="673" t="s">
        <v>3355</v>
      </c>
      <c r="C256" s="626">
        <f t="shared" si="4"/>
        <v>0.95</v>
      </c>
      <c r="D256" s="624" t="s">
        <v>2580</v>
      </c>
      <c r="E256" s="624" t="s">
        <v>2581</v>
      </c>
      <c r="F256" s="626">
        <v>0.95</v>
      </c>
      <c r="G256" s="626"/>
      <c r="H256" s="624"/>
    </row>
    <row r="257" spans="1:8" ht="30">
      <c r="A257" s="624">
        <v>212</v>
      </c>
      <c r="B257" s="673" t="s">
        <v>3356</v>
      </c>
      <c r="C257" s="626">
        <f t="shared" si="4"/>
        <v>0.222</v>
      </c>
      <c r="D257" s="624" t="s">
        <v>2580</v>
      </c>
      <c r="E257" s="624" t="s">
        <v>2581</v>
      </c>
      <c r="F257" s="626">
        <v>0.222</v>
      </c>
      <c r="G257" s="626"/>
      <c r="H257" s="624"/>
    </row>
    <row r="258" spans="1:8" ht="45">
      <c r="A258" s="617">
        <v>213</v>
      </c>
      <c r="B258" s="673" t="s">
        <v>3357</v>
      </c>
      <c r="C258" s="626">
        <f t="shared" si="4"/>
        <v>0.31</v>
      </c>
      <c r="D258" s="624" t="s">
        <v>2580</v>
      </c>
      <c r="E258" s="624" t="s">
        <v>2581</v>
      </c>
      <c r="F258" s="626">
        <v>0.31</v>
      </c>
      <c r="G258" s="626"/>
      <c r="H258" s="624"/>
    </row>
    <row r="259" spans="1:8" ht="45">
      <c r="A259" s="617">
        <v>214</v>
      </c>
      <c r="B259" s="673" t="s">
        <v>3358</v>
      </c>
      <c r="C259" s="626">
        <f t="shared" si="4"/>
        <v>0.16</v>
      </c>
      <c r="D259" s="624" t="s">
        <v>2580</v>
      </c>
      <c r="E259" s="624" t="s">
        <v>2581</v>
      </c>
      <c r="F259" s="626">
        <v>0.16</v>
      </c>
      <c r="G259" s="626"/>
      <c r="H259" s="624"/>
    </row>
    <row r="260" spans="1:8" ht="30">
      <c r="A260" s="624">
        <v>215</v>
      </c>
      <c r="B260" s="673" t="s">
        <v>3359</v>
      </c>
      <c r="C260" s="626">
        <f t="shared" si="4"/>
        <v>1.2</v>
      </c>
      <c r="D260" s="624" t="s">
        <v>2580</v>
      </c>
      <c r="E260" s="624" t="s">
        <v>2581</v>
      </c>
      <c r="F260" s="626">
        <v>1.2</v>
      </c>
      <c r="G260" s="626"/>
      <c r="H260" s="624"/>
    </row>
    <row r="261" spans="1:8" ht="30">
      <c r="A261" s="617">
        <v>216</v>
      </c>
      <c r="B261" s="674" t="s">
        <v>3360</v>
      </c>
      <c r="C261" s="626">
        <f t="shared" si="4"/>
        <v>0.23</v>
      </c>
      <c r="D261" s="624" t="s">
        <v>2580</v>
      </c>
      <c r="E261" s="624" t="s">
        <v>2581</v>
      </c>
      <c r="F261" s="626">
        <v>0.23</v>
      </c>
      <c r="G261" s="626"/>
      <c r="H261" s="624" t="s">
        <v>3124</v>
      </c>
    </row>
    <row r="262" spans="1:8">
      <c r="A262" s="617">
        <v>217</v>
      </c>
      <c r="B262" s="673" t="s">
        <v>3361</v>
      </c>
      <c r="C262" s="626">
        <f t="shared" si="4"/>
        <v>0.17</v>
      </c>
      <c r="D262" s="624" t="s">
        <v>2580</v>
      </c>
      <c r="E262" s="624" t="s">
        <v>2581</v>
      </c>
      <c r="F262" s="626"/>
      <c r="G262" s="626">
        <v>0.17</v>
      </c>
      <c r="H262" s="624" t="s">
        <v>3124</v>
      </c>
    </row>
    <row r="263" spans="1:8" ht="30">
      <c r="A263" s="624">
        <v>218</v>
      </c>
      <c r="B263" s="673" t="s">
        <v>3362</v>
      </c>
      <c r="C263" s="626">
        <f t="shared" si="4"/>
        <v>0.13</v>
      </c>
      <c r="D263" s="624" t="s">
        <v>2580</v>
      </c>
      <c r="E263" s="624" t="s">
        <v>2581</v>
      </c>
      <c r="F263" s="626">
        <v>0.13</v>
      </c>
      <c r="G263" s="626"/>
      <c r="H263" s="624" t="s">
        <v>3124</v>
      </c>
    </row>
    <row r="264" spans="1:8" ht="30">
      <c r="A264" s="617">
        <v>219</v>
      </c>
      <c r="B264" s="674" t="s">
        <v>3363</v>
      </c>
      <c r="C264" s="626">
        <f t="shared" si="4"/>
        <v>0.6</v>
      </c>
      <c r="D264" s="624" t="s">
        <v>2580</v>
      </c>
      <c r="E264" s="624" t="s">
        <v>2581</v>
      </c>
      <c r="F264" s="626"/>
      <c r="G264" s="626">
        <v>0.6</v>
      </c>
      <c r="H264" s="624" t="s">
        <v>3124</v>
      </c>
    </row>
    <row r="265" spans="1:8" ht="30">
      <c r="A265" s="617">
        <v>220</v>
      </c>
      <c r="B265" s="674" t="s">
        <v>3364</v>
      </c>
      <c r="C265" s="626">
        <f t="shared" si="4"/>
        <v>0.3</v>
      </c>
      <c r="D265" s="624" t="s">
        <v>2580</v>
      </c>
      <c r="E265" s="624" t="s">
        <v>2581</v>
      </c>
      <c r="F265" s="626"/>
      <c r="G265" s="626">
        <v>0.3</v>
      </c>
      <c r="H265" s="624" t="s">
        <v>3124</v>
      </c>
    </row>
    <row r="266" spans="1:8" ht="30">
      <c r="A266" s="624">
        <v>221</v>
      </c>
      <c r="B266" s="674" t="s">
        <v>3365</v>
      </c>
      <c r="C266" s="626">
        <f t="shared" si="4"/>
        <v>0.5</v>
      </c>
      <c r="D266" s="624" t="s">
        <v>2580</v>
      </c>
      <c r="E266" s="624" t="s">
        <v>2581</v>
      </c>
      <c r="F266" s="626"/>
      <c r="G266" s="626">
        <v>0.5</v>
      </c>
      <c r="H266" s="624" t="s">
        <v>3124</v>
      </c>
    </row>
    <row r="267" spans="1:8" ht="30">
      <c r="A267" s="617">
        <v>222</v>
      </c>
      <c r="B267" s="674" t="s">
        <v>3366</v>
      </c>
      <c r="C267" s="626">
        <f t="shared" si="4"/>
        <v>0.2</v>
      </c>
      <c r="D267" s="624" t="s">
        <v>2580</v>
      </c>
      <c r="E267" s="624" t="s">
        <v>2581</v>
      </c>
      <c r="F267" s="626"/>
      <c r="G267" s="626">
        <v>0.2</v>
      </c>
      <c r="H267" s="624" t="s">
        <v>3124</v>
      </c>
    </row>
    <row r="268" spans="1:8" ht="30">
      <c r="A268" s="617">
        <v>223</v>
      </c>
      <c r="B268" s="674" t="s">
        <v>3367</v>
      </c>
      <c r="C268" s="626">
        <f t="shared" si="4"/>
        <v>0.5</v>
      </c>
      <c r="D268" s="624" t="s">
        <v>2580</v>
      </c>
      <c r="E268" s="624" t="s">
        <v>2581</v>
      </c>
      <c r="F268" s="626"/>
      <c r="G268" s="626">
        <v>0.5</v>
      </c>
      <c r="H268" s="624" t="s">
        <v>3124</v>
      </c>
    </row>
    <row r="269" spans="1:8" ht="45">
      <c r="A269" s="624">
        <v>224</v>
      </c>
      <c r="B269" s="673" t="s">
        <v>3368</v>
      </c>
      <c r="C269" s="626">
        <f t="shared" si="4"/>
        <v>1.35</v>
      </c>
      <c r="D269" s="624" t="s">
        <v>2580</v>
      </c>
      <c r="E269" s="624" t="s">
        <v>2581</v>
      </c>
      <c r="F269" s="626"/>
      <c r="G269" s="626">
        <v>1.35</v>
      </c>
      <c r="H269" s="624" t="s">
        <v>3124</v>
      </c>
    </row>
    <row r="270" spans="1:8" ht="30">
      <c r="A270" s="617">
        <v>225</v>
      </c>
      <c r="B270" s="674" t="s">
        <v>3369</v>
      </c>
      <c r="C270" s="626">
        <f t="shared" si="4"/>
        <v>4.75</v>
      </c>
      <c r="D270" s="624" t="s">
        <v>2580</v>
      </c>
      <c r="E270" s="624" t="s">
        <v>2581</v>
      </c>
      <c r="F270" s="626">
        <v>4.75</v>
      </c>
      <c r="G270" s="626"/>
      <c r="H270" s="624" t="s">
        <v>3124</v>
      </c>
    </row>
    <row r="271" spans="1:8" ht="30">
      <c r="A271" s="617">
        <v>226</v>
      </c>
      <c r="B271" s="674" t="s">
        <v>3370</v>
      </c>
      <c r="C271" s="626">
        <f t="shared" si="4"/>
        <v>1.5</v>
      </c>
      <c r="D271" s="624" t="s">
        <v>2580</v>
      </c>
      <c r="E271" s="624" t="s">
        <v>2581</v>
      </c>
      <c r="F271" s="626">
        <v>1.5</v>
      </c>
      <c r="G271" s="626"/>
      <c r="H271" s="624" t="s">
        <v>3124</v>
      </c>
    </row>
    <row r="272" spans="1:8" ht="30">
      <c r="A272" s="624">
        <v>227</v>
      </c>
      <c r="B272" s="674" t="s">
        <v>3371</v>
      </c>
      <c r="C272" s="626">
        <f t="shared" si="4"/>
        <v>0.11</v>
      </c>
      <c r="D272" s="624" t="s">
        <v>2580</v>
      </c>
      <c r="E272" s="624" t="s">
        <v>2581</v>
      </c>
      <c r="F272" s="626">
        <v>0.11</v>
      </c>
      <c r="G272" s="626"/>
      <c r="H272" s="624" t="s">
        <v>3124</v>
      </c>
    </row>
    <row r="273" spans="1:8" ht="45">
      <c r="A273" s="617">
        <v>228</v>
      </c>
      <c r="B273" s="673" t="s">
        <v>3372</v>
      </c>
      <c r="C273" s="626">
        <f t="shared" si="4"/>
        <v>0.45299999999999996</v>
      </c>
      <c r="D273" s="624" t="s">
        <v>2580</v>
      </c>
      <c r="E273" s="624" t="s">
        <v>2581</v>
      </c>
      <c r="F273" s="626">
        <v>0.40899999999999997</v>
      </c>
      <c r="G273" s="626">
        <v>4.3999999999999997E-2</v>
      </c>
      <c r="H273" s="624" t="s">
        <v>3124</v>
      </c>
    </row>
    <row r="274" spans="1:8" ht="30">
      <c r="A274" s="617">
        <v>229</v>
      </c>
      <c r="B274" s="673" t="s">
        <v>3373</v>
      </c>
      <c r="C274" s="626">
        <f t="shared" si="4"/>
        <v>0.1</v>
      </c>
      <c r="D274" s="624" t="s">
        <v>2580</v>
      </c>
      <c r="E274" s="624" t="s">
        <v>2581</v>
      </c>
      <c r="F274" s="626"/>
      <c r="G274" s="626">
        <v>0.1</v>
      </c>
      <c r="H274" s="624" t="s">
        <v>3124</v>
      </c>
    </row>
    <row r="275" spans="1:8" ht="30">
      <c r="A275" s="624">
        <v>230</v>
      </c>
      <c r="B275" s="673" t="s">
        <v>3374</v>
      </c>
      <c r="C275" s="626">
        <f t="shared" si="4"/>
        <v>0.61199999999999999</v>
      </c>
      <c r="D275" s="624" t="s">
        <v>2580</v>
      </c>
      <c r="E275" s="624" t="s">
        <v>2581</v>
      </c>
      <c r="F275" s="626">
        <v>0.61199999999999999</v>
      </c>
      <c r="G275" s="626"/>
      <c r="H275" s="624" t="s">
        <v>3124</v>
      </c>
    </row>
    <row r="276" spans="1:8" ht="30">
      <c r="A276" s="617">
        <v>231</v>
      </c>
      <c r="B276" s="674" t="s">
        <v>3375</v>
      </c>
      <c r="C276" s="626">
        <f t="shared" si="4"/>
        <v>0.21</v>
      </c>
      <c r="D276" s="624" t="s">
        <v>2580</v>
      </c>
      <c r="E276" s="624" t="s">
        <v>2581</v>
      </c>
      <c r="F276" s="626">
        <v>0.21</v>
      </c>
      <c r="G276" s="626"/>
      <c r="H276" s="624" t="s">
        <v>3124</v>
      </c>
    </row>
    <row r="277" spans="1:8" ht="30">
      <c r="A277" s="617">
        <v>232</v>
      </c>
      <c r="B277" s="674" t="s">
        <v>3376</v>
      </c>
      <c r="C277" s="626">
        <f t="shared" si="4"/>
        <v>0.19</v>
      </c>
      <c r="D277" s="624" t="s">
        <v>2580</v>
      </c>
      <c r="E277" s="624" t="s">
        <v>2581</v>
      </c>
      <c r="F277" s="626">
        <v>0.17</v>
      </c>
      <c r="G277" s="626">
        <v>0.02</v>
      </c>
      <c r="H277" s="624" t="s">
        <v>3124</v>
      </c>
    </row>
    <row r="278" spans="1:8" ht="30">
      <c r="A278" s="624">
        <v>233</v>
      </c>
      <c r="B278" s="674" t="s">
        <v>3377</v>
      </c>
      <c r="C278" s="626">
        <f t="shared" si="4"/>
        <v>0.1</v>
      </c>
      <c r="D278" s="624" t="s">
        <v>2580</v>
      </c>
      <c r="E278" s="624" t="s">
        <v>2581</v>
      </c>
      <c r="F278" s="626"/>
      <c r="G278" s="626">
        <v>0.1</v>
      </c>
      <c r="H278" s="624" t="s">
        <v>3124</v>
      </c>
    </row>
    <row r="279" spans="1:8" ht="30">
      <c r="A279" s="617">
        <v>234</v>
      </c>
      <c r="B279" s="673" t="s">
        <v>3378</v>
      </c>
      <c r="C279" s="626">
        <f t="shared" si="4"/>
        <v>0.6</v>
      </c>
      <c r="D279" s="624" t="s">
        <v>2580</v>
      </c>
      <c r="E279" s="624" t="s">
        <v>2581</v>
      </c>
      <c r="F279" s="626"/>
      <c r="G279" s="626">
        <v>0.6</v>
      </c>
      <c r="H279" s="624" t="s">
        <v>3124</v>
      </c>
    </row>
    <row r="280" spans="1:8" ht="30">
      <c r="A280" s="617">
        <v>235</v>
      </c>
      <c r="B280" s="674" t="s">
        <v>3379</v>
      </c>
      <c r="C280" s="626">
        <f t="shared" si="4"/>
        <v>0.95</v>
      </c>
      <c r="D280" s="624" t="s">
        <v>2580</v>
      </c>
      <c r="E280" s="624" t="s">
        <v>2581</v>
      </c>
      <c r="F280" s="626">
        <v>0.95</v>
      </c>
      <c r="G280" s="626"/>
      <c r="H280" s="624" t="s">
        <v>3124</v>
      </c>
    </row>
    <row r="281" spans="1:8" ht="30">
      <c r="A281" s="624">
        <v>236</v>
      </c>
      <c r="B281" s="673" t="s">
        <v>3380</v>
      </c>
      <c r="C281" s="626">
        <f t="shared" si="4"/>
        <v>0.25</v>
      </c>
      <c r="D281" s="624" t="s">
        <v>2580</v>
      </c>
      <c r="E281" s="624" t="s">
        <v>2581</v>
      </c>
      <c r="F281" s="626">
        <v>0.25</v>
      </c>
      <c r="G281" s="626"/>
      <c r="H281" s="624" t="s">
        <v>3124</v>
      </c>
    </row>
    <row r="282" spans="1:8" ht="30">
      <c r="A282" s="617">
        <v>237</v>
      </c>
      <c r="B282" s="673" t="s">
        <v>3381</v>
      </c>
      <c r="C282" s="626">
        <f t="shared" si="4"/>
        <v>0.26</v>
      </c>
      <c r="D282" s="624" t="s">
        <v>2580</v>
      </c>
      <c r="E282" s="624" t="s">
        <v>2581</v>
      </c>
      <c r="F282" s="626">
        <v>0.26</v>
      </c>
      <c r="G282" s="626"/>
      <c r="H282" s="624" t="s">
        <v>3124</v>
      </c>
    </row>
    <row r="283" spans="1:8">
      <c r="A283" s="617">
        <v>238</v>
      </c>
      <c r="B283" s="673" t="s">
        <v>3382</v>
      </c>
      <c r="C283" s="626">
        <f t="shared" si="4"/>
        <v>0.75</v>
      </c>
      <c r="D283" s="624" t="s">
        <v>2580</v>
      </c>
      <c r="E283" s="624" t="s">
        <v>2581</v>
      </c>
      <c r="F283" s="626">
        <v>0.75</v>
      </c>
      <c r="G283" s="626"/>
      <c r="H283" s="624" t="s">
        <v>3124</v>
      </c>
    </row>
    <row r="284" spans="1:8" ht="45">
      <c r="A284" s="624">
        <v>239</v>
      </c>
      <c r="B284" s="675" t="s">
        <v>3383</v>
      </c>
      <c r="C284" s="668">
        <v>0.19</v>
      </c>
      <c r="D284" s="676" t="s">
        <v>2580</v>
      </c>
      <c r="E284" s="676" t="s">
        <v>2581</v>
      </c>
      <c r="F284" s="668">
        <v>0.19</v>
      </c>
      <c r="G284" s="668"/>
      <c r="H284" s="676" t="s">
        <v>3124</v>
      </c>
    </row>
    <row r="285" spans="1:8" ht="30">
      <c r="A285" s="617">
        <v>240</v>
      </c>
      <c r="B285" s="675" t="s">
        <v>3384</v>
      </c>
      <c r="C285" s="668">
        <v>0.1</v>
      </c>
      <c r="D285" s="676" t="s">
        <v>2580</v>
      </c>
      <c r="E285" s="676" t="s">
        <v>2581</v>
      </c>
      <c r="F285" s="668">
        <v>0.1</v>
      </c>
      <c r="G285" s="668"/>
      <c r="H285" s="676" t="s">
        <v>3124</v>
      </c>
    </row>
    <row r="286" spans="1:8" ht="30">
      <c r="A286" s="617">
        <v>241</v>
      </c>
      <c r="B286" s="675" t="s">
        <v>3385</v>
      </c>
      <c r="C286" s="668">
        <f>F286+G286</f>
        <v>0.20499999999999999</v>
      </c>
      <c r="D286" s="676" t="s">
        <v>2580</v>
      </c>
      <c r="E286" s="676" t="s">
        <v>2581</v>
      </c>
      <c r="F286" s="668">
        <v>0.20499999999999999</v>
      </c>
      <c r="G286" s="668"/>
      <c r="H286" s="676" t="s">
        <v>3124</v>
      </c>
    </row>
    <row r="287" spans="1:8">
      <c r="A287" s="624">
        <v>242</v>
      </c>
      <c r="B287" s="675" t="s">
        <v>3386</v>
      </c>
      <c r="C287" s="668">
        <f>F287+G287</f>
        <v>0.1</v>
      </c>
      <c r="D287" s="676" t="s">
        <v>2580</v>
      </c>
      <c r="E287" s="676" t="s">
        <v>2581</v>
      </c>
      <c r="F287" s="668">
        <v>0.1</v>
      </c>
      <c r="G287" s="668"/>
      <c r="H287" s="676" t="s">
        <v>3124</v>
      </c>
    </row>
    <row r="288" spans="1:8" ht="30">
      <c r="A288" s="617">
        <v>243</v>
      </c>
      <c r="B288" s="673" t="s">
        <v>3387</v>
      </c>
      <c r="C288" s="667">
        <f t="shared" si="4"/>
        <v>4.5999999999999996</v>
      </c>
      <c r="D288" s="627" t="s">
        <v>2580</v>
      </c>
      <c r="E288" s="627" t="s">
        <v>2581</v>
      </c>
      <c r="F288" s="627"/>
      <c r="G288" s="667">
        <v>4.5999999999999996</v>
      </c>
      <c r="H288" s="627" t="s">
        <v>3124</v>
      </c>
    </row>
    <row r="289" spans="1:8" ht="30">
      <c r="A289" s="617">
        <v>244</v>
      </c>
      <c r="B289" s="628" t="s">
        <v>3388</v>
      </c>
      <c r="C289" s="626">
        <f t="shared" si="4"/>
        <v>0.18</v>
      </c>
      <c r="D289" s="624" t="s">
        <v>2580</v>
      </c>
      <c r="E289" s="484" t="s">
        <v>2604</v>
      </c>
      <c r="F289" s="626">
        <v>0.18</v>
      </c>
      <c r="G289" s="1"/>
      <c r="H289" s="1"/>
    </row>
    <row r="290" spans="1:8" ht="30">
      <c r="A290" s="624">
        <v>245</v>
      </c>
      <c r="B290" s="628" t="s">
        <v>3389</v>
      </c>
      <c r="C290" s="626">
        <f t="shared" si="4"/>
        <v>6.7000000000000004E-2</v>
      </c>
      <c r="D290" s="624" t="s">
        <v>2580</v>
      </c>
      <c r="E290" s="484" t="s">
        <v>2604</v>
      </c>
      <c r="F290" s="626">
        <v>6.7000000000000004E-2</v>
      </c>
      <c r="G290" s="1"/>
      <c r="H290" s="1"/>
    </row>
    <row r="291" spans="1:8" ht="45">
      <c r="A291" s="617">
        <v>246</v>
      </c>
      <c r="B291" s="628" t="s">
        <v>3390</v>
      </c>
      <c r="C291" s="626">
        <f t="shared" si="4"/>
        <v>0.67600000000000005</v>
      </c>
      <c r="D291" s="624" t="s">
        <v>2580</v>
      </c>
      <c r="E291" s="484" t="s">
        <v>2604</v>
      </c>
      <c r="F291" s="626">
        <v>0.67600000000000005</v>
      </c>
      <c r="G291" s="1"/>
      <c r="H291" s="1"/>
    </row>
    <row r="292" spans="1:8" ht="30">
      <c r="A292" s="617">
        <v>247</v>
      </c>
      <c r="B292" s="628" t="s">
        <v>3391</v>
      </c>
      <c r="C292" s="626">
        <f t="shared" si="4"/>
        <v>1.014</v>
      </c>
      <c r="D292" s="624" t="s">
        <v>2580</v>
      </c>
      <c r="E292" s="484" t="s">
        <v>2604</v>
      </c>
      <c r="F292" s="626">
        <v>1.014</v>
      </c>
      <c r="G292" s="1"/>
      <c r="H292" s="1"/>
    </row>
    <row r="293" spans="1:8" ht="60">
      <c r="A293" s="624">
        <v>248</v>
      </c>
      <c r="B293" s="628" t="s">
        <v>3392</v>
      </c>
      <c r="C293" s="626">
        <f t="shared" si="4"/>
        <v>0.52</v>
      </c>
      <c r="D293" s="624" t="s">
        <v>2580</v>
      </c>
      <c r="E293" s="484" t="s">
        <v>2604</v>
      </c>
      <c r="F293" s="626">
        <v>0.52</v>
      </c>
      <c r="G293" s="1"/>
      <c r="H293" s="1"/>
    </row>
    <row r="294" spans="1:8" ht="30">
      <c r="A294" s="617">
        <v>249</v>
      </c>
      <c r="B294" s="628" t="s">
        <v>3393</v>
      </c>
      <c r="C294" s="626">
        <f t="shared" si="4"/>
        <v>0.51800000000000002</v>
      </c>
      <c r="D294" s="624" t="s">
        <v>2580</v>
      </c>
      <c r="E294" s="484" t="s">
        <v>2604</v>
      </c>
      <c r="F294" s="626">
        <v>0.51800000000000002</v>
      </c>
      <c r="G294" s="1"/>
      <c r="H294" s="1"/>
    </row>
    <row r="295" spans="1:8">
      <c r="A295" s="617">
        <v>250</v>
      </c>
      <c r="B295" s="628" t="s">
        <v>3394</v>
      </c>
      <c r="C295" s="626">
        <f t="shared" si="4"/>
        <v>0.16</v>
      </c>
      <c r="D295" s="624" t="s">
        <v>2580</v>
      </c>
      <c r="E295" s="484" t="s">
        <v>2604</v>
      </c>
      <c r="F295" s="626">
        <v>0.16</v>
      </c>
      <c r="G295" s="1"/>
      <c r="H295" s="1"/>
    </row>
    <row r="296" spans="1:8" ht="30">
      <c r="A296" s="624">
        <v>251</v>
      </c>
      <c r="B296" s="628" t="s">
        <v>3395</v>
      </c>
      <c r="C296" s="626">
        <f t="shared" si="4"/>
        <v>0.81499999999999995</v>
      </c>
      <c r="D296" s="624" t="s">
        <v>2580</v>
      </c>
      <c r="E296" s="484" t="s">
        <v>2604</v>
      </c>
      <c r="F296" s="626">
        <v>0.81499999999999995</v>
      </c>
      <c r="G296" s="1"/>
      <c r="H296" s="1"/>
    </row>
    <row r="297" spans="1:8" ht="30">
      <c r="A297" s="617">
        <v>252</v>
      </c>
      <c r="B297" s="628" t="s">
        <v>3396</v>
      </c>
      <c r="C297" s="626">
        <f t="shared" si="4"/>
        <v>0.15</v>
      </c>
      <c r="D297" s="624" t="s">
        <v>2580</v>
      </c>
      <c r="E297" s="484" t="s">
        <v>2604</v>
      </c>
      <c r="F297" s="626">
        <v>0.15</v>
      </c>
      <c r="G297" s="1"/>
      <c r="H297" s="1"/>
    </row>
    <row r="298" spans="1:8" ht="45">
      <c r="A298" s="617">
        <v>253</v>
      </c>
      <c r="B298" s="628" t="s">
        <v>3397</v>
      </c>
      <c r="C298" s="626">
        <f t="shared" si="4"/>
        <v>0.12</v>
      </c>
      <c r="D298" s="624" t="s">
        <v>2580</v>
      </c>
      <c r="E298" s="484" t="s">
        <v>2604</v>
      </c>
      <c r="F298" s="626">
        <v>0.12</v>
      </c>
      <c r="G298" s="1"/>
      <c r="H298" s="1"/>
    </row>
    <row r="299" spans="1:8" ht="60">
      <c r="A299" s="624">
        <v>254</v>
      </c>
      <c r="B299" s="628" t="s">
        <v>3398</v>
      </c>
      <c r="C299" s="626">
        <f t="shared" si="4"/>
        <v>0.214</v>
      </c>
      <c r="D299" s="624" t="s">
        <v>2580</v>
      </c>
      <c r="E299" s="484" t="s">
        <v>2604</v>
      </c>
      <c r="F299" s="626">
        <v>0.214</v>
      </c>
      <c r="G299" s="1"/>
      <c r="H299" s="1"/>
    </row>
    <row r="300" spans="1:8" ht="45">
      <c r="A300" s="617">
        <v>255</v>
      </c>
      <c r="B300" s="628" t="s">
        <v>3399</v>
      </c>
      <c r="C300" s="626">
        <f t="shared" si="4"/>
        <v>0.25</v>
      </c>
      <c r="D300" s="624" t="s">
        <v>2580</v>
      </c>
      <c r="E300" s="484" t="s">
        <v>2604</v>
      </c>
      <c r="F300" s="626">
        <v>0.25</v>
      </c>
      <c r="G300" s="1"/>
      <c r="H300" s="1"/>
    </row>
    <row r="301" spans="1:8" ht="30">
      <c r="A301" s="617">
        <v>256</v>
      </c>
      <c r="B301" s="628" t="s">
        <v>3400</v>
      </c>
      <c r="C301" s="626">
        <f t="shared" si="4"/>
        <v>0.25</v>
      </c>
      <c r="D301" s="624" t="s">
        <v>2580</v>
      </c>
      <c r="E301" s="484" t="s">
        <v>2604</v>
      </c>
      <c r="F301" s="626">
        <v>0.25</v>
      </c>
      <c r="G301" s="1"/>
      <c r="H301" s="1"/>
    </row>
    <row r="302" spans="1:8" ht="30">
      <c r="A302" s="624">
        <v>257</v>
      </c>
      <c r="B302" s="628" t="s">
        <v>3401</v>
      </c>
      <c r="C302" s="626">
        <f t="shared" si="4"/>
        <v>0.32</v>
      </c>
      <c r="D302" s="624" t="s">
        <v>2580</v>
      </c>
      <c r="E302" s="484" t="s">
        <v>2604</v>
      </c>
      <c r="F302" s="626">
        <v>0.32</v>
      </c>
      <c r="G302" s="1"/>
      <c r="H302" s="1"/>
    </row>
    <row r="303" spans="1:8" ht="45">
      <c r="A303" s="617">
        <v>258</v>
      </c>
      <c r="B303" s="628" t="s">
        <v>3402</v>
      </c>
      <c r="C303" s="626">
        <f t="shared" ref="C303:C369" si="5">F303+G303</f>
        <v>0.28000000000000003</v>
      </c>
      <c r="D303" s="624" t="s">
        <v>2580</v>
      </c>
      <c r="E303" s="484" t="s">
        <v>2604</v>
      </c>
      <c r="F303" s="626">
        <v>0.28000000000000003</v>
      </c>
      <c r="G303" s="1"/>
      <c r="H303" s="1"/>
    </row>
    <row r="304" spans="1:8" ht="45">
      <c r="A304" s="617">
        <v>259</v>
      </c>
      <c r="B304" s="628" t="s">
        <v>3403</v>
      </c>
      <c r="C304" s="626">
        <f t="shared" si="5"/>
        <v>7.3999999999999996E-2</v>
      </c>
      <c r="D304" s="624" t="s">
        <v>2580</v>
      </c>
      <c r="E304" s="484" t="s">
        <v>2604</v>
      </c>
      <c r="F304" s="626">
        <v>7.3999999999999996E-2</v>
      </c>
      <c r="G304" s="1"/>
      <c r="H304" s="1"/>
    </row>
    <row r="305" spans="1:8" ht="45">
      <c r="A305" s="624">
        <v>260</v>
      </c>
      <c r="B305" s="628" t="s">
        <v>3404</v>
      </c>
      <c r="C305" s="626">
        <f t="shared" si="5"/>
        <v>0.66</v>
      </c>
      <c r="D305" s="624" t="s">
        <v>2580</v>
      </c>
      <c r="E305" s="484" t="s">
        <v>2604</v>
      </c>
      <c r="F305" s="626">
        <v>0.66</v>
      </c>
      <c r="G305" s="1"/>
      <c r="H305" s="1"/>
    </row>
    <row r="306" spans="1:8" ht="45">
      <c r="A306" s="617">
        <v>261</v>
      </c>
      <c r="B306" s="628" t="s">
        <v>3405</v>
      </c>
      <c r="C306" s="626">
        <f t="shared" si="5"/>
        <v>0.217</v>
      </c>
      <c r="D306" s="624" t="s">
        <v>2580</v>
      </c>
      <c r="E306" s="484" t="s">
        <v>2604</v>
      </c>
      <c r="F306" s="626">
        <v>0.217</v>
      </c>
      <c r="G306" s="1"/>
      <c r="H306" s="1"/>
    </row>
    <row r="307" spans="1:8" ht="30">
      <c r="A307" s="617">
        <v>262</v>
      </c>
      <c r="B307" s="628" t="s">
        <v>3406</v>
      </c>
      <c r="C307" s="626">
        <f t="shared" si="5"/>
        <v>0.45</v>
      </c>
      <c r="D307" s="624" t="s">
        <v>2580</v>
      </c>
      <c r="E307" s="484" t="s">
        <v>2604</v>
      </c>
      <c r="F307" s="626">
        <v>0.45</v>
      </c>
      <c r="G307" s="1"/>
      <c r="H307" s="1"/>
    </row>
    <row r="308" spans="1:8" ht="45">
      <c r="A308" s="624">
        <v>263</v>
      </c>
      <c r="B308" s="628" t="s">
        <v>3407</v>
      </c>
      <c r="C308" s="626">
        <f t="shared" si="5"/>
        <v>9.4E-2</v>
      </c>
      <c r="D308" s="624" t="s">
        <v>2580</v>
      </c>
      <c r="E308" s="484" t="s">
        <v>2604</v>
      </c>
      <c r="F308" s="626">
        <v>9.4E-2</v>
      </c>
      <c r="G308" s="1"/>
      <c r="H308" s="1"/>
    </row>
    <row r="309" spans="1:8" ht="45">
      <c r="A309" s="617">
        <v>264</v>
      </c>
      <c r="B309" s="628" t="s">
        <v>3408</v>
      </c>
      <c r="C309" s="626">
        <f t="shared" si="5"/>
        <v>0.222</v>
      </c>
      <c r="D309" s="624" t="s">
        <v>2580</v>
      </c>
      <c r="E309" s="484" t="s">
        <v>2604</v>
      </c>
      <c r="F309" s="626">
        <v>0.222</v>
      </c>
      <c r="G309" s="1"/>
      <c r="H309" s="1"/>
    </row>
    <row r="310" spans="1:8" ht="45">
      <c r="A310" s="617">
        <v>265</v>
      </c>
      <c r="B310" s="628" t="s">
        <v>3409</v>
      </c>
      <c r="C310" s="626">
        <f t="shared" si="5"/>
        <v>1.3</v>
      </c>
      <c r="D310" s="624" t="s">
        <v>2580</v>
      </c>
      <c r="E310" s="484" t="s">
        <v>2604</v>
      </c>
      <c r="F310" s="626">
        <v>1.3</v>
      </c>
      <c r="G310" s="1"/>
      <c r="H310" s="1"/>
    </row>
    <row r="311" spans="1:8" ht="30">
      <c r="A311" s="624">
        <v>266</v>
      </c>
      <c r="B311" s="628" t="s">
        <v>3410</v>
      </c>
      <c r="C311" s="626">
        <f t="shared" si="5"/>
        <v>0.155</v>
      </c>
      <c r="D311" s="624" t="s">
        <v>2580</v>
      </c>
      <c r="E311" s="484" t="s">
        <v>2604</v>
      </c>
      <c r="F311" s="626">
        <v>0.155</v>
      </c>
      <c r="G311" s="1"/>
      <c r="H311" s="1"/>
    </row>
    <row r="312" spans="1:8" ht="45">
      <c r="A312" s="617">
        <v>267</v>
      </c>
      <c r="B312" s="628" t="s">
        <v>3411</v>
      </c>
      <c r="C312" s="626">
        <f t="shared" si="5"/>
        <v>0.67</v>
      </c>
      <c r="D312" s="624" t="s">
        <v>2580</v>
      </c>
      <c r="E312" s="484" t="s">
        <v>2604</v>
      </c>
      <c r="F312" s="626">
        <v>0.67</v>
      </c>
      <c r="G312" s="1"/>
      <c r="H312" s="1"/>
    </row>
    <row r="313" spans="1:8" ht="30">
      <c r="A313" s="617">
        <v>268</v>
      </c>
      <c r="B313" s="628" t="s">
        <v>3412</v>
      </c>
      <c r="C313" s="626">
        <f t="shared" si="5"/>
        <v>0.33</v>
      </c>
      <c r="D313" s="624" t="s">
        <v>2580</v>
      </c>
      <c r="E313" s="484" t="s">
        <v>2604</v>
      </c>
      <c r="F313" s="626">
        <v>0.33</v>
      </c>
      <c r="G313" s="1"/>
      <c r="H313" s="1"/>
    </row>
    <row r="314" spans="1:8" ht="30">
      <c r="A314" s="624">
        <v>269</v>
      </c>
      <c r="B314" s="628" t="s">
        <v>3413</v>
      </c>
      <c r="C314" s="626">
        <f t="shared" si="5"/>
        <v>0.19600000000000001</v>
      </c>
      <c r="D314" s="624" t="s">
        <v>2580</v>
      </c>
      <c r="E314" s="484" t="s">
        <v>2604</v>
      </c>
      <c r="F314" s="626">
        <v>0.19600000000000001</v>
      </c>
      <c r="G314" s="1"/>
      <c r="H314" s="1"/>
    </row>
    <row r="315" spans="1:8">
      <c r="A315" s="617">
        <v>270</v>
      </c>
      <c r="B315" s="628" t="s">
        <v>3414</v>
      </c>
      <c r="C315" s="626">
        <f t="shared" si="5"/>
        <v>0.79</v>
      </c>
      <c r="D315" s="624" t="s">
        <v>2580</v>
      </c>
      <c r="E315" s="484" t="s">
        <v>2604</v>
      </c>
      <c r="F315" s="626">
        <v>0.79</v>
      </c>
      <c r="G315" s="1"/>
      <c r="H315" s="1"/>
    </row>
    <row r="316" spans="1:8" ht="30">
      <c r="A316" s="617">
        <v>271</v>
      </c>
      <c r="B316" s="628" t="s">
        <v>3415</v>
      </c>
      <c r="C316" s="626">
        <f t="shared" si="5"/>
        <v>0.08</v>
      </c>
      <c r="D316" s="624" t="s">
        <v>2580</v>
      </c>
      <c r="E316" s="484" t="s">
        <v>2604</v>
      </c>
      <c r="F316" s="626">
        <v>0.08</v>
      </c>
      <c r="G316" s="1"/>
      <c r="H316" s="1"/>
    </row>
    <row r="317" spans="1:8" ht="30">
      <c r="A317" s="624">
        <v>272</v>
      </c>
      <c r="B317" s="628" t="s">
        <v>3416</v>
      </c>
      <c r="C317" s="626">
        <f t="shared" si="5"/>
        <v>8.2000000000000003E-2</v>
      </c>
      <c r="D317" s="624" t="s">
        <v>2580</v>
      </c>
      <c r="E317" s="484" t="s">
        <v>2604</v>
      </c>
      <c r="F317" s="626">
        <v>8.2000000000000003E-2</v>
      </c>
      <c r="G317" s="1"/>
      <c r="H317" s="1"/>
    </row>
    <row r="318" spans="1:8" ht="30">
      <c r="A318" s="617">
        <v>273</v>
      </c>
      <c r="B318" s="628" t="s">
        <v>3417</v>
      </c>
      <c r="C318" s="626">
        <f t="shared" si="5"/>
        <v>0.224</v>
      </c>
      <c r="D318" s="624" t="s">
        <v>2580</v>
      </c>
      <c r="E318" s="484" t="s">
        <v>2604</v>
      </c>
      <c r="F318" s="626">
        <v>0.224</v>
      </c>
      <c r="G318" s="1"/>
      <c r="H318" s="1"/>
    </row>
    <row r="319" spans="1:8" ht="45">
      <c r="A319" s="617">
        <v>274</v>
      </c>
      <c r="B319" s="628" t="s">
        <v>3418</v>
      </c>
      <c r="C319" s="626">
        <f t="shared" si="5"/>
        <v>0.29299999999999998</v>
      </c>
      <c r="D319" s="624" t="s">
        <v>2580</v>
      </c>
      <c r="E319" s="484" t="s">
        <v>2604</v>
      </c>
      <c r="F319" s="626">
        <v>0.29299999999999998</v>
      </c>
      <c r="G319" s="1"/>
      <c r="H319" s="1"/>
    </row>
    <row r="320" spans="1:8" ht="45">
      <c r="A320" s="624">
        <v>275</v>
      </c>
      <c r="B320" s="628" t="s">
        <v>3419</v>
      </c>
      <c r="C320" s="626">
        <f t="shared" si="5"/>
        <v>0.16400000000000001</v>
      </c>
      <c r="D320" s="624" t="s">
        <v>2580</v>
      </c>
      <c r="E320" s="484" t="s">
        <v>2604</v>
      </c>
      <c r="F320" s="626">
        <v>0.16400000000000001</v>
      </c>
      <c r="G320" s="1"/>
      <c r="H320" s="1"/>
    </row>
    <row r="321" spans="1:8" ht="60">
      <c r="A321" s="617">
        <v>276</v>
      </c>
      <c r="B321" s="628" t="s">
        <v>3420</v>
      </c>
      <c r="C321" s="626">
        <f t="shared" si="5"/>
        <v>0.186</v>
      </c>
      <c r="D321" s="624" t="s">
        <v>2580</v>
      </c>
      <c r="E321" s="484" t="s">
        <v>2604</v>
      </c>
      <c r="F321" s="626">
        <v>0.186</v>
      </c>
      <c r="G321" s="1"/>
      <c r="H321" s="1"/>
    </row>
    <row r="322" spans="1:8" ht="45">
      <c r="A322" s="617">
        <v>277</v>
      </c>
      <c r="B322" s="628" t="s">
        <v>3421</v>
      </c>
      <c r="C322" s="626">
        <f t="shared" si="5"/>
        <v>0.29299999999999998</v>
      </c>
      <c r="D322" s="624" t="s">
        <v>2580</v>
      </c>
      <c r="E322" s="484" t="s">
        <v>2604</v>
      </c>
      <c r="F322" s="626">
        <v>0.29299999999999998</v>
      </c>
      <c r="G322" s="1"/>
      <c r="H322" s="1"/>
    </row>
    <row r="323" spans="1:8" ht="30">
      <c r="A323" s="624">
        <v>278</v>
      </c>
      <c r="B323" s="628" t="s">
        <v>3422</v>
      </c>
      <c r="C323" s="626">
        <f t="shared" si="5"/>
        <v>6.9000000000000006E-2</v>
      </c>
      <c r="D323" s="624" t="s">
        <v>2580</v>
      </c>
      <c r="E323" s="484" t="s">
        <v>2604</v>
      </c>
      <c r="F323" s="626">
        <v>6.9000000000000006E-2</v>
      </c>
      <c r="G323" s="1"/>
      <c r="H323" s="1"/>
    </row>
    <row r="324" spans="1:8" ht="45">
      <c r="A324" s="617">
        <v>279</v>
      </c>
      <c r="B324" s="628" t="s">
        <v>3423</v>
      </c>
      <c r="C324" s="626">
        <f t="shared" si="5"/>
        <v>0.27</v>
      </c>
      <c r="D324" s="624" t="s">
        <v>2580</v>
      </c>
      <c r="E324" s="484" t="s">
        <v>2604</v>
      </c>
      <c r="F324" s="626">
        <v>0.27</v>
      </c>
      <c r="G324" s="1"/>
      <c r="H324" s="1"/>
    </row>
    <row r="325" spans="1:8" ht="45">
      <c r="A325" s="617">
        <v>280</v>
      </c>
      <c r="B325" s="628" t="s">
        <v>3424</v>
      </c>
      <c r="C325" s="626">
        <f t="shared" si="5"/>
        <v>0.316</v>
      </c>
      <c r="D325" s="624" t="s">
        <v>2580</v>
      </c>
      <c r="E325" s="484" t="s">
        <v>2604</v>
      </c>
      <c r="F325" s="626">
        <v>0.316</v>
      </c>
      <c r="G325" s="1"/>
      <c r="H325" s="1"/>
    </row>
    <row r="326" spans="1:8" ht="45">
      <c r="A326" s="624">
        <v>281</v>
      </c>
      <c r="B326" s="628" t="s">
        <v>3425</v>
      </c>
      <c r="C326" s="626">
        <f t="shared" si="5"/>
        <v>0.27800000000000002</v>
      </c>
      <c r="D326" s="624" t="s">
        <v>2580</v>
      </c>
      <c r="E326" s="484" t="s">
        <v>2604</v>
      </c>
      <c r="F326" s="626">
        <v>0.27800000000000002</v>
      </c>
      <c r="G326" s="1"/>
      <c r="H326" s="1"/>
    </row>
    <row r="327" spans="1:8">
      <c r="A327" s="617">
        <v>282</v>
      </c>
      <c r="B327" s="661" t="s">
        <v>3426</v>
      </c>
      <c r="C327" s="626">
        <f t="shared" si="5"/>
        <v>0.13500000000000001</v>
      </c>
      <c r="D327" s="624" t="s">
        <v>2580</v>
      </c>
      <c r="E327" s="484" t="s">
        <v>2604</v>
      </c>
      <c r="F327" s="662">
        <v>0.13500000000000001</v>
      </c>
      <c r="G327" s="1"/>
      <c r="H327" s="1"/>
    </row>
    <row r="328" spans="1:8" ht="45">
      <c r="A328" s="617">
        <v>283</v>
      </c>
      <c r="B328" s="664" t="s">
        <v>3427</v>
      </c>
      <c r="C328" s="626">
        <f t="shared" si="5"/>
        <v>0.14399999999999999</v>
      </c>
      <c r="D328" s="624" t="s">
        <v>2580</v>
      </c>
      <c r="E328" s="484" t="s">
        <v>2604</v>
      </c>
      <c r="F328" s="662">
        <v>0.14399999999999999</v>
      </c>
      <c r="G328" s="1"/>
      <c r="H328" s="1"/>
    </row>
    <row r="329" spans="1:8" ht="30">
      <c r="A329" s="624">
        <v>284</v>
      </c>
      <c r="B329" s="661" t="s">
        <v>3428</v>
      </c>
      <c r="C329" s="626">
        <f t="shared" si="5"/>
        <v>0.16200000000000001</v>
      </c>
      <c r="D329" s="624" t="s">
        <v>2580</v>
      </c>
      <c r="E329" s="484" t="s">
        <v>2604</v>
      </c>
      <c r="F329" s="662">
        <v>0.16200000000000001</v>
      </c>
      <c r="G329" s="1"/>
      <c r="H329" s="1"/>
    </row>
    <row r="330" spans="1:8" ht="30">
      <c r="A330" s="617">
        <v>285</v>
      </c>
      <c r="B330" s="661" t="s">
        <v>3429</v>
      </c>
      <c r="C330" s="626">
        <f t="shared" si="5"/>
        <v>0.13600000000000001</v>
      </c>
      <c r="D330" s="624" t="s">
        <v>2580</v>
      </c>
      <c r="E330" s="484" t="s">
        <v>2604</v>
      </c>
      <c r="F330" s="662">
        <v>0.13600000000000001</v>
      </c>
      <c r="G330" s="1"/>
      <c r="H330" s="1"/>
    </row>
    <row r="331" spans="1:8" ht="45">
      <c r="A331" s="617">
        <v>286</v>
      </c>
      <c r="B331" s="661" t="s">
        <v>3430</v>
      </c>
      <c r="C331" s="626">
        <f t="shared" si="5"/>
        <v>0.3</v>
      </c>
      <c r="D331" s="624" t="s">
        <v>2580</v>
      </c>
      <c r="E331" s="484" t="s">
        <v>2604</v>
      </c>
      <c r="F331" s="662">
        <v>0.3</v>
      </c>
      <c r="G331" s="1"/>
      <c r="H331" s="1"/>
    </row>
    <row r="332" spans="1:8" ht="30">
      <c r="A332" s="624">
        <v>287</v>
      </c>
      <c r="B332" s="661" t="s">
        <v>3431</v>
      </c>
      <c r="C332" s="626">
        <f t="shared" si="5"/>
        <v>0.13800000000000001</v>
      </c>
      <c r="D332" s="624" t="s">
        <v>2580</v>
      </c>
      <c r="E332" s="484" t="s">
        <v>2604</v>
      </c>
      <c r="F332" s="662">
        <v>0.13800000000000001</v>
      </c>
      <c r="G332" s="1"/>
      <c r="H332" s="1"/>
    </row>
    <row r="333" spans="1:8" ht="30">
      <c r="A333" s="617">
        <v>288</v>
      </c>
      <c r="B333" s="661" t="s">
        <v>3432</v>
      </c>
      <c r="C333" s="626">
        <f t="shared" si="5"/>
        <v>9.4E-2</v>
      </c>
      <c r="D333" s="624" t="s">
        <v>2580</v>
      </c>
      <c r="E333" s="484" t="s">
        <v>2604</v>
      </c>
      <c r="F333" s="662">
        <v>9.4E-2</v>
      </c>
      <c r="G333" s="1"/>
      <c r="H333" s="1"/>
    </row>
    <row r="334" spans="1:8" ht="45">
      <c r="A334" s="617">
        <v>289</v>
      </c>
      <c r="B334" s="661" t="s">
        <v>3433</v>
      </c>
      <c r="C334" s="626">
        <f t="shared" si="5"/>
        <v>0.503</v>
      </c>
      <c r="D334" s="624" t="s">
        <v>2580</v>
      </c>
      <c r="E334" s="484" t="s">
        <v>2604</v>
      </c>
      <c r="F334" s="662">
        <v>0.503</v>
      </c>
      <c r="G334" s="1"/>
      <c r="H334" s="1"/>
    </row>
    <row r="335" spans="1:8" ht="30">
      <c r="A335" s="624">
        <v>290</v>
      </c>
      <c r="B335" s="661" t="s">
        <v>3434</v>
      </c>
      <c r="C335" s="626">
        <f t="shared" si="5"/>
        <v>0.57699999999999996</v>
      </c>
      <c r="D335" s="624" t="s">
        <v>2580</v>
      </c>
      <c r="E335" s="484" t="s">
        <v>2604</v>
      </c>
      <c r="F335" s="662">
        <v>0.57699999999999996</v>
      </c>
      <c r="G335" s="1"/>
      <c r="H335" s="1"/>
    </row>
    <row r="336" spans="1:8" ht="45">
      <c r="A336" s="617">
        <v>291</v>
      </c>
      <c r="B336" s="661" t="s">
        <v>3435</v>
      </c>
      <c r="C336" s="626">
        <f t="shared" si="5"/>
        <v>0.20799999999999999</v>
      </c>
      <c r="D336" s="624" t="s">
        <v>2580</v>
      </c>
      <c r="E336" s="484" t="s">
        <v>2604</v>
      </c>
      <c r="F336" s="662">
        <v>0.20799999999999999</v>
      </c>
      <c r="G336" s="1"/>
      <c r="H336" s="1"/>
    </row>
    <row r="337" spans="1:8" ht="30">
      <c r="A337" s="617">
        <v>292</v>
      </c>
      <c r="B337" s="661" t="s">
        <v>3436</v>
      </c>
      <c r="C337" s="626">
        <f t="shared" si="5"/>
        <v>0.34899999999999998</v>
      </c>
      <c r="D337" s="624" t="s">
        <v>2580</v>
      </c>
      <c r="E337" s="484" t="s">
        <v>2604</v>
      </c>
      <c r="F337" s="662">
        <v>0.34899999999999998</v>
      </c>
      <c r="G337" s="1"/>
      <c r="H337" s="1"/>
    </row>
    <row r="338" spans="1:8" ht="45">
      <c r="A338" s="624">
        <v>293</v>
      </c>
      <c r="B338" s="661" t="s">
        <v>3437</v>
      </c>
      <c r="C338" s="626">
        <f t="shared" si="5"/>
        <v>0.16200000000000001</v>
      </c>
      <c r="D338" s="624" t="s">
        <v>2580</v>
      </c>
      <c r="E338" s="484" t="s">
        <v>2604</v>
      </c>
      <c r="F338" s="662">
        <v>0.16200000000000001</v>
      </c>
      <c r="G338" s="1"/>
      <c r="H338" s="1"/>
    </row>
    <row r="339" spans="1:8" ht="30">
      <c r="A339" s="617">
        <v>294</v>
      </c>
      <c r="B339" s="661" t="s">
        <v>3438</v>
      </c>
      <c r="C339" s="626">
        <f t="shared" si="5"/>
        <v>0.108</v>
      </c>
      <c r="D339" s="624" t="s">
        <v>2580</v>
      </c>
      <c r="E339" s="484" t="s">
        <v>2604</v>
      </c>
      <c r="F339" s="662">
        <v>0.108</v>
      </c>
      <c r="G339" s="1"/>
      <c r="H339" s="1"/>
    </row>
    <row r="340" spans="1:8">
      <c r="A340" s="617">
        <v>295</v>
      </c>
      <c r="B340" s="661" t="s">
        <v>3439</v>
      </c>
      <c r="C340" s="626">
        <f t="shared" si="5"/>
        <v>0.216</v>
      </c>
      <c r="D340" s="624" t="s">
        <v>2580</v>
      </c>
      <c r="E340" s="484" t="s">
        <v>2604</v>
      </c>
      <c r="F340" s="662">
        <v>0.216</v>
      </c>
      <c r="G340" s="1"/>
      <c r="H340" s="1"/>
    </row>
    <row r="341" spans="1:8" ht="45">
      <c r="A341" s="624">
        <v>296</v>
      </c>
      <c r="B341" s="661" t="s">
        <v>3440</v>
      </c>
      <c r="C341" s="626">
        <f t="shared" si="5"/>
        <v>0.60599999999999998</v>
      </c>
      <c r="D341" s="624" t="s">
        <v>2580</v>
      </c>
      <c r="E341" s="484" t="s">
        <v>2604</v>
      </c>
      <c r="F341" s="662">
        <v>0.60599999999999998</v>
      </c>
      <c r="G341" s="1"/>
      <c r="H341" s="1"/>
    </row>
    <row r="342" spans="1:8" ht="30">
      <c r="A342" s="617">
        <v>297</v>
      </c>
      <c r="B342" s="661" t="s">
        <v>3441</v>
      </c>
      <c r="C342" s="626">
        <f t="shared" si="5"/>
        <v>0.32300000000000001</v>
      </c>
      <c r="D342" s="624" t="s">
        <v>2580</v>
      </c>
      <c r="E342" s="484" t="s">
        <v>2604</v>
      </c>
      <c r="F342" s="662">
        <v>0.32300000000000001</v>
      </c>
      <c r="G342" s="1"/>
      <c r="H342" s="1"/>
    </row>
    <row r="343" spans="1:8" ht="45">
      <c r="A343" s="617">
        <v>298</v>
      </c>
      <c r="B343" s="661" t="s">
        <v>3442</v>
      </c>
      <c r="C343" s="626">
        <f t="shared" si="5"/>
        <v>0.13200000000000001</v>
      </c>
      <c r="D343" s="624" t="s">
        <v>2580</v>
      </c>
      <c r="E343" s="484" t="s">
        <v>2604</v>
      </c>
      <c r="F343" s="662">
        <v>0.13200000000000001</v>
      </c>
      <c r="G343" s="1"/>
      <c r="H343" s="1"/>
    </row>
    <row r="344" spans="1:8" ht="30">
      <c r="A344" s="624">
        <v>299</v>
      </c>
      <c r="B344" s="661" t="s">
        <v>3443</v>
      </c>
      <c r="C344" s="626">
        <f t="shared" si="5"/>
        <v>0.13100000000000001</v>
      </c>
      <c r="D344" s="624" t="s">
        <v>2580</v>
      </c>
      <c r="E344" s="484" t="s">
        <v>2604</v>
      </c>
      <c r="F344" s="662">
        <v>0.13100000000000001</v>
      </c>
      <c r="G344" s="1"/>
      <c r="H344" s="1"/>
    </row>
    <row r="345" spans="1:8" ht="45">
      <c r="A345" s="617">
        <v>300</v>
      </c>
      <c r="B345" s="628" t="s">
        <v>3444</v>
      </c>
      <c r="C345" s="626">
        <f t="shared" si="5"/>
        <v>0.18</v>
      </c>
      <c r="D345" s="624" t="s">
        <v>2580</v>
      </c>
      <c r="E345" s="484" t="s">
        <v>2604</v>
      </c>
      <c r="F345" s="626">
        <v>0.18</v>
      </c>
      <c r="G345" s="1"/>
      <c r="H345" s="1"/>
    </row>
    <row r="346" spans="1:8" ht="60">
      <c r="A346" s="617">
        <v>301</v>
      </c>
      <c r="B346" s="677" t="s">
        <v>3445</v>
      </c>
      <c r="C346" s="626">
        <f t="shared" si="5"/>
        <v>0.13800000000000001</v>
      </c>
      <c r="D346" s="624" t="s">
        <v>2580</v>
      </c>
      <c r="E346" s="484" t="s">
        <v>2604</v>
      </c>
      <c r="F346" s="626">
        <v>0.13800000000000001</v>
      </c>
      <c r="G346" s="1"/>
      <c r="H346" s="1"/>
    </row>
    <row r="347" spans="1:8" ht="45">
      <c r="A347" s="624">
        <v>302</v>
      </c>
      <c r="B347" s="678" t="s">
        <v>3446</v>
      </c>
      <c r="C347" s="626">
        <f t="shared" si="5"/>
        <v>0.15</v>
      </c>
      <c r="D347" s="624" t="s">
        <v>2580</v>
      </c>
      <c r="E347" s="484" t="s">
        <v>2604</v>
      </c>
      <c r="F347" s="626">
        <v>0.15</v>
      </c>
      <c r="G347" s="1"/>
      <c r="H347" s="1"/>
    </row>
    <row r="348" spans="1:8" ht="45">
      <c r="A348" s="617">
        <v>303</v>
      </c>
      <c r="B348" s="678" t="s">
        <v>3447</v>
      </c>
      <c r="C348" s="626">
        <f t="shared" si="5"/>
        <v>0.22700000000000001</v>
      </c>
      <c r="D348" s="624" t="s">
        <v>2580</v>
      </c>
      <c r="E348" s="484" t="s">
        <v>2604</v>
      </c>
      <c r="F348" s="626">
        <v>0.22700000000000001</v>
      </c>
      <c r="G348" s="1"/>
      <c r="H348" s="1"/>
    </row>
    <row r="349" spans="1:8" ht="30">
      <c r="A349" s="617">
        <v>304</v>
      </c>
      <c r="B349" s="628" t="s">
        <v>3448</v>
      </c>
      <c r="C349" s="626">
        <f t="shared" si="5"/>
        <v>3.5999999999999997E-2</v>
      </c>
      <c r="D349" s="624" t="s">
        <v>2580</v>
      </c>
      <c r="E349" s="484" t="s">
        <v>2604</v>
      </c>
      <c r="F349" s="626">
        <v>3.5999999999999997E-2</v>
      </c>
      <c r="G349" s="1"/>
      <c r="H349" s="1"/>
    </row>
    <row r="350" spans="1:8" ht="30">
      <c r="A350" s="624">
        <v>305</v>
      </c>
      <c r="B350" s="628" t="s">
        <v>3449</v>
      </c>
      <c r="C350" s="626">
        <f t="shared" si="5"/>
        <v>4.2999999999999997E-2</v>
      </c>
      <c r="D350" s="624" t="s">
        <v>2580</v>
      </c>
      <c r="E350" s="484" t="s">
        <v>2604</v>
      </c>
      <c r="F350" s="626">
        <v>4.2999999999999997E-2</v>
      </c>
      <c r="G350" s="1"/>
      <c r="H350" s="1"/>
    </row>
    <row r="351" spans="1:8" ht="30">
      <c r="A351" s="617">
        <v>306</v>
      </c>
      <c r="B351" s="628" t="s">
        <v>3450</v>
      </c>
      <c r="C351" s="626">
        <f t="shared" si="5"/>
        <v>7.4999999999999997E-2</v>
      </c>
      <c r="D351" s="624" t="s">
        <v>2580</v>
      </c>
      <c r="E351" s="484" t="s">
        <v>2604</v>
      </c>
      <c r="F351" s="626">
        <v>7.4999999999999997E-2</v>
      </c>
      <c r="G351" s="1"/>
      <c r="H351" s="1"/>
    </row>
    <row r="352" spans="1:8" ht="30">
      <c r="A352" s="617">
        <v>307</v>
      </c>
      <c r="B352" s="628" t="s">
        <v>3451</v>
      </c>
      <c r="C352" s="626">
        <f t="shared" si="5"/>
        <v>0.14699999999999999</v>
      </c>
      <c r="D352" s="624" t="s">
        <v>2580</v>
      </c>
      <c r="E352" s="484" t="s">
        <v>2604</v>
      </c>
      <c r="F352" s="626">
        <v>0.14699999999999999</v>
      </c>
      <c r="G352" s="1"/>
      <c r="H352" s="1"/>
    </row>
    <row r="353" spans="1:8" ht="30">
      <c r="A353" s="624">
        <v>308</v>
      </c>
      <c r="B353" s="628" t="s">
        <v>3452</v>
      </c>
      <c r="C353" s="626">
        <f t="shared" si="5"/>
        <v>0.54300000000000004</v>
      </c>
      <c r="D353" s="624" t="s">
        <v>2580</v>
      </c>
      <c r="E353" s="484" t="s">
        <v>2604</v>
      </c>
      <c r="F353" s="626">
        <v>0.54300000000000004</v>
      </c>
      <c r="G353" s="1"/>
      <c r="H353" s="1"/>
    </row>
    <row r="354" spans="1:8" ht="60">
      <c r="A354" s="617">
        <v>309</v>
      </c>
      <c r="B354" s="628" t="s">
        <v>3453</v>
      </c>
      <c r="C354" s="626">
        <f t="shared" si="5"/>
        <v>0.16</v>
      </c>
      <c r="D354" s="624" t="s">
        <v>2580</v>
      </c>
      <c r="E354" s="484" t="s">
        <v>2604</v>
      </c>
      <c r="F354" s="626">
        <v>0.16</v>
      </c>
      <c r="G354" s="1"/>
      <c r="H354" s="1"/>
    </row>
    <row r="355" spans="1:8" ht="45">
      <c r="A355" s="617">
        <v>310</v>
      </c>
      <c r="B355" s="628" t="s">
        <v>3454</v>
      </c>
      <c r="C355" s="626">
        <f t="shared" si="5"/>
        <v>0.23400000000000001</v>
      </c>
      <c r="D355" s="624" t="s">
        <v>2580</v>
      </c>
      <c r="E355" s="484" t="s">
        <v>2604</v>
      </c>
      <c r="F355" s="626">
        <v>0.23400000000000001</v>
      </c>
      <c r="G355" s="1"/>
      <c r="H355" s="1"/>
    </row>
    <row r="356" spans="1:8" ht="45">
      <c r="A356" s="624">
        <v>311</v>
      </c>
      <c r="B356" s="628" t="s">
        <v>3455</v>
      </c>
      <c r="C356" s="626">
        <f t="shared" si="5"/>
        <v>0.376</v>
      </c>
      <c r="D356" s="624" t="s">
        <v>2580</v>
      </c>
      <c r="E356" s="484" t="s">
        <v>2604</v>
      </c>
      <c r="F356" s="626">
        <v>0.376</v>
      </c>
      <c r="G356" s="1"/>
      <c r="H356" s="1"/>
    </row>
    <row r="357" spans="1:8" ht="45">
      <c r="A357" s="617">
        <v>312</v>
      </c>
      <c r="B357" s="628" t="s">
        <v>3456</v>
      </c>
      <c r="C357" s="626">
        <f t="shared" si="5"/>
        <v>0.13</v>
      </c>
      <c r="D357" s="624" t="s">
        <v>2580</v>
      </c>
      <c r="E357" s="484" t="s">
        <v>2604</v>
      </c>
      <c r="F357" s="626">
        <v>0.13</v>
      </c>
      <c r="G357" s="1"/>
      <c r="H357" s="1"/>
    </row>
    <row r="358" spans="1:8" ht="30">
      <c r="A358" s="617">
        <v>313</v>
      </c>
      <c r="B358" s="628" t="s">
        <v>3457</v>
      </c>
      <c r="C358" s="626">
        <f t="shared" si="5"/>
        <v>6.2E-2</v>
      </c>
      <c r="D358" s="624" t="s">
        <v>2580</v>
      </c>
      <c r="E358" s="484" t="s">
        <v>2604</v>
      </c>
      <c r="F358" s="626">
        <v>6.2E-2</v>
      </c>
      <c r="G358" s="1"/>
      <c r="H358" s="1"/>
    </row>
    <row r="359" spans="1:8" ht="45">
      <c r="A359" s="624">
        <v>314</v>
      </c>
      <c r="B359" s="628" t="s">
        <v>3458</v>
      </c>
      <c r="C359" s="626">
        <f t="shared" si="5"/>
        <v>0.17299999999999999</v>
      </c>
      <c r="D359" s="624" t="s">
        <v>2580</v>
      </c>
      <c r="E359" s="484" t="s">
        <v>2604</v>
      </c>
      <c r="F359" s="626">
        <v>0.17299999999999999</v>
      </c>
      <c r="G359" s="1"/>
      <c r="H359" s="1"/>
    </row>
    <row r="360" spans="1:8" ht="30">
      <c r="A360" s="617">
        <v>315</v>
      </c>
      <c r="B360" s="628" t="s">
        <v>3459</v>
      </c>
      <c r="C360" s="626">
        <f t="shared" si="5"/>
        <v>4.5999999999999999E-2</v>
      </c>
      <c r="D360" s="624" t="s">
        <v>2580</v>
      </c>
      <c r="E360" s="484" t="s">
        <v>2604</v>
      </c>
      <c r="F360" s="626">
        <v>4.5999999999999999E-2</v>
      </c>
      <c r="G360" s="1"/>
      <c r="H360" s="837" t="s">
        <v>3124</v>
      </c>
    </row>
    <row r="361" spans="1:8" ht="30">
      <c r="A361" s="617">
        <v>316</v>
      </c>
      <c r="B361" s="628" t="s">
        <v>3460</v>
      </c>
      <c r="C361" s="626">
        <f t="shared" si="5"/>
        <v>0.12</v>
      </c>
      <c r="D361" s="624" t="s">
        <v>2580</v>
      </c>
      <c r="E361" s="484" t="s">
        <v>2604</v>
      </c>
      <c r="F361" s="626">
        <v>0.12</v>
      </c>
      <c r="G361" s="1"/>
      <c r="H361" s="837" t="s">
        <v>3124</v>
      </c>
    </row>
    <row r="362" spans="1:8" ht="30">
      <c r="A362" s="624">
        <v>317</v>
      </c>
      <c r="B362" s="628" t="s">
        <v>3461</v>
      </c>
      <c r="C362" s="626">
        <f t="shared" si="5"/>
        <v>0.45</v>
      </c>
      <c r="D362" s="624" t="s">
        <v>2580</v>
      </c>
      <c r="E362" s="484" t="s">
        <v>2604</v>
      </c>
      <c r="F362" s="626">
        <v>0.45</v>
      </c>
      <c r="G362" s="1"/>
      <c r="H362" s="837" t="s">
        <v>3124</v>
      </c>
    </row>
    <row r="363" spans="1:8">
      <c r="A363" s="617">
        <v>318</v>
      </c>
      <c r="B363" s="628" t="s">
        <v>3462</v>
      </c>
      <c r="C363" s="626">
        <f t="shared" si="5"/>
        <v>0.25</v>
      </c>
      <c r="D363" s="624" t="s">
        <v>2580</v>
      </c>
      <c r="E363" s="484" t="s">
        <v>2604</v>
      </c>
      <c r="F363" s="626">
        <v>0.25</v>
      </c>
      <c r="G363" s="1"/>
      <c r="H363" s="837" t="s">
        <v>3124</v>
      </c>
    </row>
    <row r="364" spans="1:8">
      <c r="A364" s="617">
        <v>319</v>
      </c>
      <c r="B364" s="628" t="s">
        <v>3463</v>
      </c>
      <c r="C364" s="626">
        <f t="shared" si="5"/>
        <v>0.02</v>
      </c>
      <c r="D364" s="624" t="s">
        <v>2580</v>
      </c>
      <c r="E364" s="484" t="s">
        <v>2604</v>
      </c>
      <c r="F364" s="626">
        <v>0.02</v>
      </c>
      <c r="G364" s="1"/>
      <c r="H364" s="837" t="s">
        <v>3124</v>
      </c>
    </row>
    <row r="365" spans="1:8">
      <c r="A365" s="624">
        <v>320</v>
      </c>
      <c r="B365" s="628" t="s">
        <v>3464</v>
      </c>
      <c r="C365" s="626">
        <f t="shared" si="5"/>
        <v>0.05</v>
      </c>
      <c r="D365" s="624" t="s">
        <v>2580</v>
      </c>
      <c r="E365" s="484" t="s">
        <v>2604</v>
      </c>
      <c r="F365" s="626">
        <v>0.05</v>
      </c>
      <c r="G365" s="1"/>
      <c r="H365" s="837" t="s">
        <v>3124</v>
      </c>
    </row>
    <row r="366" spans="1:8">
      <c r="A366" s="617">
        <v>321</v>
      </c>
      <c r="B366" s="628" t="s">
        <v>3465</v>
      </c>
      <c r="C366" s="626">
        <f t="shared" si="5"/>
        <v>0.15</v>
      </c>
      <c r="D366" s="624" t="s">
        <v>2580</v>
      </c>
      <c r="E366" s="484" t="s">
        <v>2604</v>
      </c>
      <c r="F366" s="626">
        <v>0.15</v>
      </c>
      <c r="G366" s="1"/>
      <c r="H366" s="837" t="s">
        <v>3124</v>
      </c>
    </row>
    <row r="367" spans="1:8" ht="30">
      <c r="A367" s="617">
        <v>322</v>
      </c>
      <c r="B367" s="628" t="s">
        <v>3466</v>
      </c>
      <c r="C367" s="626">
        <f t="shared" si="5"/>
        <v>0.05</v>
      </c>
      <c r="D367" s="624" t="s">
        <v>2580</v>
      </c>
      <c r="E367" s="484" t="s">
        <v>2604</v>
      </c>
      <c r="F367" s="626">
        <v>0.05</v>
      </c>
      <c r="G367" s="1"/>
      <c r="H367" s="837" t="s">
        <v>3124</v>
      </c>
    </row>
    <row r="368" spans="1:8" ht="30">
      <c r="A368" s="624">
        <v>323</v>
      </c>
      <c r="B368" s="628" t="s">
        <v>3467</v>
      </c>
      <c r="C368" s="626">
        <f t="shared" si="5"/>
        <v>0.15</v>
      </c>
      <c r="D368" s="624" t="s">
        <v>2580</v>
      </c>
      <c r="E368" s="484" t="s">
        <v>2604</v>
      </c>
      <c r="F368" s="626">
        <v>0.15</v>
      </c>
      <c r="G368" s="1"/>
      <c r="H368" s="837" t="s">
        <v>3124</v>
      </c>
    </row>
    <row r="369" spans="1:8">
      <c r="A369" s="624">
        <v>324</v>
      </c>
      <c r="B369" s="628" t="s">
        <v>3468</v>
      </c>
      <c r="C369" s="626">
        <f t="shared" si="5"/>
        <v>0.12</v>
      </c>
      <c r="D369" s="624" t="s">
        <v>2580</v>
      </c>
      <c r="E369" s="484" t="s">
        <v>2604</v>
      </c>
      <c r="F369" s="626">
        <v>0.12</v>
      </c>
      <c r="G369" s="1"/>
      <c r="H369" s="837" t="s">
        <v>3124</v>
      </c>
    </row>
    <row r="370" spans="1:8">
      <c r="A370" s="386"/>
      <c r="B370" s="679" t="s">
        <v>18</v>
      </c>
      <c r="C370" s="680">
        <f>SUM(C9:C369)</f>
        <v>521.71800000000007</v>
      </c>
      <c r="F370" s="726">
        <f>SUM(F46:F369)</f>
        <v>108.34400000000002</v>
      </c>
      <c r="G370" s="726">
        <f>SUM(G46:G369)</f>
        <v>9.6839999999999975</v>
      </c>
    </row>
    <row r="371" spans="1:8">
      <c r="C371" s="681"/>
      <c r="F371" s="682"/>
      <c r="G371" s="682"/>
    </row>
    <row r="376" spans="1:8">
      <c r="F376" s="1078" t="s">
        <v>3469</v>
      </c>
      <c r="G376" s="1078"/>
      <c r="H376" s="1078"/>
    </row>
    <row r="377" spans="1:8">
      <c r="F377" s="1078" t="s">
        <v>3470</v>
      </c>
      <c r="G377" s="1078"/>
      <c r="H377" s="1078"/>
    </row>
  </sheetData>
  <mergeCells count="24">
    <mergeCell ref="A1:H1"/>
    <mergeCell ref="G4:H4"/>
    <mergeCell ref="A5:A6"/>
    <mergeCell ref="B5:C6"/>
    <mergeCell ref="D5:D6"/>
    <mergeCell ref="E5:E6"/>
    <mergeCell ref="F5:G5"/>
    <mergeCell ref="H5:H6"/>
    <mergeCell ref="B7:C7"/>
    <mergeCell ref="F376:H376"/>
    <mergeCell ref="F377:H377"/>
    <mergeCell ref="A8:B8"/>
    <mergeCell ref="A10:B10"/>
    <mergeCell ref="A12:B12"/>
    <mergeCell ref="A17:B17"/>
    <mergeCell ref="A19:B19"/>
    <mergeCell ref="A43:B43"/>
    <mergeCell ref="A45:B45"/>
    <mergeCell ref="Y6:AA6"/>
    <mergeCell ref="J6:L6"/>
    <mergeCell ref="M6:O6"/>
    <mergeCell ref="P6:R6"/>
    <mergeCell ref="S6:U6"/>
    <mergeCell ref="V6:X6"/>
  </mergeCells>
  <pageMargins left="0.25" right="0.25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K14" sqref="K14"/>
    </sheetView>
  </sheetViews>
  <sheetFormatPr defaultRowHeight="15"/>
  <cols>
    <col min="1" max="1" width="5.140625" customWidth="1"/>
    <col min="2" max="2" width="11.140625" customWidth="1"/>
    <col min="3" max="20" width="7.85546875" customWidth="1"/>
  </cols>
  <sheetData>
    <row r="1" spans="1:20" ht="27.75" customHeight="1">
      <c r="B1" s="1089" t="s">
        <v>3516</v>
      </c>
      <c r="C1" s="1089"/>
      <c r="D1" s="1089"/>
      <c r="E1" s="1089"/>
      <c r="F1" s="1089"/>
      <c r="G1" s="1089"/>
      <c r="H1" s="1089"/>
      <c r="I1" s="1089"/>
      <c r="J1" s="1089"/>
      <c r="K1" s="1089"/>
      <c r="L1" s="1089"/>
      <c r="M1" s="1089"/>
      <c r="N1" s="1089"/>
      <c r="O1" s="1089"/>
      <c r="P1" s="1089"/>
      <c r="Q1" s="1089"/>
      <c r="R1" s="1089"/>
      <c r="S1" s="1089"/>
      <c r="T1" s="1089"/>
    </row>
    <row r="2" spans="1:20" ht="21" customHeight="1">
      <c r="B2" s="820"/>
      <c r="C2" s="821"/>
      <c r="D2" s="821"/>
      <c r="E2" s="821"/>
      <c r="F2" s="821"/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1090" t="s">
        <v>3517</v>
      </c>
      <c r="R2" s="1090"/>
      <c r="S2" s="1090"/>
      <c r="T2" s="1090"/>
    </row>
    <row r="3" spans="1:20" ht="21.75" customHeight="1">
      <c r="A3" s="1091" t="s">
        <v>1</v>
      </c>
      <c r="B3" s="1019" t="s">
        <v>2657</v>
      </c>
      <c r="C3" s="893" t="s">
        <v>2126</v>
      </c>
      <c r="D3" s="893"/>
      <c r="E3" s="893"/>
      <c r="F3" s="893" t="s">
        <v>2127</v>
      </c>
      <c r="G3" s="893"/>
      <c r="H3" s="893"/>
      <c r="I3" s="893" t="s">
        <v>3111</v>
      </c>
      <c r="J3" s="893"/>
      <c r="K3" s="893"/>
      <c r="L3" s="893" t="s">
        <v>2130</v>
      </c>
      <c r="M3" s="893"/>
      <c r="N3" s="893"/>
      <c r="O3" s="893" t="s">
        <v>3502</v>
      </c>
      <c r="P3" s="893"/>
      <c r="Q3" s="893"/>
      <c r="R3" s="893" t="s">
        <v>2131</v>
      </c>
      <c r="S3" s="893"/>
      <c r="T3" s="893"/>
    </row>
    <row r="4" spans="1:20" ht="24.75" customHeight="1">
      <c r="A4" s="1091"/>
      <c r="B4" s="1020"/>
      <c r="C4" s="783" t="s">
        <v>3503</v>
      </c>
      <c r="D4" s="783" t="s">
        <v>3504</v>
      </c>
      <c r="E4" s="783" t="s">
        <v>1716</v>
      </c>
      <c r="F4" s="783" t="s">
        <v>3503</v>
      </c>
      <c r="G4" s="783" t="s">
        <v>3504</v>
      </c>
      <c r="H4" s="783" t="s">
        <v>1716</v>
      </c>
      <c r="I4" s="783" t="s">
        <v>3503</v>
      </c>
      <c r="J4" s="783" t="s">
        <v>3504</v>
      </c>
      <c r="K4" s="783" t="s">
        <v>1716</v>
      </c>
      <c r="L4" s="783" t="s">
        <v>3503</v>
      </c>
      <c r="M4" s="783" t="s">
        <v>3504</v>
      </c>
      <c r="N4" s="783" t="s">
        <v>1716</v>
      </c>
      <c r="O4" s="783" t="s">
        <v>3503</v>
      </c>
      <c r="P4" s="783" t="s">
        <v>3504</v>
      </c>
      <c r="Q4" s="783" t="s">
        <v>1716</v>
      </c>
      <c r="R4" s="783" t="s">
        <v>3503</v>
      </c>
      <c r="S4" s="783" t="s">
        <v>3504</v>
      </c>
      <c r="T4" s="783" t="s">
        <v>1716</v>
      </c>
    </row>
    <row r="5" spans="1:20" ht="20.25" customHeight="1">
      <c r="A5" s="782">
        <v>1</v>
      </c>
      <c r="B5" s="128" t="s">
        <v>178</v>
      </c>
      <c r="C5" s="782">
        <v>0</v>
      </c>
      <c r="D5" s="782">
        <v>0</v>
      </c>
      <c r="E5" s="782">
        <v>0</v>
      </c>
      <c r="F5" s="782">
        <v>0</v>
      </c>
      <c r="G5" s="782">
        <v>0</v>
      </c>
      <c r="H5" s="782">
        <v>0</v>
      </c>
      <c r="I5" s="124">
        <v>89</v>
      </c>
      <c r="J5" s="124">
        <v>9</v>
      </c>
      <c r="K5" s="124">
        <v>98</v>
      </c>
      <c r="L5" s="784">
        <v>58</v>
      </c>
      <c r="M5" s="784">
        <v>0</v>
      </c>
      <c r="N5" s="124">
        <f>SUM(L5:M5)</f>
        <v>58</v>
      </c>
      <c r="O5" s="782">
        <v>45.610000000000021</v>
      </c>
      <c r="P5" s="782">
        <v>14.72</v>
      </c>
      <c r="Q5" s="782">
        <f>SUM(O5:P5)</f>
        <v>60.33000000000002</v>
      </c>
      <c r="R5" s="782">
        <v>31.24</v>
      </c>
      <c r="S5" s="782">
        <v>26.230000000000004</v>
      </c>
      <c r="T5" s="782">
        <f>SUM(R5:S5)</f>
        <v>57.47</v>
      </c>
    </row>
    <row r="6" spans="1:20" ht="20.25" customHeight="1">
      <c r="A6" s="782">
        <v>2</v>
      </c>
      <c r="B6" s="128" t="s">
        <v>3514</v>
      </c>
      <c r="C6" s="782"/>
      <c r="D6" s="782"/>
      <c r="E6" s="782"/>
      <c r="F6" s="782"/>
      <c r="G6" s="782"/>
      <c r="H6" s="782"/>
      <c r="I6" s="782">
        <v>89.5</v>
      </c>
      <c r="J6" s="782">
        <v>0</v>
      </c>
      <c r="K6" s="782">
        <v>89.5</v>
      </c>
      <c r="L6" s="782">
        <v>49.05</v>
      </c>
      <c r="M6" s="782">
        <v>0</v>
      </c>
      <c r="N6" s="782">
        <v>49.05</v>
      </c>
      <c r="O6" s="124">
        <v>34.08559610450537</v>
      </c>
      <c r="P6" s="124">
        <v>7.4330000000000007</v>
      </c>
      <c r="Q6" s="124">
        <v>41.51859610450537</v>
      </c>
      <c r="R6" s="782">
        <v>54.16</v>
      </c>
      <c r="S6" s="782">
        <v>27.66</v>
      </c>
      <c r="T6" s="782">
        <v>81.819999999999993</v>
      </c>
    </row>
    <row r="7" spans="1:20" ht="20.25" customHeight="1">
      <c r="A7" s="782">
        <v>3</v>
      </c>
      <c r="B7" s="822" t="s">
        <v>2580</v>
      </c>
      <c r="C7" s="823"/>
      <c r="D7" s="823"/>
      <c r="E7" s="823"/>
      <c r="F7" s="823">
        <v>6.2</v>
      </c>
      <c r="G7" s="823">
        <v>0</v>
      </c>
      <c r="H7" s="823">
        <v>6.2</v>
      </c>
      <c r="I7" s="823">
        <v>112.39999999999999</v>
      </c>
      <c r="J7" s="823">
        <v>0.05</v>
      </c>
      <c r="K7" s="823">
        <v>112.44999999999999</v>
      </c>
      <c r="L7" s="823">
        <v>18</v>
      </c>
      <c r="M7" s="823">
        <v>0</v>
      </c>
      <c r="N7" s="823">
        <v>18</v>
      </c>
      <c r="O7" s="132">
        <v>108.34400000000002</v>
      </c>
      <c r="P7" s="132">
        <v>9.6839999999999975</v>
      </c>
      <c r="Q7" s="132">
        <v>118.02800000000002</v>
      </c>
      <c r="R7" s="823">
        <v>82.51</v>
      </c>
      <c r="S7" s="823">
        <v>184.53</v>
      </c>
      <c r="T7" s="823">
        <v>267.04000000000002</v>
      </c>
    </row>
    <row r="8" spans="1:20" ht="20.25" customHeight="1">
      <c r="A8" s="782">
        <v>4</v>
      </c>
      <c r="B8" s="128" t="s">
        <v>3507</v>
      </c>
      <c r="C8" s="124">
        <v>148.52799999999999</v>
      </c>
      <c r="D8" s="124">
        <v>8.2620000000000005</v>
      </c>
      <c r="E8" s="124">
        <f>SUM(C8:D8)</f>
        <v>156.79</v>
      </c>
      <c r="F8" s="782"/>
      <c r="G8" s="782"/>
      <c r="H8" s="782"/>
      <c r="I8" s="124">
        <v>15.3</v>
      </c>
      <c r="J8" s="124">
        <v>0</v>
      </c>
      <c r="K8" s="124">
        <v>15.3</v>
      </c>
      <c r="L8" s="782">
        <v>54.03</v>
      </c>
      <c r="M8" s="124">
        <v>0</v>
      </c>
      <c r="N8" s="124">
        <v>54.03</v>
      </c>
      <c r="O8" s="124">
        <v>9.7999999999999989</v>
      </c>
      <c r="P8" s="124">
        <v>0</v>
      </c>
      <c r="Q8" s="124">
        <f>SUM(O8:P8)</f>
        <v>9.7999999999999989</v>
      </c>
      <c r="R8" s="124">
        <v>64.179999999999993</v>
      </c>
      <c r="S8" s="124">
        <v>11</v>
      </c>
      <c r="T8" s="124">
        <f>SUM(R8:S8)</f>
        <v>75.179999999999993</v>
      </c>
    </row>
    <row r="9" spans="1:20" ht="20.25" customHeight="1">
      <c r="A9" s="782">
        <v>5</v>
      </c>
      <c r="B9" s="128" t="s">
        <v>3506</v>
      </c>
      <c r="C9" s="782">
        <v>186.5</v>
      </c>
      <c r="D9" s="782">
        <v>10.5</v>
      </c>
      <c r="E9" s="782">
        <f>SUM(C9:D9)</f>
        <v>197</v>
      </c>
      <c r="F9" s="782"/>
      <c r="G9" s="782"/>
      <c r="H9" s="782"/>
      <c r="I9" s="782"/>
      <c r="J9" s="782"/>
      <c r="K9" s="782"/>
      <c r="L9" s="782"/>
      <c r="M9" s="782"/>
      <c r="N9" s="782"/>
      <c r="O9" s="782">
        <v>45.319999999999986</v>
      </c>
      <c r="P9" s="782">
        <v>0.15</v>
      </c>
      <c r="Q9" s="782">
        <f>SUM(O9:P9)</f>
        <v>45.469999999999985</v>
      </c>
      <c r="R9" s="782">
        <v>70.650000000000006</v>
      </c>
      <c r="S9" s="782">
        <v>49.5</v>
      </c>
      <c r="T9" s="782">
        <f>SUM(R9:S9)</f>
        <v>120.15</v>
      </c>
    </row>
    <row r="10" spans="1:20" ht="20.25" customHeight="1">
      <c r="A10" s="782">
        <v>6</v>
      </c>
      <c r="B10" s="128" t="s">
        <v>3512</v>
      </c>
      <c r="C10" s="782">
        <v>159.80000000000001</v>
      </c>
      <c r="D10" s="782">
        <v>0</v>
      </c>
      <c r="E10" s="782">
        <v>159.80000000000001</v>
      </c>
      <c r="F10" s="782"/>
      <c r="G10" s="782"/>
      <c r="H10" s="782"/>
      <c r="I10" s="782"/>
      <c r="J10" s="782"/>
      <c r="K10" s="782"/>
      <c r="L10" s="782"/>
      <c r="M10" s="782"/>
      <c r="N10" s="782"/>
      <c r="O10" s="124">
        <v>21.395000000000003</v>
      </c>
      <c r="P10" s="124">
        <v>9.3870000000000005</v>
      </c>
      <c r="Q10" s="124">
        <v>30.782000000000004</v>
      </c>
      <c r="R10" s="782">
        <v>3.7</v>
      </c>
      <c r="S10" s="782">
        <v>15.010000000000002</v>
      </c>
      <c r="T10" s="782">
        <v>18.71</v>
      </c>
    </row>
    <row r="11" spans="1:20" ht="20.25" customHeight="1">
      <c r="A11" s="782">
        <v>7</v>
      </c>
      <c r="B11" s="128" t="s">
        <v>437</v>
      </c>
      <c r="C11" s="782"/>
      <c r="D11" s="782"/>
      <c r="E11" s="782"/>
      <c r="F11" s="782"/>
      <c r="G11" s="782"/>
      <c r="H11" s="782"/>
      <c r="I11" s="782"/>
      <c r="J11" s="782"/>
      <c r="K11" s="782"/>
      <c r="L11" s="124">
        <v>66.3</v>
      </c>
      <c r="M11" s="124">
        <v>0</v>
      </c>
      <c r="N11" s="124">
        <f>SUM(L11:M11)</f>
        <v>66.3</v>
      </c>
      <c r="O11" s="124">
        <v>77.637999999999948</v>
      </c>
      <c r="P11" s="124">
        <v>59.568000000000019</v>
      </c>
      <c r="Q11" s="124">
        <f>SUM(O11:P11)</f>
        <v>137.20599999999996</v>
      </c>
      <c r="R11" s="124">
        <v>259.02</v>
      </c>
      <c r="S11" s="124">
        <v>57.184000000000005</v>
      </c>
      <c r="T11" s="124">
        <f>SUM(R11:S11)</f>
        <v>316.20400000000001</v>
      </c>
    </row>
    <row r="12" spans="1:20" ht="20.25" customHeight="1">
      <c r="A12" s="782">
        <v>8</v>
      </c>
      <c r="B12" s="128" t="s">
        <v>664</v>
      </c>
      <c r="C12" s="782"/>
      <c r="D12" s="782"/>
      <c r="E12" s="782"/>
      <c r="F12" s="782"/>
      <c r="G12" s="782"/>
      <c r="H12" s="782"/>
      <c r="I12" s="782"/>
      <c r="J12" s="782"/>
      <c r="K12" s="782"/>
      <c r="L12" s="824">
        <v>82.5</v>
      </c>
      <c r="M12" s="24">
        <v>0</v>
      </c>
      <c r="N12" s="124">
        <f>SUM(L12:M12)</f>
        <v>82.5</v>
      </c>
      <c r="O12" s="124">
        <v>128.94099999999997</v>
      </c>
      <c r="P12" s="124">
        <v>3.6560000000000001</v>
      </c>
      <c r="Q12" s="124">
        <f>SUM(O12:P12)</f>
        <v>132.59699999999998</v>
      </c>
      <c r="R12" s="124">
        <v>163.87499999999997</v>
      </c>
      <c r="S12" s="124">
        <v>83.44</v>
      </c>
      <c r="T12" s="124">
        <f>SUM(R12:S12)</f>
        <v>247.31499999999997</v>
      </c>
    </row>
    <row r="13" spans="1:20" ht="20.25" customHeight="1">
      <c r="A13" s="782">
        <v>9</v>
      </c>
      <c r="B13" s="128" t="s">
        <v>333</v>
      </c>
      <c r="C13" s="782"/>
      <c r="D13" s="782"/>
      <c r="E13" s="782"/>
      <c r="F13" s="782"/>
      <c r="G13" s="782"/>
      <c r="H13" s="782"/>
      <c r="I13" s="782">
        <v>51.78</v>
      </c>
      <c r="J13" s="782">
        <v>5.46</v>
      </c>
      <c r="K13" s="782">
        <v>57.24</v>
      </c>
      <c r="L13" s="782">
        <v>24.83</v>
      </c>
      <c r="M13" s="124">
        <v>0</v>
      </c>
      <c r="N13" s="782">
        <v>24.83</v>
      </c>
      <c r="O13" s="124">
        <v>32.573000000000008</v>
      </c>
      <c r="P13" s="782">
        <v>5.12</v>
      </c>
      <c r="Q13" s="124">
        <v>37.693000000000005</v>
      </c>
      <c r="R13" s="124">
        <v>225.83199999999999</v>
      </c>
      <c r="S13" s="124">
        <v>0</v>
      </c>
      <c r="T13" s="124">
        <v>225.83199999999999</v>
      </c>
    </row>
    <row r="14" spans="1:20" ht="20.25" customHeight="1">
      <c r="A14" s="782">
        <v>10</v>
      </c>
      <c r="B14" s="128" t="s">
        <v>3509</v>
      </c>
      <c r="C14" s="782"/>
      <c r="D14" s="782"/>
      <c r="E14" s="782"/>
      <c r="F14" s="782"/>
      <c r="G14" s="782"/>
      <c r="H14" s="782"/>
      <c r="I14" s="782"/>
      <c r="J14" s="782"/>
      <c r="K14" s="782"/>
      <c r="L14" s="782"/>
      <c r="M14" s="782"/>
      <c r="N14" s="782"/>
      <c r="O14" s="124">
        <v>25.108000000000001</v>
      </c>
      <c r="P14" s="124">
        <v>1.8670000000000002</v>
      </c>
      <c r="Q14" s="124">
        <v>26.975000000000001</v>
      </c>
      <c r="R14" s="782">
        <v>14.96</v>
      </c>
      <c r="S14" s="782">
        <v>13.29</v>
      </c>
      <c r="T14" s="782">
        <v>28.25</v>
      </c>
    </row>
    <row r="15" spans="1:20" ht="20.25" customHeight="1">
      <c r="A15" s="782">
        <v>11</v>
      </c>
      <c r="B15" s="128" t="s">
        <v>3515</v>
      </c>
      <c r="C15" s="782"/>
      <c r="D15" s="782"/>
      <c r="E15" s="782"/>
      <c r="F15" s="782">
        <v>18.25</v>
      </c>
      <c r="G15" s="782">
        <v>0</v>
      </c>
      <c r="H15" s="782">
        <v>18.25</v>
      </c>
      <c r="I15" s="782"/>
      <c r="J15" s="782"/>
      <c r="K15" s="782"/>
      <c r="L15" s="782">
        <v>41.78</v>
      </c>
      <c r="M15" s="782">
        <v>0</v>
      </c>
      <c r="N15" s="782">
        <v>41.78</v>
      </c>
      <c r="O15" s="124">
        <v>3.9999999999999996</v>
      </c>
      <c r="P15" s="124">
        <v>0.7</v>
      </c>
      <c r="Q15" s="124">
        <v>4.6999999999999993</v>
      </c>
      <c r="R15" s="124">
        <v>0</v>
      </c>
      <c r="S15" s="124">
        <v>16</v>
      </c>
      <c r="T15" s="124">
        <v>16</v>
      </c>
    </row>
    <row r="16" spans="1:20" ht="20.25" customHeight="1">
      <c r="A16" s="782">
        <v>12</v>
      </c>
      <c r="B16" s="128" t="s">
        <v>3508</v>
      </c>
      <c r="C16" s="782"/>
      <c r="D16" s="782"/>
      <c r="E16" s="782"/>
      <c r="F16" s="782">
        <v>95</v>
      </c>
      <c r="G16" s="782">
        <v>0</v>
      </c>
      <c r="H16" s="782">
        <v>95</v>
      </c>
      <c r="I16" s="782">
        <v>39.47</v>
      </c>
      <c r="J16" s="782">
        <v>0</v>
      </c>
      <c r="K16" s="782">
        <v>39.47</v>
      </c>
      <c r="L16" s="782">
        <v>60.150000000000006</v>
      </c>
      <c r="M16" s="124">
        <v>25</v>
      </c>
      <c r="N16" s="782">
        <v>85.15</v>
      </c>
      <c r="O16" s="124">
        <v>47.444000000000003</v>
      </c>
      <c r="P16" s="782">
        <v>9.5100000000000016</v>
      </c>
      <c r="Q16" s="124">
        <v>56.954000000000008</v>
      </c>
      <c r="R16" s="782">
        <v>144.58999999999997</v>
      </c>
      <c r="S16" s="782">
        <v>41.67</v>
      </c>
      <c r="T16" s="782">
        <v>186.26</v>
      </c>
    </row>
    <row r="17" spans="1:20" ht="20.25" customHeight="1">
      <c r="A17" s="782">
        <v>13</v>
      </c>
      <c r="B17" s="128" t="s">
        <v>1023</v>
      </c>
      <c r="C17" s="782"/>
      <c r="D17" s="782"/>
      <c r="E17" s="782"/>
      <c r="F17" s="782"/>
      <c r="G17" s="782"/>
      <c r="H17" s="782"/>
      <c r="I17" s="782">
        <v>47.82</v>
      </c>
      <c r="J17" s="782">
        <v>0</v>
      </c>
      <c r="K17" s="782">
        <v>47.82</v>
      </c>
      <c r="L17" s="782">
        <v>63.44</v>
      </c>
      <c r="M17" s="782">
        <v>0</v>
      </c>
      <c r="N17" s="782">
        <v>63.44</v>
      </c>
      <c r="O17" s="124">
        <v>82.911999999999992</v>
      </c>
      <c r="P17" s="124">
        <v>41.286999999999999</v>
      </c>
      <c r="Q17" s="124">
        <v>124.19899999999998</v>
      </c>
      <c r="R17" s="782">
        <v>136.86000000000001</v>
      </c>
      <c r="S17" s="782">
        <v>21.34</v>
      </c>
      <c r="T17" s="782">
        <v>158.20000000000002</v>
      </c>
    </row>
    <row r="18" spans="1:20" ht="20.25" customHeight="1">
      <c r="A18" s="782">
        <v>14</v>
      </c>
      <c r="B18" s="128" t="s">
        <v>3511</v>
      </c>
      <c r="C18" s="782"/>
      <c r="D18" s="782"/>
      <c r="E18" s="782"/>
      <c r="F18" s="344">
        <v>64</v>
      </c>
      <c r="G18" s="345">
        <v>0</v>
      </c>
      <c r="H18" s="124">
        <f>SUM(F18:G18)</f>
        <v>64</v>
      </c>
      <c r="I18" s="124">
        <v>111.736</v>
      </c>
      <c r="J18" s="124">
        <v>24.027999999999999</v>
      </c>
      <c r="K18" s="124">
        <f>SUM(I18:J18)</f>
        <v>135.76400000000001</v>
      </c>
      <c r="L18" s="782"/>
      <c r="M18" s="782"/>
      <c r="N18" s="782"/>
      <c r="O18" s="124">
        <v>105.51499999999997</v>
      </c>
      <c r="P18" s="124">
        <v>3.996</v>
      </c>
      <c r="Q18" s="124">
        <f>SUM(O18:P18)</f>
        <v>109.51099999999997</v>
      </c>
      <c r="R18" s="782"/>
      <c r="S18" s="782"/>
      <c r="T18" s="782"/>
    </row>
    <row r="19" spans="1:20" ht="20.25" customHeight="1">
      <c r="A19" s="782">
        <v>15</v>
      </c>
      <c r="B19" s="128" t="s">
        <v>3510</v>
      </c>
      <c r="C19" s="782"/>
      <c r="D19" s="782"/>
      <c r="E19" s="782"/>
      <c r="F19" s="782"/>
      <c r="G19" s="782"/>
      <c r="H19" s="782"/>
      <c r="I19" s="782"/>
      <c r="J19" s="782"/>
      <c r="K19" s="782"/>
      <c r="L19" s="782"/>
      <c r="M19" s="782"/>
      <c r="N19" s="782"/>
      <c r="O19" s="124">
        <v>110.77799999999998</v>
      </c>
      <c r="P19" s="124">
        <v>30.489000000000001</v>
      </c>
      <c r="Q19" s="124">
        <v>141.26699999999997</v>
      </c>
      <c r="R19" s="124">
        <v>167.83899999999997</v>
      </c>
      <c r="S19" s="124">
        <v>9</v>
      </c>
      <c r="T19" s="124">
        <v>176.83899999999997</v>
      </c>
    </row>
    <row r="20" spans="1:20" ht="20.25" customHeight="1">
      <c r="A20" s="782">
        <v>16</v>
      </c>
      <c r="B20" s="128" t="s">
        <v>3505</v>
      </c>
      <c r="C20" s="782">
        <v>0</v>
      </c>
      <c r="D20" s="782">
        <v>0</v>
      </c>
      <c r="E20" s="782">
        <v>0</v>
      </c>
      <c r="F20" s="782">
        <v>0</v>
      </c>
      <c r="G20" s="782">
        <v>0</v>
      </c>
      <c r="H20" s="782">
        <v>0</v>
      </c>
      <c r="I20" s="782">
        <v>52.03</v>
      </c>
      <c r="J20" s="782">
        <v>0</v>
      </c>
      <c r="K20" s="782">
        <f>SUM(I20:J20)</f>
        <v>52.03</v>
      </c>
      <c r="L20" s="124">
        <v>0</v>
      </c>
      <c r="M20" s="124">
        <v>66</v>
      </c>
      <c r="N20" s="124">
        <f>SUM(L20:M20)</f>
        <v>66</v>
      </c>
      <c r="O20" s="782">
        <v>44.639999999999986</v>
      </c>
      <c r="P20" s="124">
        <v>6.8570000000000002</v>
      </c>
      <c r="Q20" s="124">
        <f>SUM(O20:P20)</f>
        <v>51.496999999999986</v>
      </c>
      <c r="R20" s="782">
        <v>146.97000000000003</v>
      </c>
      <c r="S20" s="124">
        <v>86.9</v>
      </c>
      <c r="T20" s="782">
        <f>SUM(R20:S20)</f>
        <v>233.87000000000003</v>
      </c>
    </row>
    <row r="21" spans="1:20" ht="20.25" customHeight="1">
      <c r="A21" s="782">
        <v>17</v>
      </c>
      <c r="B21" s="128" t="s">
        <v>21</v>
      </c>
      <c r="C21" s="782"/>
      <c r="D21" s="782"/>
      <c r="E21" s="782"/>
      <c r="F21" s="782"/>
      <c r="G21" s="782"/>
      <c r="H21" s="782"/>
      <c r="I21" s="782"/>
      <c r="J21" s="782"/>
      <c r="K21" s="782"/>
      <c r="L21" s="782">
        <v>51.98</v>
      </c>
      <c r="M21" s="782">
        <v>0</v>
      </c>
      <c r="N21" s="782">
        <v>51.98</v>
      </c>
      <c r="O21" s="124">
        <v>49.099000000000011</v>
      </c>
      <c r="P21" s="782">
        <v>5.24</v>
      </c>
      <c r="Q21" s="124">
        <v>54.339000000000013</v>
      </c>
      <c r="R21" s="782">
        <v>232.01999999999998</v>
      </c>
      <c r="S21" s="782">
        <v>64.06</v>
      </c>
      <c r="T21" s="782">
        <v>296.08</v>
      </c>
    </row>
    <row r="22" spans="1:20" ht="20.25" customHeight="1">
      <c r="A22" s="782">
        <v>18</v>
      </c>
      <c r="B22" s="128" t="s">
        <v>3513</v>
      </c>
      <c r="C22" s="782">
        <v>114.89</v>
      </c>
      <c r="D22" s="782">
        <v>0</v>
      </c>
      <c r="E22" s="782">
        <v>114.89</v>
      </c>
      <c r="F22" s="782"/>
      <c r="G22" s="782"/>
      <c r="H22" s="782"/>
      <c r="I22" s="782"/>
      <c r="J22" s="782"/>
      <c r="K22" s="782"/>
      <c r="L22" s="782"/>
      <c r="M22" s="782"/>
      <c r="N22" s="782"/>
      <c r="O22" s="782"/>
      <c r="P22" s="782"/>
      <c r="Q22" s="124"/>
      <c r="R22" s="782">
        <v>72.570000000000007</v>
      </c>
      <c r="S22" s="782">
        <v>27.4</v>
      </c>
      <c r="T22" s="782">
        <v>99.97</v>
      </c>
    </row>
    <row r="23" spans="1:20" ht="20.25" customHeight="1">
      <c r="A23" s="782">
        <v>19</v>
      </c>
      <c r="B23" s="128" t="s">
        <v>2246</v>
      </c>
      <c r="C23" s="782"/>
      <c r="D23" s="782"/>
      <c r="E23" s="782"/>
      <c r="F23" s="782"/>
      <c r="G23" s="782"/>
      <c r="H23" s="782"/>
      <c r="I23" s="782"/>
      <c r="J23" s="782"/>
      <c r="K23" s="782"/>
      <c r="L23" s="782"/>
      <c r="M23" s="782"/>
      <c r="N23" s="782"/>
      <c r="O23" s="124">
        <v>58.175000000000004</v>
      </c>
      <c r="P23" s="124">
        <v>44.956999999999987</v>
      </c>
      <c r="Q23" s="124">
        <v>103.13199999999999</v>
      </c>
      <c r="R23" s="124">
        <v>237.50799999999998</v>
      </c>
      <c r="S23" s="782">
        <v>98.190000000000012</v>
      </c>
      <c r="T23" s="124">
        <v>335.69799999999998</v>
      </c>
    </row>
    <row r="24" spans="1:20" ht="26.25" customHeight="1">
      <c r="A24" s="912" t="s">
        <v>2676</v>
      </c>
      <c r="B24" s="912"/>
      <c r="C24" s="819">
        <f>SUM(C5:C23)</f>
        <v>609.71800000000007</v>
      </c>
      <c r="D24" s="819">
        <f t="shared" ref="D24:T24" si="0">SUM(D5:D23)</f>
        <v>18.762</v>
      </c>
      <c r="E24" s="819">
        <f t="shared" si="0"/>
        <v>628.4799999999999</v>
      </c>
      <c r="F24" s="819">
        <f t="shared" si="0"/>
        <v>183.45</v>
      </c>
      <c r="G24" s="819">
        <f t="shared" si="0"/>
        <v>0</v>
      </c>
      <c r="H24" s="819">
        <f t="shared" si="0"/>
        <v>183.45</v>
      </c>
      <c r="I24" s="819">
        <f t="shared" si="0"/>
        <v>609.03600000000006</v>
      </c>
      <c r="J24" s="819">
        <f t="shared" si="0"/>
        <v>38.537999999999997</v>
      </c>
      <c r="K24" s="819">
        <f t="shared" si="0"/>
        <v>647.57400000000007</v>
      </c>
      <c r="L24" s="819">
        <f t="shared" si="0"/>
        <v>570.05999999999995</v>
      </c>
      <c r="M24" s="819">
        <f t="shared" si="0"/>
        <v>91</v>
      </c>
      <c r="N24" s="819">
        <f t="shared" si="0"/>
        <v>661.06</v>
      </c>
      <c r="O24" s="819">
        <f t="shared" si="0"/>
        <v>1031.3775961045053</v>
      </c>
      <c r="P24" s="819">
        <f t="shared" si="0"/>
        <v>254.62100000000004</v>
      </c>
      <c r="Q24" s="819">
        <f t="shared" si="0"/>
        <v>1285.9985961045054</v>
      </c>
      <c r="R24" s="819">
        <f t="shared" si="0"/>
        <v>2108.4839999999999</v>
      </c>
      <c r="S24" s="819">
        <f t="shared" si="0"/>
        <v>832.40400000000011</v>
      </c>
      <c r="T24" s="819">
        <f t="shared" si="0"/>
        <v>2940.8879999999995</v>
      </c>
    </row>
  </sheetData>
  <mergeCells count="11">
    <mergeCell ref="R3:T3"/>
    <mergeCell ref="B1:T1"/>
    <mergeCell ref="Q2:T2"/>
    <mergeCell ref="A3:A4"/>
    <mergeCell ref="A24:B24"/>
    <mergeCell ref="B3:B4"/>
    <mergeCell ref="C3:E3"/>
    <mergeCell ref="F3:H3"/>
    <mergeCell ref="I3:K3"/>
    <mergeCell ref="L3:N3"/>
    <mergeCell ref="O3:Q3"/>
  </mergeCells>
  <pageMargins left="0.86" right="0.7" top="0.75" bottom="0.75" header="0.3" footer="0.3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2"/>
  <sheetViews>
    <sheetView topLeftCell="A136" workbookViewId="0">
      <selection activeCell="L44" sqref="L44"/>
    </sheetView>
  </sheetViews>
  <sheetFormatPr defaultRowHeight="15"/>
  <cols>
    <col min="1" max="1" width="7.42578125" customWidth="1"/>
    <col min="2" max="2" width="31.28515625" customWidth="1"/>
    <col min="3" max="3" width="10.42578125" customWidth="1"/>
    <col min="4" max="4" width="11" customWidth="1"/>
    <col min="9" max="26" width="7.42578125" customWidth="1"/>
  </cols>
  <sheetData>
    <row r="1" spans="1:26" ht="20.25" customHeight="1">
      <c r="A1" s="879" t="s">
        <v>567</v>
      </c>
      <c r="B1" s="913" t="s">
        <v>2</v>
      </c>
      <c r="C1" s="914" t="s">
        <v>3</v>
      </c>
      <c r="D1" s="914" t="s">
        <v>4</v>
      </c>
      <c r="E1" s="913" t="s">
        <v>3471</v>
      </c>
      <c r="F1" s="913"/>
      <c r="G1" s="914" t="s">
        <v>6</v>
      </c>
      <c r="I1" s="893" t="s">
        <v>2126</v>
      </c>
      <c r="J1" s="893"/>
      <c r="K1" s="893"/>
      <c r="L1" s="893" t="s">
        <v>2127</v>
      </c>
      <c r="M1" s="893"/>
      <c r="N1" s="893"/>
      <c r="O1" s="893" t="s">
        <v>3111</v>
      </c>
      <c r="P1" s="893"/>
      <c r="Q1" s="893"/>
      <c r="R1" s="893" t="s">
        <v>2130</v>
      </c>
      <c r="S1" s="893"/>
      <c r="T1" s="893"/>
      <c r="U1" s="893" t="s">
        <v>3502</v>
      </c>
      <c r="V1" s="893"/>
      <c r="W1" s="893"/>
      <c r="X1" s="893" t="s">
        <v>2131</v>
      </c>
      <c r="Y1" s="893"/>
      <c r="Z1" s="893"/>
    </row>
    <row r="2" spans="1:26" ht="31.5">
      <c r="A2" s="879"/>
      <c r="B2" s="913"/>
      <c r="C2" s="914"/>
      <c r="D2" s="914"/>
      <c r="E2" s="703" t="s">
        <v>7</v>
      </c>
      <c r="F2" s="703" t="s">
        <v>8</v>
      </c>
      <c r="G2" s="914"/>
      <c r="I2" s="783" t="s">
        <v>3503</v>
      </c>
      <c r="J2" s="783" t="s">
        <v>3504</v>
      </c>
      <c r="K2" s="783" t="s">
        <v>1716</v>
      </c>
      <c r="L2" s="783" t="s">
        <v>3503</v>
      </c>
      <c r="M2" s="783" t="s">
        <v>3504</v>
      </c>
      <c r="N2" s="783" t="s">
        <v>1716</v>
      </c>
      <c r="O2" s="783" t="s">
        <v>3503</v>
      </c>
      <c r="P2" s="783" t="s">
        <v>3504</v>
      </c>
      <c r="Q2" s="783" t="s">
        <v>1716</v>
      </c>
      <c r="R2" s="783" t="s">
        <v>3503</v>
      </c>
      <c r="S2" s="783" t="s">
        <v>3504</v>
      </c>
      <c r="T2" s="783" t="s">
        <v>1716</v>
      </c>
      <c r="U2" s="783" t="s">
        <v>3503</v>
      </c>
      <c r="V2" s="783" t="s">
        <v>3504</v>
      </c>
      <c r="W2" s="783" t="s">
        <v>1716</v>
      </c>
      <c r="X2" s="783" t="s">
        <v>3503</v>
      </c>
      <c r="Y2" s="783" t="s">
        <v>3504</v>
      </c>
      <c r="Z2" s="783" t="s">
        <v>1716</v>
      </c>
    </row>
    <row r="3" spans="1:26" ht="15" customHeight="1">
      <c r="A3" s="718">
        <v>1</v>
      </c>
      <c r="B3" s="718">
        <v>2</v>
      </c>
      <c r="C3" s="718">
        <v>3</v>
      </c>
      <c r="D3" s="718">
        <v>4</v>
      </c>
      <c r="E3" s="718">
        <v>5</v>
      </c>
      <c r="F3" s="718">
        <v>6</v>
      </c>
      <c r="G3" s="718">
        <v>7</v>
      </c>
      <c r="I3" s="1"/>
      <c r="J3" s="1"/>
      <c r="K3" s="1"/>
      <c r="L3" s="1"/>
      <c r="M3" s="1"/>
      <c r="N3" s="1"/>
      <c r="O3" s="1"/>
      <c r="P3" s="1"/>
      <c r="Q3" s="1"/>
      <c r="R3" s="129">
        <v>66.3</v>
      </c>
      <c r="S3" s="129">
        <v>0</v>
      </c>
      <c r="T3" s="129">
        <f>SUM(R3:S3)</f>
        <v>66.3</v>
      </c>
      <c r="U3" s="129">
        <v>77.637999999999948</v>
      </c>
      <c r="V3" s="129">
        <v>59.568000000000019</v>
      </c>
      <c r="W3" s="130">
        <f>SUM(U3:V3)</f>
        <v>137.20599999999996</v>
      </c>
      <c r="X3" s="129">
        <v>259.02</v>
      </c>
      <c r="Y3" s="129">
        <v>57.184000000000005</v>
      </c>
      <c r="Z3" s="130">
        <f>SUM(X3:Y3)</f>
        <v>316.20400000000001</v>
      </c>
    </row>
    <row r="4" spans="1:26" ht="15" customHeight="1">
      <c r="A4" s="912" t="s">
        <v>2243</v>
      </c>
      <c r="B4" s="912"/>
      <c r="C4" s="912"/>
      <c r="D4" s="912"/>
      <c r="E4" s="912"/>
      <c r="F4" s="912"/>
      <c r="G4" s="912"/>
    </row>
    <row r="5" spans="1:26" ht="30" customHeight="1">
      <c r="A5" s="717">
        <v>1</v>
      </c>
      <c r="B5" s="710" t="s">
        <v>58</v>
      </c>
      <c r="C5" s="706" t="s">
        <v>437</v>
      </c>
      <c r="D5" s="706" t="s">
        <v>437</v>
      </c>
      <c r="E5" s="124">
        <v>0.6</v>
      </c>
      <c r="F5" s="126"/>
      <c r="G5" s="1"/>
    </row>
    <row r="6" spans="1:26" ht="30" customHeight="1">
      <c r="A6" s="717">
        <v>2</v>
      </c>
      <c r="B6" s="710" t="s">
        <v>336</v>
      </c>
      <c r="C6" s="706" t="s">
        <v>437</v>
      </c>
      <c r="D6" s="706" t="s">
        <v>437</v>
      </c>
      <c r="E6" s="124">
        <v>2.8</v>
      </c>
      <c r="F6" s="126"/>
      <c r="G6" s="1"/>
    </row>
    <row r="7" spans="1:26" ht="30" customHeight="1">
      <c r="A7" s="717">
        <v>3</v>
      </c>
      <c r="B7" s="710" t="s">
        <v>337</v>
      </c>
      <c r="C7" s="706" t="s">
        <v>437</v>
      </c>
      <c r="D7" s="706" t="s">
        <v>437</v>
      </c>
      <c r="E7" s="126">
        <v>0.4</v>
      </c>
      <c r="F7" s="126"/>
      <c r="G7" s="1"/>
    </row>
    <row r="8" spans="1:26" ht="30" customHeight="1">
      <c r="A8" s="717">
        <v>4</v>
      </c>
      <c r="B8" s="710" t="s">
        <v>338</v>
      </c>
      <c r="C8" s="706" t="s">
        <v>437</v>
      </c>
      <c r="D8" s="706" t="s">
        <v>437</v>
      </c>
      <c r="E8" s="124">
        <v>1.2</v>
      </c>
      <c r="F8" s="126"/>
      <c r="G8" s="1"/>
    </row>
    <row r="9" spans="1:26" ht="30" customHeight="1">
      <c r="A9" s="717">
        <v>5</v>
      </c>
      <c r="B9" s="710" t="s">
        <v>339</v>
      </c>
      <c r="C9" s="706" t="s">
        <v>437</v>
      </c>
      <c r="D9" s="706" t="s">
        <v>437</v>
      </c>
      <c r="E9" s="124">
        <v>0.85</v>
      </c>
      <c r="F9" s="124"/>
      <c r="G9" s="1"/>
    </row>
    <row r="10" spans="1:26" ht="30" customHeight="1">
      <c r="A10" s="717">
        <v>6</v>
      </c>
      <c r="B10" s="710" t="s">
        <v>340</v>
      </c>
      <c r="C10" s="706" t="s">
        <v>437</v>
      </c>
      <c r="D10" s="706" t="s">
        <v>437</v>
      </c>
      <c r="E10" s="124">
        <v>1.61</v>
      </c>
      <c r="F10" s="126"/>
      <c r="G10" s="1"/>
    </row>
    <row r="11" spans="1:26" ht="30" customHeight="1">
      <c r="A11" s="717">
        <v>7</v>
      </c>
      <c r="B11" s="710" t="s">
        <v>341</v>
      </c>
      <c r="C11" s="706" t="s">
        <v>437</v>
      </c>
      <c r="D11" s="706" t="s">
        <v>437</v>
      </c>
      <c r="E11" s="124">
        <v>0.6</v>
      </c>
      <c r="F11" s="126"/>
      <c r="G11" s="1"/>
    </row>
    <row r="12" spans="1:26" ht="30" customHeight="1">
      <c r="A12" s="717">
        <v>8</v>
      </c>
      <c r="B12" s="710" t="s">
        <v>342</v>
      </c>
      <c r="C12" s="706" t="s">
        <v>437</v>
      </c>
      <c r="D12" s="706" t="s">
        <v>437</v>
      </c>
      <c r="E12" s="124">
        <v>0.7</v>
      </c>
      <c r="F12" s="126"/>
      <c r="G12" s="1"/>
    </row>
    <row r="13" spans="1:26" ht="30" customHeight="1">
      <c r="A13" s="717">
        <v>9</v>
      </c>
      <c r="B13" s="710" t="s">
        <v>343</v>
      </c>
      <c r="C13" s="706" t="s">
        <v>437</v>
      </c>
      <c r="D13" s="706" t="s">
        <v>437</v>
      </c>
      <c r="E13" s="124">
        <v>0.9</v>
      </c>
      <c r="F13" s="126"/>
      <c r="G13" s="1"/>
    </row>
    <row r="14" spans="1:26" ht="30" customHeight="1">
      <c r="A14" s="717">
        <v>10</v>
      </c>
      <c r="B14" s="710" t="s">
        <v>344</v>
      </c>
      <c r="C14" s="706" t="s">
        <v>437</v>
      </c>
      <c r="D14" s="706" t="s">
        <v>437</v>
      </c>
      <c r="E14" s="124">
        <v>1.42</v>
      </c>
      <c r="F14" s="124"/>
      <c r="G14" s="1"/>
    </row>
    <row r="15" spans="1:26" ht="30" customHeight="1">
      <c r="A15" s="717">
        <v>11</v>
      </c>
      <c r="B15" s="710" t="s">
        <v>345</v>
      </c>
      <c r="C15" s="706" t="s">
        <v>437</v>
      </c>
      <c r="D15" s="706" t="s">
        <v>437</v>
      </c>
      <c r="E15" s="124">
        <v>0.84</v>
      </c>
      <c r="F15" s="124"/>
      <c r="G15" s="1"/>
    </row>
    <row r="16" spans="1:26" ht="30" customHeight="1">
      <c r="A16" s="717">
        <v>12</v>
      </c>
      <c r="B16" s="710" t="s">
        <v>339</v>
      </c>
      <c r="C16" s="706" t="s">
        <v>437</v>
      </c>
      <c r="D16" s="706" t="s">
        <v>437</v>
      </c>
      <c r="E16" s="124">
        <v>0.85</v>
      </c>
      <c r="F16" s="124"/>
      <c r="G16" s="1"/>
    </row>
    <row r="17" spans="1:7" ht="30" customHeight="1">
      <c r="A17" s="717">
        <v>13</v>
      </c>
      <c r="B17" s="710" t="s">
        <v>346</v>
      </c>
      <c r="C17" s="706" t="s">
        <v>437</v>
      </c>
      <c r="D17" s="706" t="s">
        <v>437</v>
      </c>
      <c r="E17" s="124">
        <v>0.24</v>
      </c>
      <c r="F17" s="124"/>
      <c r="G17" s="1"/>
    </row>
    <row r="18" spans="1:7" ht="30" customHeight="1">
      <c r="A18" s="717">
        <v>14</v>
      </c>
      <c r="B18" s="710" t="s">
        <v>347</v>
      </c>
      <c r="C18" s="706" t="s">
        <v>437</v>
      </c>
      <c r="D18" s="706" t="s">
        <v>437</v>
      </c>
      <c r="E18" s="124">
        <v>0.1</v>
      </c>
      <c r="F18" s="124">
        <v>0.1</v>
      </c>
      <c r="G18" s="1"/>
    </row>
    <row r="19" spans="1:7" ht="30" customHeight="1">
      <c r="A19" s="717">
        <v>15</v>
      </c>
      <c r="B19" s="710" t="s">
        <v>348</v>
      </c>
      <c r="C19" s="706" t="s">
        <v>437</v>
      </c>
      <c r="D19" s="706" t="s">
        <v>437</v>
      </c>
      <c r="E19" s="124">
        <v>1</v>
      </c>
      <c r="F19" s="715"/>
      <c r="G19" s="1"/>
    </row>
    <row r="20" spans="1:7" ht="30" customHeight="1">
      <c r="A20" s="717">
        <v>16</v>
      </c>
      <c r="B20" s="710" t="s">
        <v>349</v>
      </c>
      <c r="C20" s="706" t="s">
        <v>437</v>
      </c>
      <c r="D20" s="706" t="s">
        <v>437</v>
      </c>
      <c r="E20" s="124">
        <v>0.75</v>
      </c>
      <c r="F20" s="715"/>
      <c r="G20" s="1"/>
    </row>
    <row r="21" spans="1:7" ht="30" customHeight="1">
      <c r="A21" s="717">
        <v>17</v>
      </c>
      <c r="B21" s="710" t="s">
        <v>350</v>
      </c>
      <c r="C21" s="706" t="s">
        <v>437</v>
      </c>
      <c r="D21" s="706" t="s">
        <v>437</v>
      </c>
      <c r="E21" s="124">
        <v>0.34</v>
      </c>
      <c r="F21" s="715"/>
      <c r="G21" s="1"/>
    </row>
    <row r="22" spans="1:7" ht="30" customHeight="1">
      <c r="A22" s="717">
        <v>18</v>
      </c>
      <c r="B22" s="710" t="s">
        <v>351</v>
      </c>
      <c r="C22" s="706" t="s">
        <v>437</v>
      </c>
      <c r="D22" s="706" t="s">
        <v>437</v>
      </c>
      <c r="E22" s="126">
        <v>0.08</v>
      </c>
      <c r="F22" s="715"/>
      <c r="G22" s="1"/>
    </row>
    <row r="23" spans="1:7" ht="30" customHeight="1">
      <c r="A23" s="717">
        <v>19</v>
      </c>
      <c r="B23" s="127" t="s">
        <v>352</v>
      </c>
      <c r="C23" s="706" t="s">
        <v>437</v>
      </c>
      <c r="D23" s="706" t="s">
        <v>437</v>
      </c>
      <c r="E23" s="128">
        <v>0.86</v>
      </c>
      <c r="F23" s="1"/>
      <c r="G23" s="1"/>
    </row>
    <row r="24" spans="1:7" ht="30" customHeight="1">
      <c r="A24" s="717">
        <v>20</v>
      </c>
      <c r="B24" s="127" t="s">
        <v>353</v>
      </c>
      <c r="C24" s="706" t="s">
        <v>437</v>
      </c>
      <c r="D24" s="706" t="s">
        <v>437</v>
      </c>
      <c r="E24" s="128">
        <v>0.09</v>
      </c>
      <c r="F24" s="1"/>
      <c r="G24" s="1"/>
    </row>
    <row r="25" spans="1:7" ht="30" customHeight="1">
      <c r="A25" s="717">
        <v>21</v>
      </c>
      <c r="B25" s="127" t="s">
        <v>354</v>
      </c>
      <c r="C25" s="706" t="s">
        <v>437</v>
      </c>
      <c r="D25" s="706" t="s">
        <v>437</v>
      </c>
      <c r="E25" s="129">
        <v>0.7</v>
      </c>
      <c r="F25" s="1"/>
      <c r="G25" s="1"/>
    </row>
    <row r="26" spans="1:7" ht="30" customHeight="1">
      <c r="A26" s="717">
        <v>22</v>
      </c>
      <c r="B26" s="127" t="s">
        <v>355</v>
      </c>
      <c r="C26" s="706" t="s">
        <v>437</v>
      </c>
      <c r="D26" s="706" t="s">
        <v>437</v>
      </c>
      <c r="E26" s="129">
        <v>0.3</v>
      </c>
      <c r="F26" s="1"/>
      <c r="G26" s="1"/>
    </row>
    <row r="27" spans="1:7" ht="30" customHeight="1">
      <c r="A27" s="717">
        <v>23</v>
      </c>
      <c r="B27" s="127" t="s">
        <v>356</v>
      </c>
      <c r="C27" s="706" t="s">
        <v>437</v>
      </c>
      <c r="D27" s="706" t="s">
        <v>437</v>
      </c>
      <c r="E27" s="128">
        <v>0.25</v>
      </c>
      <c r="F27" s="1"/>
      <c r="G27" s="1"/>
    </row>
    <row r="28" spans="1:7" ht="30" customHeight="1">
      <c r="A28" s="717">
        <v>24</v>
      </c>
      <c r="B28" s="127" t="s">
        <v>357</v>
      </c>
      <c r="C28" s="706" t="s">
        <v>437</v>
      </c>
      <c r="D28" s="706" t="s">
        <v>437</v>
      </c>
      <c r="E28" s="128">
        <v>0.15</v>
      </c>
      <c r="F28" s="1"/>
      <c r="G28" s="1"/>
    </row>
    <row r="29" spans="1:7" ht="30" customHeight="1">
      <c r="A29" s="717">
        <v>25</v>
      </c>
      <c r="B29" s="127" t="s">
        <v>358</v>
      </c>
      <c r="C29" s="706" t="s">
        <v>437</v>
      </c>
      <c r="D29" s="706" t="s">
        <v>437</v>
      </c>
      <c r="E29" s="129">
        <v>0.4</v>
      </c>
      <c r="F29" s="130"/>
      <c r="G29" s="1"/>
    </row>
    <row r="30" spans="1:7" ht="30" customHeight="1">
      <c r="A30" s="717">
        <v>26</v>
      </c>
      <c r="B30" s="127" t="s">
        <v>359</v>
      </c>
      <c r="C30" s="706" t="s">
        <v>437</v>
      </c>
      <c r="D30" s="706" t="s">
        <v>437</v>
      </c>
      <c r="E30" s="129">
        <v>0.35</v>
      </c>
      <c r="F30" s="1"/>
      <c r="G30" s="1"/>
    </row>
    <row r="31" spans="1:7" ht="30" customHeight="1">
      <c r="A31" s="717">
        <v>27</v>
      </c>
      <c r="B31" s="127" t="s">
        <v>360</v>
      </c>
      <c r="C31" s="706" t="s">
        <v>437</v>
      </c>
      <c r="D31" s="706" t="s">
        <v>437</v>
      </c>
      <c r="E31" s="129">
        <v>0</v>
      </c>
      <c r="F31" s="1"/>
      <c r="G31" s="1"/>
    </row>
    <row r="32" spans="1:7" ht="30" customHeight="1">
      <c r="A32" s="717">
        <v>28</v>
      </c>
      <c r="B32" s="127" t="s">
        <v>361</v>
      </c>
      <c r="C32" s="706" t="s">
        <v>437</v>
      </c>
      <c r="D32" s="706" t="s">
        <v>437</v>
      </c>
      <c r="E32" s="129">
        <v>0.1</v>
      </c>
      <c r="F32" s="1"/>
      <c r="G32" s="1"/>
    </row>
    <row r="33" spans="1:7" ht="30" customHeight="1">
      <c r="A33" s="717">
        <v>29</v>
      </c>
      <c r="B33" s="710" t="s">
        <v>362</v>
      </c>
      <c r="C33" s="706" t="s">
        <v>437</v>
      </c>
      <c r="D33" s="706" t="s">
        <v>437</v>
      </c>
      <c r="E33" s="126">
        <v>0.62</v>
      </c>
      <c r="F33" s="715"/>
      <c r="G33" s="1"/>
    </row>
    <row r="34" spans="1:7" ht="30" customHeight="1">
      <c r="A34" s="717">
        <v>30</v>
      </c>
      <c r="B34" s="710" t="s">
        <v>363</v>
      </c>
      <c r="C34" s="706" t="s">
        <v>437</v>
      </c>
      <c r="D34" s="706" t="s">
        <v>437</v>
      </c>
      <c r="E34" s="126">
        <v>0.25</v>
      </c>
      <c r="F34" s="126"/>
      <c r="G34" s="1"/>
    </row>
    <row r="35" spans="1:7" ht="30" customHeight="1">
      <c r="A35" s="717">
        <v>31</v>
      </c>
      <c r="B35" s="710" t="s">
        <v>364</v>
      </c>
      <c r="C35" s="706" t="s">
        <v>437</v>
      </c>
      <c r="D35" s="706" t="s">
        <v>437</v>
      </c>
      <c r="E35" s="126">
        <v>0.25</v>
      </c>
      <c r="F35" s="126"/>
      <c r="G35" s="1"/>
    </row>
    <row r="36" spans="1:7" ht="30" customHeight="1">
      <c r="A36" s="717">
        <v>32</v>
      </c>
      <c r="B36" s="710" t="s">
        <v>365</v>
      </c>
      <c r="C36" s="706" t="s">
        <v>437</v>
      </c>
      <c r="D36" s="706" t="s">
        <v>437</v>
      </c>
      <c r="E36" s="126">
        <v>0.5</v>
      </c>
      <c r="F36" s="126"/>
      <c r="G36" s="1"/>
    </row>
    <row r="37" spans="1:7" ht="30" customHeight="1">
      <c r="A37" s="717">
        <v>33</v>
      </c>
      <c r="B37" s="710" t="s">
        <v>366</v>
      </c>
      <c r="C37" s="706" t="s">
        <v>437</v>
      </c>
      <c r="D37" s="706" t="s">
        <v>437</v>
      </c>
      <c r="E37" s="126">
        <v>0.06</v>
      </c>
      <c r="F37" s="126"/>
      <c r="G37" s="1"/>
    </row>
    <row r="38" spans="1:7" ht="30" customHeight="1">
      <c r="A38" s="717">
        <v>34</v>
      </c>
      <c r="B38" s="710" t="s">
        <v>367</v>
      </c>
      <c r="C38" s="706" t="s">
        <v>437</v>
      </c>
      <c r="D38" s="706" t="s">
        <v>437</v>
      </c>
      <c r="E38" s="126">
        <v>0.34</v>
      </c>
      <c r="F38" s="126"/>
      <c r="G38" s="1"/>
    </row>
    <row r="39" spans="1:7" ht="30" customHeight="1">
      <c r="A39" s="717">
        <v>35</v>
      </c>
      <c r="B39" s="710" t="s">
        <v>368</v>
      </c>
      <c r="C39" s="706" t="s">
        <v>437</v>
      </c>
      <c r="D39" s="706" t="s">
        <v>437</v>
      </c>
      <c r="E39" s="126">
        <v>0.35</v>
      </c>
      <c r="F39" s="126"/>
      <c r="G39" s="1"/>
    </row>
    <row r="40" spans="1:7" ht="30" customHeight="1">
      <c r="A40" s="717">
        <v>36</v>
      </c>
      <c r="B40" s="710" t="s">
        <v>369</v>
      </c>
      <c r="C40" s="706" t="s">
        <v>437</v>
      </c>
      <c r="D40" s="706" t="s">
        <v>437</v>
      </c>
      <c r="E40" s="126">
        <v>0.23</v>
      </c>
      <c r="F40" s="126"/>
      <c r="G40" s="1"/>
    </row>
    <row r="41" spans="1:7" ht="30" customHeight="1">
      <c r="A41" s="717">
        <v>37</v>
      </c>
      <c r="B41" s="710" t="s">
        <v>370</v>
      </c>
      <c r="C41" s="706" t="s">
        <v>437</v>
      </c>
      <c r="D41" s="706" t="s">
        <v>437</v>
      </c>
      <c r="E41" s="126">
        <v>0.12</v>
      </c>
      <c r="F41" s="126">
        <v>0.68</v>
      </c>
      <c r="G41" s="1"/>
    </row>
    <row r="42" spans="1:7" ht="30" customHeight="1">
      <c r="A42" s="717">
        <v>38</v>
      </c>
      <c r="B42" s="710" t="s">
        <v>371</v>
      </c>
      <c r="C42" s="706" t="s">
        <v>437</v>
      </c>
      <c r="D42" s="706" t="s">
        <v>437</v>
      </c>
      <c r="E42" s="126">
        <v>0.4</v>
      </c>
      <c r="F42" s="126">
        <v>0.42</v>
      </c>
      <c r="G42" s="1"/>
    </row>
    <row r="43" spans="1:7" ht="30" customHeight="1">
      <c r="A43" s="717">
        <v>39</v>
      </c>
      <c r="B43" s="710" t="s">
        <v>372</v>
      </c>
      <c r="C43" s="706" t="s">
        <v>437</v>
      </c>
      <c r="D43" s="706" t="s">
        <v>437</v>
      </c>
      <c r="E43" s="126">
        <v>0.16</v>
      </c>
      <c r="F43" s="124"/>
      <c r="G43" s="1"/>
    </row>
    <row r="44" spans="1:7" ht="30" customHeight="1">
      <c r="A44" s="717">
        <v>40</v>
      </c>
      <c r="B44" s="710" t="s">
        <v>373</v>
      </c>
      <c r="C44" s="706" t="s">
        <v>437</v>
      </c>
      <c r="D44" s="706" t="s">
        <v>437</v>
      </c>
      <c r="E44" s="126">
        <v>0.34</v>
      </c>
      <c r="F44" s="124"/>
      <c r="G44" s="1"/>
    </row>
    <row r="45" spans="1:7" ht="30" customHeight="1">
      <c r="A45" s="717">
        <v>41</v>
      </c>
      <c r="B45" s="710" t="s">
        <v>374</v>
      </c>
      <c r="C45" s="706" t="s">
        <v>437</v>
      </c>
      <c r="D45" s="706" t="s">
        <v>437</v>
      </c>
      <c r="E45" s="126">
        <v>0.26</v>
      </c>
      <c r="F45" s="124"/>
      <c r="G45" s="1"/>
    </row>
    <row r="46" spans="1:7" ht="30" customHeight="1">
      <c r="A46" s="717">
        <v>42</v>
      </c>
      <c r="B46" s="708" t="s">
        <v>375</v>
      </c>
      <c r="C46" s="706" t="s">
        <v>437</v>
      </c>
      <c r="D46" s="706" t="s">
        <v>437</v>
      </c>
      <c r="E46" s="131">
        <v>0.35</v>
      </c>
      <c r="F46" s="132"/>
      <c r="G46" s="1"/>
    </row>
    <row r="47" spans="1:7" ht="30" customHeight="1">
      <c r="A47" s="717">
        <v>43</v>
      </c>
      <c r="B47" s="710" t="s">
        <v>376</v>
      </c>
      <c r="C47" s="706" t="s">
        <v>437</v>
      </c>
      <c r="D47" s="706" t="s">
        <v>437</v>
      </c>
      <c r="E47" s="126">
        <v>0.66</v>
      </c>
      <c r="F47" s="715"/>
      <c r="G47" s="1"/>
    </row>
    <row r="48" spans="1:7" ht="30" customHeight="1">
      <c r="A48" s="717">
        <v>44</v>
      </c>
      <c r="B48" s="710" t="s">
        <v>377</v>
      </c>
      <c r="C48" s="706" t="s">
        <v>437</v>
      </c>
      <c r="D48" s="706" t="s">
        <v>437</v>
      </c>
      <c r="E48" s="126">
        <v>0.38</v>
      </c>
      <c r="F48" s="715"/>
      <c r="G48" s="1"/>
    </row>
    <row r="49" spans="1:7" ht="30" customHeight="1">
      <c r="A49" s="717">
        <v>45</v>
      </c>
      <c r="B49" s="710" t="s">
        <v>378</v>
      </c>
      <c r="C49" s="706" t="s">
        <v>437</v>
      </c>
      <c r="D49" s="706" t="s">
        <v>437</v>
      </c>
      <c r="E49" s="126">
        <v>0.31</v>
      </c>
      <c r="F49" s="715"/>
      <c r="G49" s="1"/>
    </row>
    <row r="50" spans="1:7" ht="30" customHeight="1">
      <c r="A50" s="717">
        <v>46</v>
      </c>
      <c r="B50" s="710" t="s">
        <v>379</v>
      </c>
      <c r="C50" s="706" t="s">
        <v>437</v>
      </c>
      <c r="D50" s="706" t="s">
        <v>437</v>
      </c>
      <c r="E50" s="126">
        <v>7.0000000000000007E-2</v>
      </c>
      <c r="F50" s="715"/>
      <c r="G50" s="1"/>
    </row>
    <row r="51" spans="1:7" ht="30" customHeight="1">
      <c r="A51" s="717">
        <v>47</v>
      </c>
      <c r="B51" s="127" t="s">
        <v>380</v>
      </c>
      <c r="C51" s="706" t="s">
        <v>437</v>
      </c>
      <c r="D51" s="706" t="s">
        <v>437</v>
      </c>
      <c r="E51" s="133">
        <v>0.26</v>
      </c>
      <c r="F51" s="1"/>
      <c r="G51" s="1"/>
    </row>
    <row r="52" spans="1:7" ht="30" customHeight="1">
      <c r="A52" s="717">
        <v>48</v>
      </c>
      <c r="B52" s="127" t="s">
        <v>381</v>
      </c>
      <c r="C52" s="706" t="s">
        <v>437</v>
      </c>
      <c r="D52" s="706" t="s">
        <v>437</v>
      </c>
      <c r="E52" s="133">
        <v>0.2</v>
      </c>
      <c r="F52" s="1"/>
      <c r="G52" s="1"/>
    </row>
    <row r="53" spans="1:7" ht="30" customHeight="1">
      <c r="A53" s="717">
        <v>49</v>
      </c>
      <c r="B53" s="127" t="s">
        <v>382</v>
      </c>
      <c r="C53" s="706" t="s">
        <v>437</v>
      </c>
      <c r="D53" s="706" t="s">
        <v>437</v>
      </c>
      <c r="E53" s="133">
        <v>0.11</v>
      </c>
      <c r="F53" s="1"/>
      <c r="G53" s="1"/>
    </row>
    <row r="54" spans="1:7" ht="30" customHeight="1">
      <c r="A54" s="717">
        <v>50</v>
      </c>
      <c r="B54" s="127" t="s">
        <v>383</v>
      </c>
      <c r="C54" s="706" t="s">
        <v>437</v>
      </c>
      <c r="D54" s="706" t="s">
        <v>437</v>
      </c>
      <c r="E54" s="133">
        <v>0.25</v>
      </c>
      <c r="F54" s="1"/>
      <c r="G54" s="1"/>
    </row>
    <row r="55" spans="1:7" ht="30" customHeight="1">
      <c r="A55" s="717">
        <v>51</v>
      </c>
      <c r="B55" s="127" t="s">
        <v>384</v>
      </c>
      <c r="C55" s="706" t="s">
        <v>437</v>
      </c>
      <c r="D55" s="706" t="s">
        <v>437</v>
      </c>
      <c r="E55" s="133">
        <v>0.3</v>
      </c>
      <c r="F55" s="1"/>
      <c r="G55" s="1"/>
    </row>
    <row r="56" spans="1:7" ht="30" customHeight="1">
      <c r="A56" s="717">
        <v>52</v>
      </c>
      <c r="B56" s="127" t="s">
        <v>385</v>
      </c>
      <c r="C56" s="706" t="s">
        <v>437</v>
      </c>
      <c r="D56" s="706" t="s">
        <v>437</v>
      </c>
      <c r="E56" s="133">
        <v>0.52</v>
      </c>
      <c r="F56" s="1"/>
      <c r="G56" s="1"/>
    </row>
    <row r="57" spans="1:7" ht="30" customHeight="1">
      <c r="A57" s="717">
        <v>53</v>
      </c>
      <c r="B57" s="127" t="s">
        <v>386</v>
      </c>
      <c r="C57" s="706" t="s">
        <v>437</v>
      </c>
      <c r="D57" s="706" t="s">
        <v>437</v>
      </c>
      <c r="E57" s="133">
        <v>0.24</v>
      </c>
      <c r="F57" s="130"/>
      <c r="G57" s="1"/>
    </row>
    <row r="58" spans="1:7" ht="30" customHeight="1">
      <c r="A58" s="717">
        <v>54</v>
      </c>
      <c r="B58" s="127" t="s">
        <v>387</v>
      </c>
      <c r="C58" s="706" t="s">
        <v>437</v>
      </c>
      <c r="D58" s="706" t="s">
        <v>437</v>
      </c>
      <c r="E58" s="133">
        <v>0.3</v>
      </c>
      <c r="F58" s="1"/>
      <c r="G58" s="1"/>
    </row>
    <row r="59" spans="1:7" ht="30" customHeight="1">
      <c r="A59" s="717">
        <v>55</v>
      </c>
      <c r="B59" s="127" t="s">
        <v>388</v>
      </c>
      <c r="C59" s="706" t="s">
        <v>437</v>
      </c>
      <c r="D59" s="706" t="s">
        <v>437</v>
      </c>
      <c r="E59" s="133">
        <v>0.09</v>
      </c>
      <c r="F59" s="1"/>
      <c r="G59" s="1"/>
    </row>
    <row r="60" spans="1:7" ht="30" customHeight="1">
      <c r="A60" s="717">
        <v>56</v>
      </c>
      <c r="B60" s="127" t="s">
        <v>389</v>
      </c>
      <c r="C60" s="706" t="s">
        <v>437</v>
      </c>
      <c r="D60" s="706" t="s">
        <v>437</v>
      </c>
      <c r="E60" s="133">
        <v>0.38</v>
      </c>
      <c r="F60" s="1"/>
      <c r="G60" s="1"/>
    </row>
    <row r="61" spans="1:7" ht="30" customHeight="1">
      <c r="A61" s="717">
        <v>57</v>
      </c>
      <c r="B61" s="127" t="s">
        <v>390</v>
      </c>
      <c r="C61" s="706" t="s">
        <v>437</v>
      </c>
      <c r="D61" s="706" t="s">
        <v>437</v>
      </c>
      <c r="E61" s="133">
        <v>0.2</v>
      </c>
      <c r="F61" s="1"/>
      <c r="G61" s="1"/>
    </row>
    <row r="62" spans="1:7" ht="30" customHeight="1">
      <c r="A62" s="717">
        <v>58</v>
      </c>
      <c r="B62" s="127" t="s">
        <v>391</v>
      </c>
      <c r="C62" s="706" t="s">
        <v>437</v>
      </c>
      <c r="D62" s="706" t="s">
        <v>437</v>
      </c>
      <c r="E62" s="135">
        <v>0.4</v>
      </c>
      <c r="F62" s="1"/>
      <c r="G62" s="1"/>
    </row>
    <row r="63" spans="1:7" ht="30" customHeight="1">
      <c r="A63" s="717">
        <v>59</v>
      </c>
      <c r="B63" s="127" t="s">
        <v>392</v>
      </c>
      <c r="C63" s="706" t="s">
        <v>437</v>
      </c>
      <c r="D63" s="706" t="s">
        <v>437</v>
      </c>
      <c r="E63" s="135">
        <v>0.34</v>
      </c>
      <c r="F63" s="1"/>
      <c r="G63" s="1"/>
    </row>
    <row r="64" spans="1:7" ht="30" customHeight="1">
      <c r="A64" s="717">
        <v>60</v>
      </c>
      <c r="B64" s="127" t="s">
        <v>393</v>
      </c>
      <c r="C64" s="706" t="s">
        <v>437</v>
      </c>
      <c r="D64" s="706" t="s">
        <v>437</v>
      </c>
      <c r="E64" s="135">
        <v>0.48</v>
      </c>
      <c r="F64" s="1"/>
      <c r="G64" s="1"/>
    </row>
    <row r="65" spans="1:7" ht="30" customHeight="1">
      <c r="A65" s="717">
        <v>61</v>
      </c>
      <c r="B65" s="127" t="s">
        <v>394</v>
      </c>
      <c r="C65" s="706" t="s">
        <v>437</v>
      </c>
      <c r="D65" s="706" t="s">
        <v>437</v>
      </c>
      <c r="E65" s="135">
        <v>0.82</v>
      </c>
      <c r="F65" s="1"/>
      <c r="G65" s="1"/>
    </row>
    <row r="66" spans="1:7" ht="30" customHeight="1">
      <c r="A66" s="717">
        <v>62</v>
      </c>
      <c r="B66" s="127" t="s">
        <v>395</v>
      </c>
      <c r="C66" s="706" t="s">
        <v>437</v>
      </c>
      <c r="D66" s="706" t="s">
        <v>437</v>
      </c>
      <c r="E66" s="135">
        <v>0.08</v>
      </c>
      <c r="F66" s="1"/>
      <c r="G66" s="1"/>
    </row>
    <row r="67" spans="1:7" ht="30" customHeight="1">
      <c r="A67" s="717">
        <v>63</v>
      </c>
      <c r="B67" s="127" t="s">
        <v>396</v>
      </c>
      <c r="C67" s="706" t="s">
        <v>437</v>
      </c>
      <c r="D67" s="706" t="s">
        <v>437</v>
      </c>
      <c r="E67" s="135">
        <v>0.5</v>
      </c>
      <c r="F67" s="1"/>
      <c r="G67" s="1"/>
    </row>
    <row r="68" spans="1:7" ht="30" customHeight="1">
      <c r="A68" s="717">
        <v>64</v>
      </c>
      <c r="B68" s="127" t="s">
        <v>397</v>
      </c>
      <c r="C68" s="706" t="s">
        <v>437</v>
      </c>
      <c r="D68" s="706" t="s">
        <v>437</v>
      </c>
      <c r="E68" s="135">
        <v>1</v>
      </c>
      <c r="F68" s="129">
        <v>2</v>
      </c>
      <c r="G68" s="1"/>
    </row>
    <row r="69" spans="1:7" ht="30" customHeight="1">
      <c r="A69" s="717">
        <v>65</v>
      </c>
      <c r="B69" s="127" t="s">
        <v>398</v>
      </c>
      <c r="C69" s="706" t="s">
        <v>437</v>
      </c>
      <c r="D69" s="706" t="s">
        <v>437</v>
      </c>
      <c r="E69" s="135">
        <v>0.72</v>
      </c>
      <c r="F69" s="1"/>
      <c r="G69" s="1"/>
    </row>
    <row r="70" spans="1:7" ht="30" customHeight="1">
      <c r="A70" s="717">
        <v>66</v>
      </c>
      <c r="B70" s="127" t="s">
        <v>399</v>
      </c>
      <c r="C70" s="706" t="s">
        <v>437</v>
      </c>
      <c r="D70" s="706" t="s">
        <v>437</v>
      </c>
      <c r="E70" s="135">
        <v>0.52</v>
      </c>
      <c r="F70" s="1"/>
      <c r="G70" s="1"/>
    </row>
    <row r="71" spans="1:7" ht="30" customHeight="1">
      <c r="A71" s="717">
        <v>67</v>
      </c>
      <c r="B71" s="127" t="s">
        <v>400</v>
      </c>
      <c r="C71" s="706" t="s">
        <v>437</v>
      </c>
      <c r="D71" s="706" t="s">
        <v>437</v>
      </c>
      <c r="E71" s="135">
        <v>0.15</v>
      </c>
      <c r="F71" s="1"/>
      <c r="G71" s="1"/>
    </row>
    <row r="72" spans="1:7" ht="30" customHeight="1">
      <c r="A72" s="717">
        <v>68</v>
      </c>
      <c r="B72" s="127" t="s">
        <v>401</v>
      </c>
      <c r="C72" s="706" t="s">
        <v>437</v>
      </c>
      <c r="D72" s="706" t="s">
        <v>437</v>
      </c>
      <c r="E72" s="135">
        <v>0.12</v>
      </c>
      <c r="F72" s="719"/>
      <c r="G72" s="1"/>
    </row>
    <row r="73" spans="1:7" ht="30" customHeight="1">
      <c r="A73" s="717">
        <v>70</v>
      </c>
      <c r="B73" s="136" t="s">
        <v>402</v>
      </c>
      <c r="C73" s="706" t="s">
        <v>437</v>
      </c>
      <c r="D73" s="706" t="s">
        <v>437</v>
      </c>
      <c r="E73" s="707">
        <v>1.1000000000000001</v>
      </c>
      <c r="F73" s="137"/>
      <c r="G73" s="1"/>
    </row>
    <row r="74" spans="1:7" ht="30" customHeight="1">
      <c r="A74" s="717">
        <v>71</v>
      </c>
      <c r="B74" s="136" t="s">
        <v>403</v>
      </c>
      <c r="C74" s="706" t="s">
        <v>437</v>
      </c>
      <c r="D74" s="706" t="s">
        <v>437</v>
      </c>
      <c r="E74" s="707">
        <v>1.33</v>
      </c>
      <c r="F74" s="137"/>
      <c r="G74" s="1"/>
    </row>
    <row r="75" spans="1:7" ht="30" customHeight="1">
      <c r="A75" s="717">
        <v>72</v>
      </c>
      <c r="B75" s="136" t="s">
        <v>404</v>
      </c>
      <c r="C75" s="706" t="s">
        <v>437</v>
      </c>
      <c r="D75" s="706" t="s">
        <v>437</v>
      </c>
      <c r="E75" s="707">
        <v>0.8</v>
      </c>
      <c r="F75" s="137"/>
      <c r="G75" s="1"/>
    </row>
    <row r="76" spans="1:7" ht="30" customHeight="1">
      <c r="A76" s="717">
        <v>73</v>
      </c>
      <c r="B76" s="136" t="s">
        <v>405</v>
      </c>
      <c r="C76" s="706" t="s">
        <v>437</v>
      </c>
      <c r="D76" s="706" t="s">
        <v>437</v>
      </c>
      <c r="E76" s="707">
        <v>0.26</v>
      </c>
      <c r="F76" s="137"/>
      <c r="G76" s="1"/>
    </row>
    <row r="77" spans="1:7" ht="30" customHeight="1">
      <c r="A77" s="717">
        <v>74</v>
      </c>
      <c r="B77" s="136" t="s">
        <v>406</v>
      </c>
      <c r="C77" s="706" t="s">
        <v>437</v>
      </c>
      <c r="D77" s="706" t="s">
        <v>437</v>
      </c>
      <c r="E77" s="707">
        <v>0.26</v>
      </c>
      <c r="F77" s="137"/>
      <c r="G77" s="1"/>
    </row>
    <row r="78" spans="1:7" ht="30" customHeight="1">
      <c r="A78" s="717">
        <v>75</v>
      </c>
      <c r="B78" s="136" t="s">
        <v>56</v>
      </c>
      <c r="C78" s="706" t="s">
        <v>437</v>
      </c>
      <c r="D78" s="706" t="s">
        <v>437</v>
      </c>
      <c r="E78" s="707">
        <v>0.16</v>
      </c>
      <c r="F78" s="137"/>
      <c r="G78" s="1"/>
    </row>
    <row r="79" spans="1:7" ht="30" customHeight="1">
      <c r="A79" s="717">
        <v>76</v>
      </c>
      <c r="B79" s="136" t="s">
        <v>407</v>
      </c>
      <c r="C79" s="706" t="s">
        <v>437</v>
      </c>
      <c r="D79" s="706" t="s">
        <v>437</v>
      </c>
      <c r="E79" s="707">
        <v>0.11</v>
      </c>
      <c r="F79" s="137"/>
      <c r="G79" s="1"/>
    </row>
    <row r="80" spans="1:7" ht="30" customHeight="1">
      <c r="A80" s="717">
        <v>77</v>
      </c>
      <c r="B80" s="136" t="s">
        <v>408</v>
      </c>
      <c r="C80" s="706" t="s">
        <v>437</v>
      </c>
      <c r="D80" s="706" t="s">
        <v>437</v>
      </c>
      <c r="E80" s="707">
        <v>0.1</v>
      </c>
      <c r="F80" s="137"/>
      <c r="G80" s="1"/>
    </row>
    <row r="81" spans="1:7" ht="30" customHeight="1">
      <c r="A81" s="717">
        <v>78</v>
      </c>
      <c r="B81" s="136" t="s">
        <v>409</v>
      </c>
      <c r="C81" s="706" t="s">
        <v>437</v>
      </c>
      <c r="D81" s="706" t="s">
        <v>437</v>
      </c>
      <c r="E81" s="707">
        <v>0.13</v>
      </c>
      <c r="F81" s="137"/>
      <c r="G81" s="1"/>
    </row>
    <row r="82" spans="1:7" ht="30" customHeight="1">
      <c r="A82" s="717">
        <v>79</v>
      </c>
      <c r="B82" s="136" t="s">
        <v>410</v>
      </c>
      <c r="C82" s="706" t="s">
        <v>437</v>
      </c>
      <c r="D82" s="706" t="s">
        <v>437</v>
      </c>
      <c r="E82" s="707"/>
      <c r="F82" s="707">
        <v>0.9</v>
      </c>
      <c r="G82" s="1"/>
    </row>
    <row r="83" spans="1:7" ht="30" customHeight="1">
      <c r="A83" s="717">
        <v>81</v>
      </c>
      <c r="B83" s="136" t="s">
        <v>411</v>
      </c>
      <c r="C83" s="706" t="s">
        <v>437</v>
      </c>
      <c r="D83" s="706" t="s">
        <v>3472</v>
      </c>
      <c r="E83" s="707">
        <v>0.44</v>
      </c>
      <c r="F83" s="138"/>
      <c r="G83" s="1"/>
    </row>
    <row r="84" spans="1:7" ht="30" customHeight="1">
      <c r="A84" s="717">
        <v>82</v>
      </c>
      <c r="B84" s="136" t="s">
        <v>412</v>
      </c>
      <c r="C84" s="706" t="s">
        <v>437</v>
      </c>
      <c r="D84" s="706" t="s">
        <v>3472</v>
      </c>
      <c r="E84" s="707">
        <v>0.17</v>
      </c>
      <c r="F84" s="138"/>
      <c r="G84" s="1"/>
    </row>
    <row r="85" spans="1:7" ht="30" customHeight="1">
      <c r="A85" s="717">
        <v>83</v>
      </c>
      <c r="B85" s="710" t="s">
        <v>413</v>
      </c>
      <c r="C85" s="706" t="s">
        <v>437</v>
      </c>
      <c r="D85" s="706" t="s">
        <v>3472</v>
      </c>
      <c r="E85" s="118"/>
      <c r="F85" s="707">
        <v>7.0000000000000007E-2</v>
      </c>
      <c r="G85" s="1"/>
    </row>
    <row r="86" spans="1:7" ht="30" customHeight="1">
      <c r="A86" s="717">
        <v>85</v>
      </c>
      <c r="B86" s="136" t="s">
        <v>414</v>
      </c>
      <c r="C86" s="706" t="s">
        <v>437</v>
      </c>
      <c r="D86" s="715" t="s">
        <v>1023</v>
      </c>
      <c r="E86" s="118">
        <v>0.15</v>
      </c>
      <c r="F86" s="138"/>
      <c r="G86" s="1"/>
    </row>
    <row r="87" spans="1:7" ht="30" customHeight="1">
      <c r="A87" s="717">
        <v>87</v>
      </c>
      <c r="B87" s="710" t="s">
        <v>415</v>
      </c>
      <c r="C87" s="706" t="s">
        <v>437</v>
      </c>
      <c r="D87" s="706" t="s">
        <v>437</v>
      </c>
      <c r="E87" s="122"/>
      <c r="F87" s="24">
        <v>0.8</v>
      </c>
      <c r="G87" s="1"/>
    </row>
    <row r="88" spans="1:7" ht="30" customHeight="1">
      <c r="A88" s="717">
        <v>88</v>
      </c>
      <c r="B88" s="710" t="s">
        <v>416</v>
      </c>
      <c r="C88" s="706" t="s">
        <v>437</v>
      </c>
      <c r="D88" s="706" t="s">
        <v>437</v>
      </c>
      <c r="E88" s="122"/>
      <c r="F88" s="24">
        <v>0.4</v>
      </c>
      <c r="G88" s="1"/>
    </row>
    <row r="89" spans="1:7" ht="30" customHeight="1">
      <c r="A89" s="717">
        <v>89</v>
      </c>
      <c r="B89" s="710" t="s">
        <v>417</v>
      </c>
      <c r="C89" s="706" t="s">
        <v>437</v>
      </c>
      <c r="D89" s="706" t="s">
        <v>437</v>
      </c>
      <c r="E89" s="122"/>
      <c r="F89" s="24">
        <v>0.6</v>
      </c>
      <c r="G89" s="1"/>
    </row>
    <row r="90" spans="1:7" ht="30" customHeight="1">
      <c r="A90" s="717">
        <v>90</v>
      </c>
      <c r="B90" s="710" t="s">
        <v>418</v>
      </c>
      <c r="C90" s="706" t="s">
        <v>437</v>
      </c>
      <c r="D90" s="706" t="s">
        <v>437</v>
      </c>
      <c r="E90" s="122"/>
      <c r="F90" s="24">
        <v>0.7</v>
      </c>
      <c r="G90" s="1"/>
    </row>
    <row r="91" spans="1:7" ht="30" customHeight="1">
      <c r="A91" s="717">
        <v>93</v>
      </c>
      <c r="B91" s="127" t="s">
        <v>419</v>
      </c>
      <c r="C91" s="706" t="s">
        <v>437</v>
      </c>
      <c r="D91" s="706" t="s">
        <v>437</v>
      </c>
      <c r="E91" s="145"/>
      <c r="F91" s="146">
        <v>2.2999999999999998</v>
      </c>
      <c r="G91" s="1"/>
    </row>
    <row r="92" spans="1:7" ht="30" customHeight="1">
      <c r="A92" s="717">
        <v>94</v>
      </c>
      <c r="B92" s="127" t="s">
        <v>420</v>
      </c>
      <c r="C92" s="706" t="s">
        <v>437</v>
      </c>
      <c r="D92" s="706" t="s">
        <v>437</v>
      </c>
      <c r="E92" s="145"/>
      <c r="F92" s="146">
        <v>1.5</v>
      </c>
      <c r="G92" s="1"/>
    </row>
    <row r="93" spans="1:7" ht="30" customHeight="1">
      <c r="A93" s="717">
        <v>95</v>
      </c>
      <c r="B93" s="127" t="s">
        <v>421</v>
      </c>
      <c r="C93" s="706" t="s">
        <v>437</v>
      </c>
      <c r="D93" s="706" t="s">
        <v>437</v>
      </c>
      <c r="E93" s="146">
        <v>1</v>
      </c>
      <c r="F93" s="146"/>
      <c r="G93" s="1"/>
    </row>
    <row r="94" spans="1:7" ht="30" customHeight="1">
      <c r="A94" s="717">
        <v>96</v>
      </c>
      <c r="B94" s="127" t="s">
        <v>422</v>
      </c>
      <c r="C94" s="706" t="s">
        <v>437</v>
      </c>
      <c r="D94" s="706" t="s">
        <v>437</v>
      </c>
      <c r="E94" s="145"/>
      <c r="F94" s="146">
        <v>1</v>
      </c>
      <c r="G94" s="1"/>
    </row>
    <row r="95" spans="1:7" ht="30" customHeight="1">
      <c r="A95" s="717">
        <v>97</v>
      </c>
      <c r="B95" s="127" t="s">
        <v>423</v>
      </c>
      <c r="C95" s="706" t="s">
        <v>437</v>
      </c>
      <c r="D95" s="706" t="s">
        <v>437</v>
      </c>
      <c r="E95" s="145"/>
      <c r="F95" s="146">
        <v>0.8</v>
      </c>
      <c r="G95" s="1"/>
    </row>
    <row r="96" spans="1:7" ht="30" customHeight="1">
      <c r="A96" s="717">
        <v>98</v>
      </c>
      <c r="B96" s="127" t="s">
        <v>424</v>
      </c>
      <c r="C96" s="706" t="s">
        <v>437</v>
      </c>
      <c r="D96" s="706" t="s">
        <v>437</v>
      </c>
      <c r="E96" s="145"/>
      <c r="F96" s="146">
        <v>0.5</v>
      </c>
      <c r="G96" s="1"/>
    </row>
    <row r="97" spans="1:7" ht="30" customHeight="1">
      <c r="A97" s="717">
        <v>99</v>
      </c>
      <c r="B97" s="127" t="s">
        <v>425</v>
      </c>
      <c r="C97" s="706" t="s">
        <v>437</v>
      </c>
      <c r="D97" s="706" t="s">
        <v>437</v>
      </c>
      <c r="E97" s="145"/>
      <c r="F97" s="146">
        <v>0.5</v>
      </c>
      <c r="G97" s="1"/>
    </row>
    <row r="98" spans="1:7" ht="30" customHeight="1">
      <c r="A98" s="717">
        <v>102</v>
      </c>
      <c r="B98" s="710" t="s">
        <v>426</v>
      </c>
      <c r="C98" s="706" t="s">
        <v>437</v>
      </c>
      <c r="D98" s="706" t="s">
        <v>437</v>
      </c>
      <c r="E98" s="24">
        <v>2.12</v>
      </c>
      <c r="F98" s="122"/>
      <c r="G98" s="1"/>
    </row>
    <row r="99" spans="1:7" ht="30" customHeight="1">
      <c r="A99" s="717">
        <v>103</v>
      </c>
      <c r="B99" s="710" t="s">
        <v>427</v>
      </c>
      <c r="C99" s="706" t="s">
        <v>437</v>
      </c>
      <c r="D99" s="706" t="s">
        <v>437</v>
      </c>
      <c r="E99" s="24"/>
      <c r="F99" s="122">
        <v>0.88</v>
      </c>
      <c r="G99" s="1"/>
    </row>
    <row r="100" spans="1:7" ht="30" customHeight="1">
      <c r="A100" s="717">
        <v>104</v>
      </c>
      <c r="B100" s="710" t="s">
        <v>428</v>
      </c>
      <c r="C100" s="706" t="s">
        <v>437</v>
      </c>
      <c r="D100" s="706" t="s">
        <v>437</v>
      </c>
      <c r="E100" s="24"/>
      <c r="F100" s="122">
        <v>0.68</v>
      </c>
      <c r="G100" s="1"/>
    </row>
    <row r="101" spans="1:7" ht="30" customHeight="1">
      <c r="A101" s="717">
        <v>105</v>
      </c>
      <c r="B101" s="710" t="s">
        <v>429</v>
      </c>
      <c r="C101" s="706" t="s">
        <v>437</v>
      </c>
      <c r="D101" s="706" t="s">
        <v>437</v>
      </c>
      <c r="E101" s="24"/>
      <c r="F101" s="122">
        <v>0.62</v>
      </c>
      <c r="G101" s="1"/>
    </row>
    <row r="102" spans="1:7" ht="30" customHeight="1">
      <c r="A102" s="717">
        <v>106</v>
      </c>
      <c r="B102" s="710" t="s">
        <v>430</v>
      </c>
      <c r="C102" s="706" t="s">
        <v>437</v>
      </c>
      <c r="D102" s="706" t="s">
        <v>437</v>
      </c>
      <c r="E102" s="24"/>
      <c r="F102" s="122">
        <v>1.92</v>
      </c>
      <c r="G102" s="1"/>
    </row>
    <row r="103" spans="1:7" ht="23.25" customHeight="1">
      <c r="A103" s="717">
        <v>107</v>
      </c>
      <c r="B103" s="709" t="s">
        <v>431</v>
      </c>
      <c r="C103" s="706" t="s">
        <v>437</v>
      </c>
      <c r="D103" s="706" t="s">
        <v>437</v>
      </c>
      <c r="E103" s="147">
        <v>0.27</v>
      </c>
      <c r="F103" s="148"/>
      <c r="G103" s="1"/>
    </row>
    <row r="104" spans="1:7" ht="23.25" customHeight="1">
      <c r="A104" s="717">
        <v>108</v>
      </c>
      <c r="B104" s="710" t="s">
        <v>432</v>
      </c>
      <c r="C104" s="706" t="s">
        <v>437</v>
      </c>
      <c r="D104" s="706" t="s">
        <v>437</v>
      </c>
      <c r="E104" s="24"/>
      <c r="F104" s="122">
        <v>0.5</v>
      </c>
      <c r="G104" s="1"/>
    </row>
    <row r="105" spans="1:7" ht="23.25" customHeight="1">
      <c r="A105" s="717">
        <v>109</v>
      </c>
      <c r="B105" s="710" t="s">
        <v>433</v>
      </c>
      <c r="C105" s="706" t="s">
        <v>437</v>
      </c>
      <c r="D105" s="706" t="s">
        <v>437</v>
      </c>
      <c r="E105" s="24"/>
      <c r="F105" s="122">
        <v>0.12</v>
      </c>
      <c r="G105" s="1"/>
    </row>
    <row r="106" spans="1:7" ht="23.25" customHeight="1">
      <c r="A106" s="717">
        <v>110</v>
      </c>
      <c r="B106" s="710" t="s">
        <v>434</v>
      </c>
      <c r="C106" s="706" t="s">
        <v>437</v>
      </c>
      <c r="D106" s="706" t="s">
        <v>437</v>
      </c>
      <c r="E106" s="24">
        <v>0.56000000000000005</v>
      </c>
      <c r="F106" s="122"/>
      <c r="G106" s="1"/>
    </row>
    <row r="107" spans="1:7" ht="23.25" customHeight="1">
      <c r="A107" s="717">
        <v>111</v>
      </c>
      <c r="B107" s="710" t="s">
        <v>435</v>
      </c>
      <c r="C107" s="706" t="s">
        <v>437</v>
      </c>
      <c r="D107" s="706" t="s">
        <v>437</v>
      </c>
      <c r="E107" s="24"/>
      <c r="F107" s="24">
        <v>0.54</v>
      </c>
      <c r="G107" s="1"/>
    </row>
    <row r="108" spans="1:7" ht="23.25" customHeight="1">
      <c r="A108" s="717">
        <v>112</v>
      </c>
      <c r="B108" s="710" t="s">
        <v>436</v>
      </c>
      <c r="C108" s="706" t="s">
        <v>437</v>
      </c>
      <c r="D108" s="706" t="s">
        <v>437</v>
      </c>
      <c r="E108" s="24">
        <v>0.5</v>
      </c>
      <c r="F108" s="101"/>
      <c r="G108" s="1"/>
    </row>
    <row r="109" spans="1:7" ht="30" customHeight="1">
      <c r="A109" s="717">
        <v>115</v>
      </c>
      <c r="B109" s="710" t="s">
        <v>438</v>
      </c>
      <c r="C109" s="706" t="s">
        <v>437</v>
      </c>
      <c r="D109" s="706" t="s">
        <v>437</v>
      </c>
      <c r="E109" s="122"/>
      <c r="F109" s="24">
        <v>0.75</v>
      </c>
      <c r="G109" s="1"/>
    </row>
    <row r="110" spans="1:7" ht="30" customHeight="1">
      <c r="A110" s="717">
        <v>116</v>
      </c>
      <c r="B110" s="710" t="s">
        <v>439</v>
      </c>
      <c r="C110" s="706" t="s">
        <v>437</v>
      </c>
      <c r="D110" s="706" t="s">
        <v>437</v>
      </c>
      <c r="E110" s="24">
        <v>0.65</v>
      </c>
      <c r="F110" s="24"/>
      <c r="G110" s="1"/>
    </row>
    <row r="111" spans="1:7" ht="30" customHeight="1">
      <c r="A111" s="717">
        <v>117</v>
      </c>
      <c r="B111" s="710" t="s">
        <v>440</v>
      </c>
      <c r="C111" s="706" t="s">
        <v>437</v>
      </c>
      <c r="D111" s="706" t="s">
        <v>437</v>
      </c>
      <c r="E111" s="24"/>
      <c r="F111" s="24">
        <v>0.8</v>
      </c>
      <c r="G111" s="1"/>
    </row>
    <row r="112" spans="1:7" ht="30" customHeight="1">
      <c r="A112" s="717">
        <v>118</v>
      </c>
      <c r="B112" s="139" t="s">
        <v>441</v>
      </c>
      <c r="C112" s="706" t="s">
        <v>437</v>
      </c>
      <c r="D112" s="706" t="s">
        <v>437</v>
      </c>
      <c r="E112" s="24"/>
      <c r="F112" s="24">
        <v>1</v>
      </c>
      <c r="G112" s="1"/>
    </row>
    <row r="113" spans="1:7" ht="30" customHeight="1">
      <c r="A113" s="717">
        <v>119</v>
      </c>
      <c r="B113" s="127" t="s">
        <v>442</v>
      </c>
      <c r="C113" s="706" t="s">
        <v>437</v>
      </c>
      <c r="D113" s="706" t="s">
        <v>437</v>
      </c>
      <c r="E113" s="146"/>
      <c r="F113" s="146">
        <v>0.97</v>
      </c>
      <c r="G113" s="1"/>
    </row>
    <row r="114" spans="1:7" ht="30" customHeight="1">
      <c r="A114" s="717">
        <v>120</v>
      </c>
      <c r="B114" s="139" t="s">
        <v>443</v>
      </c>
      <c r="C114" s="706" t="s">
        <v>437</v>
      </c>
      <c r="D114" s="706" t="s">
        <v>437</v>
      </c>
      <c r="E114" s="24"/>
      <c r="F114" s="706">
        <v>1.8</v>
      </c>
      <c r="G114" s="1"/>
    </row>
    <row r="115" spans="1:7" ht="30" customHeight="1">
      <c r="A115" s="717">
        <v>123</v>
      </c>
      <c r="B115" s="710" t="s">
        <v>444</v>
      </c>
      <c r="C115" s="706" t="s">
        <v>437</v>
      </c>
      <c r="D115" s="706" t="s">
        <v>437</v>
      </c>
      <c r="E115" s="24">
        <v>0.55000000000000004</v>
      </c>
      <c r="F115" s="122"/>
      <c r="G115" s="1"/>
    </row>
    <row r="116" spans="1:7" ht="30" customHeight="1">
      <c r="A116" s="717">
        <v>124</v>
      </c>
      <c r="B116" s="710" t="s">
        <v>445</v>
      </c>
      <c r="C116" s="706" t="s">
        <v>437</v>
      </c>
      <c r="D116" s="706" t="s">
        <v>437</v>
      </c>
      <c r="E116" s="24">
        <v>1.5</v>
      </c>
      <c r="F116" s="122"/>
      <c r="G116" s="1"/>
    </row>
    <row r="117" spans="1:7" ht="30" customHeight="1">
      <c r="A117" s="717">
        <v>125</v>
      </c>
      <c r="B117" s="710" t="s">
        <v>446</v>
      </c>
      <c r="C117" s="706" t="s">
        <v>437</v>
      </c>
      <c r="D117" s="706" t="s">
        <v>437</v>
      </c>
      <c r="E117" s="24">
        <v>1</v>
      </c>
      <c r="F117" s="122"/>
      <c r="G117" s="1"/>
    </row>
    <row r="118" spans="1:7" ht="30" customHeight="1">
      <c r="A118" s="717">
        <v>126</v>
      </c>
      <c r="B118" s="710" t="s">
        <v>447</v>
      </c>
      <c r="C118" s="706" t="s">
        <v>437</v>
      </c>
      <c r="D118" s="706" t="s">
        <v>437</v>
      </c>
      <c r="E118" s="24">
        <v>2.25</v>
      </c>
      <c r="F118" s="122"/>
      <c r="G118" s="1"/>
    </row>
    <row r="119" spans="1:7" ht="30" customHeight="1">
      <c r="A119" s="717">
        <v>127</v>
      </c>
      <c r="B119" s="710" t="s">
        <v>448</v>
      </c>
      <c r="C119" s="706" t="s">
        <v>437</v>
      </c>
      <c r="D119" s="706" t="s">
        <v>437</v>
      </c>
      <c r="E119" s="24">
        <v>0.35</v>
      </c>
      <c r="F119" s="122"/>
      <c r="G119" s="1"/>
    </row>
    <row r="120" spans="1:7" ht="30" customHeight="1">
      <c r="A120" s="717">
        <v>128</v>
      </c>
      <c r="B120" s="710" t="s">
        <v>449</v>
      </c>
      <c r="C120" s="706" t="s">
        <v>437</v>
      </c>
      <c r="D120" s="706" t="s">
        <v>437</v>
      </c>
      <c r="E120" s="24">
        <v>1.3</v>
      </c>
      <c r="F120" s="122"/>
      <c r="G120" s="1"/>
    </row>
    <row r="121" spans="1:7" ht="30" customHeight="1">
      <c r="A121" s="717">
        <v>129</v>
      </c>
      <c r="B121" s="710" t="s">
        <v>450</v>
      </c>
      <c r="C121" s="706" t="s">
        <v>437</v>
      </c>
      <c r="D121" s="706" t="s">
        <v>437</v>
      </c>
      <c r="E121" s="24">
        <v>0.27</v>
      </c>
      <c r="F121" s="122"/>
      <c r="G121" s="1"/>
    </row>
    <row r="122" spans="1:7" ht="30" customHeight="1">
      <c r="A122" s="717">
        <v>130</v>
      </c>
      <c r="B122" s="710" t="s">
        <v>451</v>
      </c>
      <c r="C122" s="706" t="s">
        <v>437</v>
      </c>
      <c r="D122" s="706" t="s">
        <v>437</v>
      </c>
      <c r="E122" s="24"/>
      <c r="F122" s="24">
        <v>1.3</v>
      </c>
      <c r="G122" s="1"/>
    </row>
    <row r="123" spans="1:7" ht="30" customHeight="1">
      <c r="A123" s="717">
        <v>131</v>
      </c>
      <c r="B123" s="710" t="s">
        <v>452</v>
      </c>
      <c r="C123" s="706" t="s">
        <v>437</v>
      </c>
      <c r="D123" s="706" t="s">
        <v>437</v>
      </c>
      <c r="E123" s="24"/>
      <c r="F123" s="24">
        <v>0.55000000000000004</v>
      </c>
      <c r="G123" s="1"/>
    </row>
    <row r="124" spans="1:7" ht="30" customHeight="1">
      <c r="A124" s="717">
        <v>132</v>
      </c>
      <c r="B124" s="710" t="s">
        <v>453</v>
      </c>
      <c r="C124" s="706" t="s">
        <v>437</v>
      </c>
      <c r="D124" s="706" t="s">
        <v>437</v>
      </c>
      <c r="E124" s="24">
        <v>0.7</v>
      </c>
      <c r="F124" s="24"/>
      <c r="G124" s="1"/>
    </row>
    <row r="125" spans="1:7" ht="30" customHeight="1">
      <c r="A125" s="717">
        <v>133</v>
      </c>
      <c r="B125" s="708" t="s">
        <v>454</v>
      </c>
      <c r="C125" s="706" t="s">
        <v>437</v>
      </c>
      <c r="D125" s="706" t="s">
        <v>437</v>
      </c>
      <c r="E125" s="152"/>
      <c r="F125" s="152">
        <v>0.3</v>
      </c>
      <c r="G125" s="1"/>
    </row>
    <row r="126" spans="1:7" ht="30" customHeight="1">
      <c r="A126" s="717">
        <v>134</v>
      </c>
      <c r="B126" s="710" t="s">
        <v>455</v>
      </c>
      <c r="C126" s="706" t="s">
        <v>437</v>
      </c>
      <c r="D126" s="706" t="s">
        <v>437</v>
      </c>
      <c r="E126" s="101"/>
      <c r="F126" s="24">
        <v>0.45</v>
      </c>
      <c r="G126" s="1"/>
    </row>
    <row r="127" spans="1:7" ht="30" customHeight="1">
      <c r="A127" s="717">
        <v>135</v>
      </c>
      <c r="B127" s="710" t="s">
        <v>456</v>
      </c>
      <c r="C127" s="706" t="s">
        <v>437</v>
      </c>
      <c r="D127" s="706" t="s">
        <v>437</v>
      </c>
      <c r="E127" s="122">
        <v>0.64</v>
      </c>
      <c r="F127" s="24"/>
      <c r="G127" s="1"/>
    </row>
    <row r="128" spans="1:7" ht="30" customHeight="1">
      <c r="A128" s="717">
        <v>138</v>
      </c>
      <c r="B128" s="710" t="s">
        <v>84</v>
      </c>
      <c r="C128" s="706" t="s">
        <v>664</v>
      </c>
      <c r="D128" s="715" t="s">
        <v>437</v>
      </c>
      <c r="E128" s="24"/>
      <c r="F128" s="24">
        <v>0.4</v>
      </c>
      <c r="G128" s="1"/>
    </row>
    <row r="129" spans="1:11" ht="30" customHeight="1">
      <c r="A129" s="717">
        <v>139</v>
      </c>
      <c r="B129" s="153" t="s">
        <v>457</v>
      </c>
      <c r="C129" s="706" t="s">
        <v>437</v>
      </c>
      <c r="D129" s="715"/>
      <c r="E129" s="24"/>
      <c r="F129" s="101"/>
      <c r="G129" s="1"/>
    </row>
    <row r="130" spans="1:11" ht="30" customHeight="1">
      <c r="A130" s="717">
        <v>140</v>
      </c>
      <c r="B130" s="154" t="s">
        <v>458</v>
      </c>
      <c r="C130" s="715"/>
      <c r="D130" s="715"/>
      <c r="E130" s="140"/>
      <c r="F130" s="140"/>
      <c r="G130" s="1"/>
    </row>
    <row r="131" spans="1:11" ht="30" customHeight="1">
      <c r="A131" s="717">
        <v>141</v>
      </c>
      <c r="B131" s="710" t="s">
        <v>459</v>
      </c>
      <c r="C131" s="715" t="s">
        <v>333</v>
      </c>
      <c r="D131" s="715" t="s">
        <v>3472</v>
      </c>
      <c r="E131" s="122">
        <v>2</v>
      </c>
      <c r="F131" s="703"/>
      <c r="G131" s="1" t="s">
        <v>315</v>
      </c>
      <c r="J131" s="826"/>
      <c r="K131" s="827"/>
    </row>
    <row r="132" spans="1:11" ht="30" customHeight="1">
      <c r="A132" s="717">
        <v>142</v>
      </c>
      <c r="B132" s="710" t="s">
        <v>460</v>
      </c>
      <c r="C132" s="715" t="s">
        <v>333</v>
      </c>
      <c r="D132" s="715" t="s">
        <v>3472</v>
      </c>
      <c r="E132" s="122">
        <v>0.17499999999999999</v>
      </c>
      <c r="F132" s="703"/>
      <c r="G132" s="1" t="s">
        <v>315</v>
      </c>
      <c r="J132" s="826"/>
      <c r="K132" s="827"/>
    </row>
    <row r="133" spans="1:11" ht="30" customHeight="1">
      <c r="A133" s="717">
        <v>143</v>
      </c>
      <c r="B133" s="710" t="s">
        <v>461</v>
      </c>
      <c r="C133" s="715" t="s">
        <v>333</v>
      </c>
      <c r="D133" s="715" t="s">
        <v>3472</v>
      </c>
      <c r="E133" s="122">
        <v>2.2200000000000002</v>
      </c>
      <c r="F133" s="703"/>
      <c r="G133" s="1" t="s">
        <v>315</v>
      </c>
      <c r="J133" s="826"/>
      <c r="K133" s="827"/>
    </row>
    <row r="134" spans="1:11" ht="30" customHeight="1">
      <c r="A134" s="717">
        <v>144</v>
      </c>
      <c r="B134" s="710" t="s">
        <v>462</v>
      </c>
      <c r="C134" s="715" t="s">
        <v>333</v>
      </c>
      <c r="D134" s="715" t="s">
        <v>3472</v>
      </c>
      <c r="E134" s="122">
        <v>1.03</v>
      </c>
      <c r="F134" s="703"/>
      <c r="G134" s="1" t="s">
        <v>315</v>
      </c>
      <c r="J134" s="826"/>
      <c r="K134" s="827"/>
    </row>
    <row r="135" spans="1:11" ht="30" customHeight="1">
      <c r="A135" s="717">
        <v>145</v>
      </c>
      <c r="B135" s="710" t="s">
        <v>463</v>
      </c>
      <c r="C135" s="715" t="s">
        <v>333</v>
      </c>
      <c r="D135" s="715" t="s">
        <v>3472</v>
      </c>
      <c r="E135" s="122">
        <v>1.33</v>
      </c>
      <c r="F135" s="703"/>
      <c r="G135" s="1" t="s">
        <v>315</v>
      </c>
      <c r="J135" s="826"/>
      <c r="K135" s="827"/>
    </row>
    <row r="136" spans="1:11" ht="30" customHeight="1">
      <c r="A136" s="717">
        <v>146</v>
      </c>
      <c r="B136" s="710" t="s">
        <v>464</v>
      </c>
      <c r="C136" s="715" t="s">
        <v>333</v>
      </c>
      <c r="D136" s="715" t="s">
        <v>3472</v>
      </c>
      <c r="E136" s="122">
        <v>0.36499999999999999</v>
      </c>
      <c r="F136" s="703"/>
      <c r="G136" s="1" t="s">
        <v>315</v>
      </c>
      <c r="J136" s="826"/>
      <c r="K136" s="827"/>
    </row>
    <row r="137" spans="1:11" ht="30" customHeight="1">
      <c r="A137" s="717">
        <v>147</v>
      </c>
      <c r="B137" s="710" t="s">
        <v>465</v>
      </c>
      <c r="C137" s="715" t="s">
        <v>333</v>
      </c>
      <c r="D137" s="715" t="s">
        <v>3472</v>
      </c>
      <c r="E137" s="122">
        <v>0.1</v>
      </c>
      <c r="F137" s="703"/>
      <c r="G137" s="1" t="s">
        <v>315</v>
      </c>
      <c r="J137" s="826"/>
      <c r="K137" s="827"/>
    </row>
    <row r="138" spans="1:11" ht="30" customHeight="1">
      <c r="A138" s="717">
        <v>148</v>
      </c>
      <c r="B138" s="155" t="s">
        <v>466</v>
      </c>
      <c r="C138" s="715" t="s">
        <v>333</v>
      </c>
      <c r="D138" s="715" t="s">
        <v>3472</v>
      </c>
      <c r="E138" s="122">
        <v>0.36699999999999999</v>
      </c>
      <c r="F138" s="703"/>
      <c r="G138" s="1" t="s">
        <v>315</v>
      </c>
      <c r="J138" s="826"/>
      <c r="K138" s="827"/>
    </row>
    <row r="139" spans="1:11" ht="30" customHeight="1">
      <c r="A139" s="717">
        <v>149</v>
      </c>
      <c r="B139" s="710" t="s">
        <v>467</v>
      </c>
      <c r="C139" s="715" t="s">
        <v>333</v>
      </c>
      <c r="D139" s="715" t="s">
        <v>3472</v>
      </c>
      <c r="E139" s="122">
        <v>0.05</v>
      </c>
      <c r="F139" s="703"/>
      <c r="G139" s="1" t="s">
        <v>315</v>
      </c>
      <c r="J139" s="826"/>
      <c r="K139" s="827"/>
    </row>
    <row r="140" spans="1:11" ht="30" customHeight="1">
      <c r="A140" s="717">
        <v>150</v>
      </c>
      <c r="B140" s="710" t="s">
        <v>468</v>
      </c>
      <c r="C140" s="715" t="s">
        <v>333</v>
      </c>
      <c r="D140" s="715" t="s">
        <v>3472</v>
      </c>
      <c r="E140" s="122">
        <v>0.4</v>
      </c>
      <c r="F140" s="703"/>
      <c r="G140" s="1" t="s">
        <v>315</v>
      </c>
      <c r="J140" s="826"/>
      <c r="K140" s="827"/>
    </row>
    <row r="141" spans="1:11" ht="30" customHeight="1">
      <c r="A141" s="717">
        <v>151</v>
      </c>
      <c r="B141" s="710" t="s">
        <v>469</v>
      </c>
      <c r="C141" s="715" t="s">
        <v>333</v>
      </c>
      <c r="D141" s="715" t="s">
        <v>3472</v>
      </c>
      <c r="E141" s="122">
        <v>0.2</v>
      </c>
      <c r="F141" s="703"/>
      <c r="G141" s="1" t="s">
        <v>315</v>
      </c>
      <c r="J141" s="826"/>
      <c r="K141" s="827"/>
    </row>
    <row r="142" spans="1:11" ht="30" customHeight="1">
      <c r="A142" s="717">
        <v>152</v>
      </c>
      <c r="B142" s="710" t="s">
        <v>470</v>
      </c>
      <c r="C142" s="715" t="s">
        <v>333</v>
      </c>
      <c r="D142" s="715" t="s">
        <v>3472</v>
      </c>
      <c r="E142" s="122">
        <v>0.47</v>
      </c>
      <c r="F142" s="703">
        <v>0.03</v>
      </c>
      <c r="G142" s="1" t="s">
        <v>3473</v>
      </c>
      <c r="J142" s="826"/>
      <c r="K142" s="827"/>
    </row>
    <row r="143" spans="1:11" ht="30" customHeight="1">
      <c r="A143" s="717">
        <v>153</v>
      </c>
      <c r="B143" s="708" t="s">
        <v>471</v>
      </c>
      <c r="C143" s="715" t="s">
        <v>333</v>
      </c>
      <c r="D143" s="715" t="s">
        <v>3472</v>
      </c>
      <c r="E143" s="156">
        <v>0.26</v>
      </c>
      <c r="F143" s="704"/>
      <c r="G143" s="1" t="s">
        <v>315</v>
      </c>
      <c r="J143" s="826"/>
      <c r="K143" s="827"/>
    </row>
    <row r="144" spans="1:11" ht="30" customHeight="1">
      <c r="A144" s="717">
        <v>154</v>
      </c>
      <c r="B144" s="710" t="s">
        <v>472</v>
      </c>
      <c r="C144" s="715" t="s">
        <v>333</v>
      </c>
      <c r="D144" s="715" t="s">
        <v>3472</v>
      </c>
      <c r="E144" s="122">
        <v>0.1</v>
      </c>
      <c r="F144" s="703">
        <v>0.28000000000000003</v>
      </c>
      <c r="G144" s="1" t="s">
        <v>3473</v>
      </c>
      <c r="J144" s="826"/>
      <c r="K144" s="827"/>
    </row>
    <row r="145" spans="1:11" ht="30" customHeight="1">
      <c r="A145" s="717">
        <v>155</v>
      </c>
      <c r="B145" s="710" t="s">
        <v>473</v>
      </c>
      <c r="C145" s="715" t="s">
        <v>333</v>
      </c>
      <c r="D145" s="715" t="s">
        <v>3472</v>
      </c>
      <c r="E145" s="122"/>
      <c r="F145" s="703">
        <v>0.31</v>
      </c>
      <c r="G145" s="1" t="s">
        <v>3474</v>
      </c>
      <c r="J145" s="826"/>
      <c r="K145" s="827"/>
    </row>
    <row r="146" spans="1:11" ht="30" customHeight="1">
      <c r="A146" s="717">
        <v>156</v>
      </c>
      <c r="B146" s="710" t="s">
        <v>474</v>
      </c>
      <c r="C146" s="715" t="s">
        <v>333</v>
      </c>
      <c r="D146" s="715" t="s">
        <v>3472</v>
      </c>
      <c r="E146" s="122">
        <v>0.21</v>
      </c>
      <c r="F146" s="703"/>
      <c r="G146" s="1" t="s">
        <v>315</v>
      </c>
      <c r="J146" s="826"/>
      <c r="K146" s="827"/>
    </row>
    <row r="147" spans="1:11" ht="30" customHeight="1">
      <c r="A147" s="717">
        <v>157</v>
      </c>
      <c r="B147" s="710" t="s">
        <v>475</v>
      </c>
      <c r="C147" s="715" t="s">
        <v>333</v>
      </c>
      <c r="D147" s="715" t="s">
        <v>3472</v>
      </c>
      <c r="E147" s="122">
        <v>0.06</v>
      </c>
      <c r="F147" s="703"/>
      <c r="G147" s="1" t="s">
        <v>315</v>
      </c>
      <c r="J147" s="826"/>
      <c r="K147" s="827"/>
    </row>
    <row r="148" spans="1:11" ht="30" customHeight="1">
      <c r="A148" s="717">
        <v>158</v>
      </c>
      <c r="B148" s="710" t="s">
        <v>476</v>
      </c>
      <c r="C148" s="715" t="s">
        <v>333</v>
      </c>
      <c r="D148" s="715" t="s">
        <v>3472</v>
      </c>
      <c r="E148" s="122">
        <v>0.245</v>
      </c>
      <c r="F148" s="703"/>
      <c r="G148" s="1" t="s">
        <v>477</v>
      </c>
      <c r="J148" s="826"/>
      <c r="K148" s="827"/>
    </row>
    <row r="149" spans="1:11" ht="30" customHeight="1">
      <c r="A149" s="717">
        <v>159</v>
      </c>
      <c r="B149" s="710" t="s">
        <v>478</v>
      </c>
      <c r="C149" s="715" t="s">
        <v>333</v>
      </c>
      <c r="D149" s="715" t="s">
        <v>3472</v>
      </c>
      <c r="E149" s="122">
        <v>0.22500000000000001</v>
      </c>
      <c r="F149" s="703"/>
      <c r="G149" s="1" t="s">
        <v>477</v>
      </c>
      <c r="J149" s="826"/>
      <c r="K149" s="827"/>
    </row>
    <row r="150" spans="1:11" ht="30" customHeight="1">
      <c r="A150" s="717">
        <v>160</v>
      </c>
      <c r="B150" s="710" t="s">
        <v>479</v>
      </c>
      <c r="C150" s="715" t="s">
        <v>333</v>
      </c>
      <c r="D150" s="715" t="s">
        <v>3472</v>
      </c>
      <c r="E150" s="122">
        <v>0.08</v>
      </c>
      <c r="F150" s="703"/>
      <c r="G150" s="1" t="s">
        <v>477</v>
      </c>
      <c r="J150" s="826"/>
      <c r="K150" s="827"/>
    </row>
    <row r="151" spans="1:11" ht="30" customHeight="1">
      <c r="A151" s="717">
        <v>161</v>
      </c>
      <c r="B151" s="157" t="s">
        <v>480</v>
      </c>
      <c r="C151" s="715" t="s">
        <v>333</v>
      </c>
      <c r="D151" s="715" t="s">
        <v>3472</v>
      </c>
      <c r="E151" s="158">
        <v>0.12</v>
      </c>
      <c r="F151" s="703"/>
      <c r="G151" s="1" t="s">
        <v>315</v>
      </c>
      <c r="J151" s="828"/>
      <c r="K151" s="827"/>
    </row>
    <row r="152" spans="1:11" ht="30" customHeight="1">
      <c r="A152" s="717">
        <v>162</v>
      </c>
      <c r="B152" s="157" t="s">
        <v>481</v>
      </c>
      <c r="C152" s="715" t="s">
        <v>333</v>
      </c>
      <c r="D152" s="715" t="s">
        <v>3472</v>
      </c>
      <c r="E152" s="158">
        <v>9.2999999999999999E-2</v>
      </c>
      <c r="F152" s="703"/>
      <c r="G152" s="1" t="s">
        <v>315</v>
      </c>
      <c r="J152" s="828"/>
      <c r="K152" s="827"/>
    </row>
    <row r="153" spans="1:11" ht="30" customHeight="1">
      <c r="A153" s="717">
        <v>163</v>
      </c>
      <c r="B153" s="710" t="s">
        <v>482</v>
      </c>
      <c r="C153" s="715" t="s">
        <v>333</v>
      </c>
      <c r="D153" s="715" t="s">
        <v>3472</v>
      </c>
      <c r="E153" s="122">
        <v>0.1</v>
      </c>
      <c r="F153" s="703"/>
      <c r="G153" s="1" t="s">
        <v>315</v>
      </c>
      <c r="J153" s="826"/>
      <c r="K153" s="827"/>
    </row>
    <row r="154" spans="1:11" ht="30" customHeight="1">
      <c r="A154" s="717">
        <v>164</v>
      </c>
      <c r="B154" s="710" t="s">
        <v>483</v>
      </c>
      <c r="C154" s="715" t="s">
        <v>333</v>
      </c>
      <c r="D154" s="715" t="s">
        <v>3472</v>
      </c>
      <c r="E154" s="122"/>
      <c r="F154" s="703">
        <v>0.85</v>
      </c>
      <c r="G154" s="1" t="s">
        <v>3475</v>
      </c>
      <c r="J154" s="826"/>
      <c r="K154" s="827"/>
    </row>
    <row r="155" spans="1:11" ht="30" customHeight="1">
      <c r="A155" s="717">
        <v>165</v>
      </c>
      <c r="B155" s="710" t="s">
        <v>484</v>
      </c>
      <c r="C155" s="715" t="s">
        <v>333</v>
      </c>
      <c r="D155" s="715" t="s">
        <v>3472</v>
      </c>
      <c r="E155" s="122"/>
      <c r="F155" s="703">
        <v>0.08</v>
      </c>
      <c r="G155" s="1" t="s">
        <v>3475</v>
      </c>
      <c r="J155" s="826"/>
      <c r="K155" s="827"/>
    </row>
    <row r="156" spans="1:11" ht="30" customHeight="1">
      <c r="A156" s="717">
        <v>166</v>
      </c>
      <c r="B156" s="710" t="s">
        <v>485</v>
      </c>
      <c r="C156" s="715" t="s">
        <v>333</v>
      </c>
      <c r="D156" s="715" t="s">
        <v>3472</v>
      </c>
      <c r="E156" s="122"/>
      <c r="F156" s="703">
        <v>0.08</v>
      </c>
      <c r="G156" s="1" t="s">
        <v>3475</v>
      </c>
      <c r="J156" s="826"/>
      <c r="K156" s="827"/>
    </row>
    <row r="157" spans="1:11" ht="30" customHeight="1">
      <c r="A157" s="717">
        <v>167</v>
      </c>
      <c r="B157" s="710" t="s">
        <v>486</v>
      </c>
      <c r="C157" s="715" t="s">
        <v>333</v>
      </c>
      <c r="D157" s="715" t="s">
        <v>3472</v>
      </c>
      <c r="E157" s="122">
        <v>0.15</v>
      </c>
      <c r="F157" s="703"/>
      <c r="G157" s="1" t="s">
        <v>315</v>
      </c>
      <c r="J157" s="826"/>
      <c r="K157" s="827"/>
    </row>
    <row r="158" spans="1:11" ht="30" customHeight="1">
      <c r="A158" s="717">
        <v>168</v>
      </c>
      <c r="B158" s="159" t="s">
        <v>487</v>
      </c>
      <c r="C158" s="715" t="s">
        <v>333</v>
      </c>
      <c r="D158" s="715" t="s">
        <v>3472</v>
      </c>
      <c r="E158" s="158">
        <v>0.12</v>
      </c>
      <c r="F158" s="703"/>
      <c r="G158" s="1" t="s">
        <v>315</v>
      </c>
      <c r="J158" s="828"/>
      <c r="K158" s="827"/>
    </row>
    <row r="159" spans="1:11" ht="30" customHeight="1">
      <c r="A159" s="717">
        <v>169</v>
      </c>
      <c r="B159" s="160" t="s">
        <v>488</v>
      </c>
      <c r="C159" s="715" t="s">
        <v>333</v>
      </c>
      <c r="D159" s="715" t="s">
        <v>3472</v>
      </c>
      <c r="E159" s="158">
        <v>0.09</v>
      </c>
      <c r="F159" s="703"/>
      <c r="G159" s="1" t="s">
        <v>477</v>
      </c>
      <c r="J159" s="828"/>
      <c r="K159" s="827"/>
    </row>
    <row r="160" spans="1:11" ht="30" customHeight="1">
      <c r="A160" s="717">
        <v>170</v>
      </c>
      <c r="B160" s="710" t="s">
        <v>489</v>
      </c>
      <c r="C160" s="715" t="s">
        <v>333</v>
      </c>
      <c r="D160" s="715" t="s">
        <v>3472</v>
      </c>
      <c r="E160" s="122">
        <v>0.76</v>
      </c>
      <c r="F160" s="703"/>
      <c r="G160" s="1" t="s">
        <v>477</v>
      </c>
      <c r="J160" s="826"/>
      <c r="K160" s="827"/>
    </row>
    <row r="161" spans="1:11" ht="30" customHeight="1">
      <c r="A161" s="717">
        <v>171</v>
      </c>
      <c r="B161" s="710" t="s">
        <v>490</v>
      </c>
      <c r="C161" s="715" t="s">
        <v>333</v>
      </c>
      <c r="D161" s="715" t="s">
        <v>3472</v>
      </c>
      <c r="E161" s="158"/>
      <c r="F161" s="703">
        <v>1.1080000000000001</v>
      </c>
      <c r="G161" s="1" t="s">
        <v>3474</v>
      </c>
      <c r="J161" s="828"/>
      <c r="K161" s="827"/>
    </row>
    <row r="162" spans="1:11" ht="30" customHeight="1">
      <c r="A162" s="717">
        <v>172</v>
      </c>
      <c r="B162" s="710" t="s">
        <v>491</v>
      </c>
      <c r="C162" s="715" t="s">
        <v>333</v>
      </c>
      <c r="D162" s="715" t="s">
        <v>3472</v>
      </c>
      <c r="E162" s="158">
        <v>0.113</v>
      </c>
      <c r="F162" s="703"/>
      <c r="G162" s="1" t="s">
        <v>477</v>
      </c>
      <c r="J162" s="828"/>
      <c r="K162" s="827"/>
    </row>
    <row r="163" spans="1:11" ht="30" customHeight="1">
      <c r="A163" s="717">
        <v>173</v>
      </c>
      <c r="B163" s="710" t="s">
        <v>492</v>
      </c>
      <c r="C163" s="715" t="s">
        <v>333</v>
      </c>
      <c r="D163" s="715" t="s">
        <v>3472</v>
      </c>
      <c r="E163" s="158">
        <v>0.105</v>
      </c>
      <c r="F163" s="703"/>
      <c r="G163" s="1" t="s">
        <v>477</v>
      </c>
      <c r="J163" s="828"/>
      <c r="K163" s="827"/>
    </row>
    <row r="164" spans="1:11" ht="30" customHeight="1">
      <c r="A164" s="717">
        <v>174</v>
      </c>
      <c r="B164" s="710" t="s">
        <v>493</v>
      </c>
      <c r="C164" s="715" t="s">
        <v>333</v>
      </c>
      <c r="D164" s="715" t="s">
        <v>3472</v>
      </c>
      <c r="E164" s="158">
        <v>0.48499999999999999</v>
      </c>
      <c r="F164" s="703">
        <v>0.48</v>
      </c>
      <c r="G164" s="1" t="s">
        <v>3474</v>
      </c>
      <c r="J164" s="828"/>
      <c r="K164" s="827"/>
    </row>
    <row r="165" spans="1:11" ht="30" customHeight="1">
      <c r="A165" s="717">
        <v>175</v>
      </c>
      <c r="B165" s="710" t="s">
        <v>494</v>
      </c>
      <c r="C165" s="715" t="s">
        <v>333</v>
      </c>
      <c r="D165" s="715" t="s">
        <v>3472</v>
      </c>
      <c r="E165" s="158">
        <v>1.53</v>
      </c>
      <c r="F165" s="703"/>
      <c r="G165" s="1" t="s">
        <v>315</v>
      </c>
      <c r="J165" s="828"/>
      <c r="K165" s="827"/>
    </row>
    <row r="166" spans="1:11" ht="30" customHeight="1">
      <c r="A166" s="717">
        <v>176</v>
      </c>
      <c r="B166" s="710" t="s">
        <v>495</v>
      </c>
      <c r="C166" s="715" t="s">
        <v>333</v>
      </c>
      <c r="D166" s="715" t="s">
        <v>3472</v>
      </c>
      <c r="E166" s="158">
        <v>0.23599999999999999</v>
      </c>
      <c r="F166" s="703"/>
      <c r="G166" s="1" t="s">
        <v>477</v>
      </c>
      <c r="J166" s="828"/>
      <c r="K166" s="827"/>
    </row>
    <row r="167" spans="1:11" ht="30" customHeight="1">
      <c r="A167" s="717">
        <v>177</v>
      </c>
      <c r="B167" s="710" t="s">
        <v>496</v>
      </c>
      <c r="C167" s="715" t="s">
        <v>333</v>
      </c>
      <c r="D167" s="715" t="s">
        <v>3472</v>
      </c>
      <c r="E167" s="158"/>
      <c r="F167" s="703">
        <v>0.1</v>
      </c>
      <c r="G167" s="1" t="s">
        <v>3474</v>
      </c>
      <c r="J167" s="828"/>
      <c r="K167" s="827"/>
    </row>
    <row r="168" spans="1:11" ht="30" customHeight="1">
      <c r="A168" s="717">
        <v>178</v>
      </c>
      <c r="B168" s="710" t="s">
        <v>497</v>
      </c>
      <c r="C168" s="715" t="s">
        <v>333</v>
      </c>
      <c r="D168" s="715" t="s">
        <v>3472</v>
      </c>
      <c r="E168" s="158"/>
      <c r="F168" s="703"/>
      <c r="G168" s="1"/>
      <c r="J168" s="828"/>
      <c r="K168" s="827"/>
    </row>
    <row r="169" spans="1:11" ht="30" customHeight="1">
      <c r="A169" s="717">
        <v>179</v>
      </c>
      <c r="B169" s="710" t="s">
        <v>498</v>
      </c>
      <c r="C169" s="715" t="s">
        <v>333</v>
      </c>
      <c r="D169" s="715" t="s">
        <v>3472</v>
      </c>
      <c r="E169" s="158">
        <v>0.11899999999999999</v>
      </c>
      <c r="F169" s="703"/>
      <c r="G169" s="1" t="s">
        <v>477</v>
      </c>
      <c r="J169" s="828"/>
      <c r="K169" s="827"/>
    </row>
    <row r="170" spans="1:11" ht="30" customHeight="1">
      <c r="A170" s="717">
        <v>180</v>
      </c>
      <c r="B170" s="157" t="s">
        <v>499</v>
      </c>
      <c r="C170" s="715" t="s">
        <v>333</v>
      </c>
      <c r="D170" s="715" t="s">
        <v>3472</v>
      </c>
      <c r="E170" s="158">
        <v>0.25</v>
      </c>
      <c r="F170" s="703"/>
      <c r="G170" s="1" t="s">
        <v>315</v>
      </c>
      <c r="J170" s="828"/>
      <c r="K170" s="827"/>
    </row>
    <row r="171" spans="1:11" ht="30" customHeight="1">
      <c r="A171" s="717">
        <v>181</v>
      </c>
      <c r="B171" s="710" t="s">
        <v>500</v>
      </c>
      <c r="C171" s="715" t="s">
        <v>333</v>
      </c>
      <c r="D171" s="715" t="s">
        <v>3472</v>
      </c>
      <c r="E171" s="158">
        <v>0.31</v>
      </c>
      <c r="F171" s="703"/>
      <c r="G171" s="1" t="s">
        <v>315</v>
      </c>
      <c r="J171" s="828"/>
      <c r="K171" s="827"/>
    </row>
    <row r="172" spans="1:11" ht="30" customHeight="1">
      <c r="A172" s="717">
        <v>182</v>
      </c>
      <c r="B172" s="710" t="s">
        <v>501</v>
      </c>
      <c r="C172" s="715" t="s">
        <v>333</v>
      </c>
      <c r="D172" s="715" t="s">
        <v>3472</v>
      </c>
      <c r="E172" s="158">
        <v>0.1</v>
      </c>
      <c r="F172" s="703"/>
      <c r="G172" s="1" t="s">
        <v>315</v>
      </c>
      <c r="J172" s="828"/>
      <c r="K172" s="827"/>
    </row>
    <row r="173" spans="1:11" ht="30" customHeight="1">
      <c r="A173" s="717">
        <v>183</v>
      </c>
      <c r="B173" s="157" t="s">
        <v>502</v>
      </c>
      <c r="C173" s="715" t="s">
        <v>333</v>
      </c>
      <c r="D173" s="715" t="s">
        <v>3472</v>
      </c>
      <c r="E173" s="158">
        <v>0.23499999999999999</v>
      </c>
      <c r="F173" s="703"/>
      <c r="G173" s="1" t="s">
        <v>315</v>
      </c>
      <c r="J173" s="828"/>
      <c r="K173" s="827"/>
    </row>
    <row r="174" spans="1:11" ht="30" customHeight="1">
      <c r="A174" s="717">
        <v>184</v>
      </c>
      <c r="B174" s="157" t="s">
        <v>503</v>
      </c>
      <c r="C174" s="715" t="s">
        <v>333</v>
      </c>
      <c r="D174" s="715" t="s">
        <v>3472</v>
      </c>
      <c r="E174" s="158">
        <v>0.18</v>
      </c>
      <c r="F174" s="703"/>
      <c r="G174" s="1" t="s">
        <v>477</v>
      </c>
      <c r="J174" s="828"/>
      <c r="K174" s="827"/>
    </row>
    <row r="175" spans="1:11" ht="30" customHeight="1">
      <c r="A175" s="717">
        <v>185</v>
      </c>
      <c r="B175" s="157" t="s">
        <v>504</v>
      </c>
      <c r="C175" s="715" t="s">
        <v>333</v>
      </c>
      <c r="D175" s="715" t="s">
        <v>3472</v>
      </c>
      <c r="E175" s="158">
        <v>0.54</v>
      </c>
      <c r="F175" s="703"/>
      <c r="G175" s="1" t="s">
        <v>3474</v>
      </c>
      <c r="J175" s="828"/>
      <c r="K175" s="827"/>
    </row>
    <row r="176" spans="1:11" ht="30" customHeight="1">
      <c r="A176" s="717">
        <v>186</v>
      </c>
      <c r="B176" s="157" t="s">
        <v>505</v>
      </c>
      <c r="C176" s="715" t="s">
        <v>333</v>
      </c>
      <c r="D176" s="715" t="s">
        <v>3472</v>
      </c>
      <c r="E176" s="158"/>
      <c r="F176" s="703">
        <v>0.97499999999999998</v>
      </c>
      <c r="G176" s="1" t="s">
        <v>3474</v>
      </c>
      <c r="J176" s="828"/>
      <c r="K176" s="827"/>
    </row>
    <row r="177" spans="1:11" ht="30" customHeight="1">
      <c r="A177" s="717">
        <v>187</v>
      </c>
      <c r="B177" s="161" t="s">
        <v>506</v>
      </c>
      <c r="C177" s="715" t="s">
        <v>333</v>
      </c>
      <c r="D177" s="715" t="s">
        <v>3472</v>
      </c>
      <c r="E177" s="162">
        <v>0.16700000000000001</v>
      </c>
      <c r="F177" s="705"/>
      <c r="G177" s="1" t="s">
        <v>315</v>
      </c>
      <c r="J177" s="828"/>
      <c r="K177" s="827"/>
    </row>
    <row r="178" spans="1:11" ht="30" customHeight="1">
      <c r="A178" s="717">
        <v>188</v>
      </c>
      <c r="B178" s="157" t="s">
        <v>507</v>
      </c>
      <c r="C178" s="715" t="s">
        <v>333</v>
      </c>
      <c r="D178" s="715" t="s">
        <v>3472</v>
      </c>
      <c r="E178" s="158">
        <v>0.13900000000000001</v>
      </c>
      <c r="F178" s="703"/>
      <c r="G178" s="1" t="s">
        <v>315</v>
      </c>
      <c r="J178" s="828"/>
      <c r="K178" s="827"/>
    </row>
    <row r="179" spans="1:11" ht="30" customHeight="1">
      <c r="A179" s="717">
        <v>189</v>
      </c>
      <c r="B179" s="157" t="s">
        <v>508</v>
      </c>
      <c r="C179" s="715" t="s">
        <v>333</v>
      </c>
      <c r="D179" s="715" t="s">
        <v>3472</v>
      </c>
      <c r="E179" s="158">
        <v>0.24</v>
      </c>
      <c r="F179" s="703"/>
      <c r="G179" s="1" t="s">
        <v>315</v>
      </c>
      <c r="J179" s="828"/>
      <c r="K179" s="827"/>
    </row>
    <row r="180" spans="1:11" ht="30" customHeight="1">
      <c r="A180" s="717">
        <v>190</v>
      </c>
      <c r="B180" s="157" t="s">
        <v>509</v>
      </c>
      <c r="C180" s="715" t="s">
        <v>333</v>
      </c>
      <c r="D180" s="715" t="s">
        <v>3472</v>
      </c>
      <c r="E180" s="158"/>
      <c r="F180" s="703">
        <v>0.54</v>
      </c>
      <c r="G180" s="1" t="s">
        <v>3474</v>
      </c>
      <c r="J180" s="828"/>
      <c r="K180" s="827"/>
    </row>
    <row r="181" spans="1:11" ht="30" customHeight="1">
      <c r="A181" s="717">
        <v>191</v>
      </c>
      <c r="B181" s="160" t="s">
        <v>510</v>
      </c>
      <c r="C181" s="715" t="s">
        <v>333</v>
      </c>
      <c r="D181" s="715" t="s">
        <v>3472</v>
      </c>
      <c r="E181" s="158">
        <v>0.13</v>
      </c>
      <c r="F181" s="703"/>
      <c r="G181" s="722" t="s">
        <v>315</v>
      </c>
      <c r="J181" s="828"/>
      <c r="K181" s="827"/>
    </row>
    <row r="182" spans="1:11" ht="30" customHeight="1">
      <c r="A182" s="717">
        <v>194</v>
      </c>
      <c r="B182" s="710" t="s">
        <v>511</v>
      </c>
      <c r="C182" s="715" t="s">
        <v>333</v>
      </c>
      <c r="D182" s="715" t="s">
        <v>3472</v>
      </c>
      <c r="E182" s="158">
        <v>1.55</v>
      </c>
      <c r="F182" s="703"/>
      <c r="G182" s="1" t="s">
        <v>315</v>
      </c>
      <c r="J182" s="828"/>
      <c r="K182" s="827"/>
    </row>
    <row r="183" spans="1:11" ht="30" customHeight="1">
      <c r="A183" s="717">
        <v>195</v>
      </c>
      <c r="B183" s="710" t="s">
        <v>512</v>
      </c>
      <c r="C183" s="715" t="s">
        <v>333</v>
      </c>
      <c r="D183" s="715" t="s">
        <v>3472</v>
      </c>
      <c r="E183" s="158">
        <v>1.5</v>
      </c>
      <c r="F183" s="703"/>
      <c r="G183" s="1" t="s">
        <v>315</v>
      </c>
      <c r="J183" s="828"/>
      <c r="K183" s="827"/>
    </row>
    <row r="184" spans="1:11" ht="30" customHeight="1">
      <c r="A184" s="717">
        <v>196</v>
      </c>
      <c r="B184" s="710" t="s">
        <v>513</v>
      </c>
      <c r="C184" s="715" t="s">
        <v>333</v>
      </c>
      <c r="D184" s="715" t="s">
        <v>3472</v>
      </c>
      <c r="E184" s="158">
        <v>0.17499999999999999</v>
      </c>
      <c r="F184" s="703"/>
      <c r="G184" s="1" t="s">
        <v>477</v>
      </c>
      <c r="J184" s="828"/>
      <c r="K184" s="827"/>
    </row>
    <row r="185" spans="1:11" ht="30" customHeight="1">
      <c r="A185" s="717">
        <v>197</v>
      </c>
      <c r="B185" s="710" t="s">
        <v>514</v>
      </c>
      <c r="C185" s="715" t="s">
        <v>333</v>
      </c>
      <c r="D185" s="715" t="s">
        <v>3472</v>
      </c>
      <c r="E185" s="122"/>
      <c r="F185" s="703">
        <v>0.5</v>
      </c>
      <c r="G185" s="1" t="s">
        <v>3474</v>
      </c>
      <c r="J185" s="826"/>
      <c r="K185" s="827"/>
    </row>
    <row r="186" spans="1:11" ht="30" customHeight="1">
      <c r="A186" s="717">
        <v>198</v>
      </c>
      <c r="B186" s="710" t="s">
        <v>515</v>
      </c>
      <c r="C186" s="715" t="s">
        <v>333</v>
      </c>
      <c r="D186" s="715" t="s">
        <v>3472</v>
      </c>
      <c r="E186" s="158">
        <v>0.1</v>
      </c>
      <c r="F186" s="703">
        <v>0.4</v>
      </c>
      <c r="G186" s="1" t="s">
        <v>3476</v>
      </c>
      <c r="J186" s="828"/>
      <c r="K186" s="827"/>
    </row>
    <row r="187" spans="1:11" ht="30" customHeight="1">
      <c r="A187" s="717">
        <v>199</v>
      </c>
      <c r="B187" s="708" t="s">
        <v>516</v>
      </c>
      <c r="C187" s="715" t="s">
        <v>333</v>
      </c>
      <c r="D187" s="715" t="s">
        <v>3472</v>
      </c>
      <c r="E187" s="163"/>
      <c r="F187" s="704">
        <v>2</v>
      </c>
      <c r="G187" s="1" t="s">
        <v>3474</v>
      </c>
      <c r="J187" s="828"/>
      <c r="K187" s="827"/>
    </row>
    <row r="188" spans="1:11" ht="30" customHeight="1">
      <c r="A188" s="717">
        <v>202</v>
      </c>
      <c r="B188" s="710" t="s">
        <v>517</v>
      </c>
      <c r="C188" s="715" t="s">
        <v>333</v>
      </c>
      <c r="D188" s="715" t="s">
        <v>3472</v>
      </c>
      <c r="E188" s="122">
        <v>1.3</v>
      </c>
      <c r="F188" s="703"/>
      <c r="G188" s="1" t="s">
        <v>315</v>
      </c>
      <c r="J188" s="826"/>
      <c r="K188" s="827"/>
    </row>
    <row r="189" spans="1:11" ht="30" customHeight="1">
      <c r="A189" s="717">
        <v>204</v>
      </c>
      <c r="B189" s="710" t="s">
        <v>518</v>
      </c>
      <c r="C189" s="715" t="s">
        <v>664</v>
      </c>
      <c r="D189" s="715" t="s">
        <v>3472</v>
      </c>
      <c r="E189" s="144"/>
      <c r="F189" s="144">
        <v>3</v>
      </c>
      <c r="G189" s="1" t="s">
        <v>3474</v>
      </c>
      <c r="I189" s="144"/>
      <c r="J189" s="144">
        <v>3</v>
      </c>
    </row>
    <row r="190" spans="1:11" ht="30" customHeight="1">
      <c r="A190" s="717">
        <v>205</v>
      </c>
      <c r="B190" s="710" t="s">
        <v>519</v>
      </c>
      <c r="C190" s="715" t="s">
        <v>664</v>
      </c>
      <c r="D190" s="715" t="s">
        <v>3472</v>
      </c>
      <c r="E190" s="144"/>
      <c r="F190" s="144">
        <v>0.253</v>
      </c>
      <c r="G190" s="1" t="s">
        <v>3474</v>
      </c>
      <c r="I190" s="144"/>
      <c r="J190" s="144">
        <v>0.253</v>
      </c>
    </row>
    <row r="191" spans="1:11" ht="30" customHeight="1">
      <c r="A191" s="717">
        <v>206</v>
      </c>
      <c r="B191" s="710" t="s">
        <v>520</v>
      </c>
      <c r="C191" s="715" t="s">
        <v>664</v>
      </c>
      <c r="D191" s="715" t="s">
        <v>3472</v>
      </c>
      <c r="E191" s="144">
        <v>0.29199999999999998</v>
      </c>
      <c r="F191" s="144"/>
      <c r="G191" s="1" t="s">
        <v>477</v>
      </c>
      <c r="I191" s="144">
        <v>0.29199999999999998</v>
      </c>
      <c r="J191" s="144"/>
    </row>
    <row r="192" spans="1:11" ht="30" customHeight="1">
      <c r="A192" s="717">
        <v>207</v>
      </c>
      <c r="B192" s="710" t="s">
        <v>521</v>
      </c>
      <c r="C192" s="715" t="s">
        <v>664</v>
      </c>
      <c r="D192" s="715" t="s">
        <v>3472</v>
      </c>
      <c r="E192" s="144"/>
      <c r="F192" s="144">
        <v>0.24</v>
      </c>
      <c r="G192" s="1" t="s">
        <v>3474</v>
      </c>
      <c r="I192" s="144"/>
      <c r="J192" s="144">
        <v>0.24</v>
      </c>
    </row>
    <row r="193" spans="1:11" ht="30" customHeight="1">
      <c r="A193" s="717">
        <v>208</v>
      </c>
      <c r="B193" s="710" t="s">
        <v>522</v>
      </c>
      <c r="C193" s="715" t="s">
        <v>664</v>
      </c>
      <c r="D193" s="715" t="s">
        <v>3472</v>
      </c>
      <c r="E193" s="144">
        <v>0.14199999999999999</v>
      </c>
      <c r="F193" s="144"/>
      <c r="G193" s="1" t="s">
        <v>477</v>
      </c>
      <c r="I193" s="144">
        <v>0.14199999999999999</v>
      </c>
      <c r="J193" s="144"/>
    </row>
    <row r="194" spans="1:11" ht="30" customHeight="1">
      <c r="A194" s="717">
        <v>209</v>
      </c>
      <c r="B194" s="710" t="s">
        <v>523</v>
      </c>
      <c r="C194" s="715" t="s">
        <v>664</v>
      </c>
      <c r="D194" s="715" t="s">
        <v>3472</v>
      </c>
      <c r="E194" s="144"/>
      <c r="F194" s="144">
        <v>0.21</v>
      </c>
      <c r="G194" s="1" t="s">
        <v>3474</v>
      </c>
      <c r="I194" s="144"/>
      <c r="J194" s="144">
        <v>0.21</v>
      </c>
    </row>
    <row r="195" spans="1:11" ht="30" customHeight="1">
      <c r="A195" s="717">
        <v>210</v>
      </c>
      <c r="B195" s="710" t="s">
        <v>524</v>
      </c>
      <c r="C195" s="715" t="s">
        <v>664</v>
      </c>
      <c r="D195" s="715" t="s">
        <v>3472</v>
      </c>
      <c r="E195" s="144"/>
      <c r="F195" s="144">
        <v>0.24</v>
      </c>
      <c r="G195" s="1" t="s">
        <v>3474</v>
      </c>
      <c r="I195" s="144"/>
      <c r="J195" s="144">
        <v>0.24</v>
      </c>
    </row>
    <row r="196" spans="1:11" ht="30" customHeight="1">
      <c r="A196" s="717">
        <v>213</v>
      </c>
      <c r="B196" s="710" t="s">
        <v>525</v>
      </c>
      <c r="C196" s="715" t="s">
        <v>333</v>
      </c>
      <c r="D196" s="715" t="s">
        <v>3472</v>
      </c>
      <c r="E196" s="144">
        <v>0.3</v>
      </c>
      <c r="F196" s="144"/>
      <c r="G196" s="1" t="s">
        <v>477</v>
      </c>
      <c r="I196">
        <f>SUM(I189:I195)</f>
        <v>0.43399999999999994</v>
      </c>
      <c r="J196">
        <f>SUM(J189:J195)</f>
        <v>3.9430000000000005</v>
      </c>
      <c r="K196" s="829"/>
    </row>
    <row r="197" spans="1:11" ht="30" customHeight="1">
      <c r="A197" s="717">
        <v>214</v>
      </c>
      <c r="B197" s="710" t="s">
        <v>526</v>
      </c>
      <c r="C197" s="715" t="s">
        <v>333</v>
      </c>
      <c r="D197" s="715" t="s">
        <v>3472</v>
      </c>
      <c r="E197" s="144">
        <v>0.6</v>
      </c>
      <c r="F197" s="144"/>
      <c r="G197" s="1" t="s">
        <v>477</v>
      </c>
      <c r="J197" s="829"/>
      <c r="K197" s="829"/>
    </row>
    <row r="198" spans="1:11" ht="30" customHeight="1">
      <c r="A198" s="717">
        <v>215</v>
      </c>
      <c r="B198" s="710" t="s">
        <v>527</v>
      </c>
      <c r="C198" s="715" t="s">
        <v>333</v>
      </c>
      <c r="D198" s="715" t="s">
        <v>3472</v>
      </c>
      <c r="E198" s="144"/>
      <c r="F198" s="144">
        <v>0.65</v>
      </c>
      <c r="G198" s="1" t="s">
        <v>3474</v>
      </c>
      <c r="J198" s="829"/>
      <c r="K198" s="829"/>
    </row>
    <row r="199" spans="1:11" ht="30" customHeight="1">
      <c r="A199" s="717">
        <v>216</v>
      </c>
      <c r="B199" s="710" t="s">
        <v>528</v>
      </c>
      <c r="C199" s="715" t="s">
        <v>333</v>
      </c>
      <c r="D199" s="715" t="s">
        <v>3472</v>
      </c>
      <c r="E199" s="144">
        <v>0.6</v>
      </c>
      <c r="F199" s="144"/>
      <c r="G199" s="1" t="s">
        <v>477</v>
      </c>
      <c r="J199" s="829"/>
      <c r="K199" s="829"/>
    </row>
    <row r="200" spans="1:11" ht="30" customHeight="1">
      <c r="A200" s="717">
        <v>217</v>
      </c>
      <c r="B200" s="710" t="s">
        <v>529</v>
      </c>
      <c r="C200" s="715" t="s">
        <v>333</v>
      </c>
      <c r="D200" s="715" t="s">
        <v>3472</v>
      </c>
      <c r="E200" s="144"/>
      <c r="F200" s="144">
        <v>0.7</v>
      </c>
      <c r="G200" s="1" t="s">
        <v>3474</v>
      </c>
      <c r="J200" s="829"/>
      <c r="K200" s="829"/>
    </row>
    <row r="201" spans="1:11" ht="30" customHeight="1">
      <c r="A201" s="717">
        <v>218</v>
      </c>
      <c r="B201" s="710" t="s">
        <v>530</v>
      </c>
      <c r="C201" s="715" t="s">
        <v>333</v>
      </c>
      <c r="D201" s="715" t="s">
        <v>3472</v>
      </c>
      <c r="E201" s="144">
        <v>0.25</v>
      </c>
      <c r="F201" s="144"/>
      <c r="G201" s="1" t="s">
        <v>477</v>
      </c>
      <c r="J201" s="829"/>
      <c r="K201" s="829"/>
    </row>
    <row r="202" spans="1:11" ht="30" customHeight="1">
      <c r="A202" s="717">
        <v>219</v>
      </c>
      <c r="B202" s="710" t="s">
        <v>531</v>
      </c>
      <c r="C202" s="715" t="s">
        <v>333</v>
      </c>
      <c r="D202" s="715" t="s">
        <v>3472</v>
      </c>
      <c r="E202" s="144">
        <v>0.7</v>
      </c>
      <c r="F202" s="144"/>
      <c r="G202" s="1" t="s">
        <v>477</v>
      </c>
      <c r="J202" s="829"/>
      <c r="K202" s="829"/>
    </row>
    <row r="203" spans="1:11" ht="30" customHeight="1">
      <c r="A203" s="717">
        <v>220</v>
      </c>
      <c r="B203" s="710" t="s">
        <v>532</v>
      </c>
      <c r="C203" s="715" t="s">
        <v>333</v>
      </c>
      <c r="D203" s="715" t="s">
        <v>3472</v>
      </c>
      <c r="E203" s="144">
        <v>1.05</v>
      </c>
      <c r="F203" s="144"/>
      <c r="G203" s="1" t="s">
        <v>477</v>
      </c>
      <c r="J203" s="829"/>
      <c r="K203" s="829"/>
    </row>
    <row r="204" spans="1:11" ht="30" customHeight="1">
      <c r="A204" s="717">
        <v>221</v>
      </c>
      <c r="B204" s="710" t="s">
        <v>533</v>
      </c>
      <c r="C204" s="715" t="s">
        <v>333</v>
      </c>
      <c r="D204" s="715" t="s">
        <v>3472</v>
      </c>
      <c r="E204" s="144">
        <v>0.4</v>
      </c>
      <c r="F204" s="144"/>
      <c r="G204" s="1" t="s">
        <v>477</v>
      </c>
      <c r="J204" s="829"/>
      <c r="K204" s="829"/>
    </row>
    <row r="205" spans="1:11" ht="30" customHeight="1">
      <c r="A205" s="717">
        <v>222</v>
      </c>
      <c r="B205" s="710" t="s">
        <v>534</v>
      </c>
      <c r="C205" s="715" t="s">
        <v>333</v>
      </c>
      <c r="D205" s="715" t="s">
        <v>3472</v>
      </c>
      <c r="E205" s="144"/>
      <c r="F205" s="144">
        <v>0.8</v>
      </c>
      <c r="G205" s="1" t="s">
        <v>3474</v>
      </c>
      <c r="J205" s="829"/>
      <c r="K205" s="829"/>
    </row>
    <row r="206" spans="1:11" ht="30" customHeight="1">
      <c r="A206" s="717">
        <v>223</v>
      </c>
      <c r="B206" s="710" t="s">
        <v>535</v>
      </c>
      <c r="C206" s="715" t="s">
        <v>333</v>
      </c>
      <c r="D206" s="715" t="s">
        <v>3472</v>
      </c>
      <c r="E206" s="144"/>
      <c r="F206" s="144">
        <v>1.8</v>
      </c>
      <c r="G206" s="1" t="s">
        <v>3474</v>
      </c>
      <c r="J206" s="829"/>
      <c r="K206" s="829"/>
    </row>
    <row r="207" spans="1:11" ht="30" customHeight="1">
      <c r="A207" s="717">
        <v>224</v>
      </c>
      <c r="B207" s="710" t="s">
        <v>536</v>
      </c>
      <c r="C207" s="715" t="s">
        <v>333</v>
      </c>
      <c r="D207" s="715" t="s">
        <v>3472</v>
      </c>
      <c r="E207" s="144"/>
      <c r="F207" s="144">
        <v>0.7</v>
      </c>
      <c r="G207" s="1" t="s">
        <v>3474</v>
      </c>
      <c r="J207" s="829"/>
      <c r="K207" s="829"/>
    </row>
    <row r="208" spans="1:11" ht="30" customHeight="1">
      <c r="A208" s="717">
        <v>225</v>
      </c>
      <c r="B208" s="710" t="s">
        <v>537</v>
      </c>
      <c r="C208" s="715" t="s">
        <v>333</v>
      </c>
      <c r="D208" s="715" t="s">
        <v>3472</v>
      </c>
      <c r="E208" s="144"/>
      <c r="F208" s="144">
        <v>1.2</v>
      </c>
      <c r="G208" s="1" t="s">
        <v>3474</v>
      </c>
      <c r="J208" s="829"/>
      <c r="K208" s="829"/>
    </row>
    <row r="209" spans="1:11" ht="30" customHeight="1">
      <c r="A209" s="717">
        <v>226</v>
      </c>
      <c r="B209" s="710" t="s">
        <v>538</v>
      </c>
      <c r="C209" s="715" t="s">
        <v>333</v>
      </c>
      <c r="D209" s="715" t="s">
        <v>3472</v>
      </c>
      <c r="E209" s="144">
        <v>0.4</v>
      </c>
      <c r="F209" s="144"/>
      <c r="G209" s="1" t="s">
        <v>477</v>
      </c>
      <c r="J209" s="829"/>
      <c r="K209" s="829"/>
    </row>
    <row r="210" spans="1:11" ht="30" customHeight="1">
      <c r="A210" s="717">
        <v>229</v>
      </c>
      <c r="B210" s="709" t="s">
        <v>539</v>
      </c>
      <c r="C210" s="715" t="s">
        <v>333</v>
      </c>
      <c r="D210" s="715" t="s">
        <v>3472</v>
      </c>
      <c r="E210" s="148">
        <v>0.53</v>
      </c>
      <c r="F210" s="705"/>
      <c r="G210" s="1" t="s">
        <v>315</v>
      </c>
      <c r="J210" s="826"/>
      <c r="K210" s="827"/>
    </row>
    <row r="211" spans="1:11" ht="30" customHeight="1">
      <c r="A211" s="717">
        <v>230</v>
      </c>
      <c r="B211" s="710" t="s">
        <v>540</v>
      </c>
      <c r="C211" s="715" t="s">
        <v>333</v>
      </c>
      <c r="D211" s="715" t="s">
        <v>3472</v>
      </c>
      <c r="E211" s="122">
        <v>0.45</v>
      </c>
      <c r="F211" s="703"/>
      <c r="G211" s="1" t="s">
        <v>315</v>
      </c>
      <c r="J211" s="826"/>
      <c r="K211" s="827"/>
    </row>
    <row r="212" spans="1:11" ht="30" customHeight="1">
      <c r="A212" s="717">
        <v>231</v>
      </c>
      <c r="B212" s="710" t="s">
        <v>541</v>
      </c>
      <c r="C212" s="715" t="s">
        <v>333</v>
      </c>
      <c r="D212" s="715" t="s">
        <v>3472</v>
      </c>
      <c r="E212" s="122">
        <v>0.32</v>
      </c>
      <c r="F212" s="703"/>
      <c r="G212" s="1" t="s">
        <v>477</v>
      </c>
      <c r="J212" s="826"/>
      <c r="K212" s="827"/>
    </row>
    <row r="213" spans="1:11" ht="30" customHeight="1">
      <c r="A213" s="717">
        <v>232</v>
      </c>
      <c r="B213" s="139" t="s">
        <v>542</v>
      </c>
      <c r="C213" s="715" t="s">
        <v>333</v>
      </c>
      <c r="D213" s="715" t="s">
        <v>3472</v>
      </c>
      <c r="E213" s="706"/>
      <c r="F213" s="706">
        <v>14.91</v>
      </c>
      <c r="G213" s="1" t="s">
        <v>3474</v>
      </c>
      <c r="J213" s="830"/>
      <c r="K213" s="830"/>
    </row>
    <row r="214" spans="1:11" ht="30" customHeight="1">
      <c r="A214" s="717">
        <v>235</v>
      </c>
      <c r="B214" s="164" t="s">
        <v>543</v>
      </c>
      <c r="C214" s="715" t="s">
        <v>664</v>
      </c>
      <c r="D214" s="723" t="s">
        <v>3472</v>
      </c>
      <c r="E214" s="158"/>
      <c r="F214" s="158">
        <v>7.4999999999999997E-2</v>
      </c>
      <c r="G214" s="1" t="s">
        <v>3474</v>
      </c>
    </row>
    <row r="215" spans="1:11" ht="30" customHeight="1">
      <c r="A215" s="717">
        <v>236</v>
      </c>
      <c r="B215" s="164" t="s">
        <v>544</v>
      </c>
      <c r="C215" s="715" t="s">
        <v>664</v>
      </c>
      <c r="D215" s="715" t="s">
        <v>3472</v>
      </c>
      <c r="E215" s="158"/>
      <c r="F215" s="703">
        <v>6.6000000000000003E-2</v>
      </c>
      <c r="G215" s="1" t="s">
        <v>3474</v>
      </c>
    </row>
    <row r="216" spans="1:11" ht="30" customHeight="1">
      <c r="A216" s="785"/>
      <c r="B216" s="786"/>
      <c r="C216" s="386"/>
      <c r="D216" s="366"/>
      <c r="E216" s="787">
        <f>SUM(E5:E215)</f>
        <v>77.637999999999948</v>
      </c>
      <c r="F216" s="787">
        <f>SUM(F5:F215)</f>
        <v>59.427000000000021</v>
      </c>
      <c r="G216" s="386"/>
    </row>
    <row r="217" spans="1:11" ht="36" customHeight="1"/>
    <row r="218" spans="1:11" ht="36" customHeight="1">
      <c r="A218" s="879" t="s">
        <v>567</v>
      </c>
      <c r="B218" s="913" t="s">
        <v>2</v>
      </c>
      <c r="C218" s="914" t="s">
        <v>3</v>
      </c>
      <c r="D218" s="914" t="s">
        <v>4</v>
      </c>
      <c r="E218" s="913" t="s">
        <v>3471</v>
      </c>
      <c r="F218" s="913"/>
      <c r="G218" s="914" t="s">
        <v>6</v>
      </c>
    </row>
    <row r="219" spans="1:11" ht="36" customHeight="1">
      <c r="A219" s="879"/>
      <c r="B219" s="913"/>
      <c r="C219" s="914"/>
      <c r="D219" s="914"/>
      <c r="E219" s="703" t="s">
        <v>7</v>
      </c>
      <c r="F219" s="703" t="s">
        <v>8</v>
      </c>
      <c r="G219" s="914"/>
    </row>
    <row r="220" spans="1:11" ht="36" customHeight="1">
      <c r="A220" s="724">
        <v>1</v>
      </c>
      <c r="B220" s="724">
        <v>2</v>
      </c>
      <c r="C220" s="724">
        <v>3</v>
      </c>
      <c r="D220" s="724">
        <v>4</v>
      </c>
      <c r="E220" s="724">
        <v>5</v>
      </c>
      <c r="F220" s="724">
        <v>6</v>
      </c>
      <c r="G220" s="724">
        <v>7</v>
      </c>
    </row>
    <row r="221" spans="1:11" ht="36" customHeight="1">
      <c r="A221" s="912" t="s">
        <v>3477</v>
      </c>
      <c r="B221" s="912"/>
      <c r="C221" s="912"/>
      <c r="D221" s="912"/>
      <c r="E221" s="912"/>
      <c r="F221" s="912"/>
      <c r="G221" s="912"/>
    </row>
    <row r="222" spans="1:11" ht="23.25" customHeight="1">
      <c r="A222" s="717">
        <v>1</v>
      </c>
      <c r="B222" s="710" t="s">
        <v>302</v>
      </c>
      <c r="C222" s="706" t="s">
        <v>437</v>
      </c>
      <c r="D222" s="706" t="s">
        <v>437</v>
      </c>
      <c r="E222" s="707">
        <v>4.4800000000000004</v>
      </c>
      <c r="F222" s="701"/>
      <c r="G222" s="1"/>
    </row>
    <row r="223" spans="1:11" ht="23.25" customHeight="1">
      <c r="A223" s="717">
        <v>2</v>
      </c>
      <c r="B223" s="710" t="s">
        <v>303</v>
      </c>
      <c r="C223" s="706"/>
      <c r="D223" s="706" t="s">
        <v>437</v>
      </c>
      <c r="E223" s="707"/>
      <c r="F223" s="707">
        <v>4.4400000000000004</v>
      </c>
      <c r="G223" s="1"/>
    </row>
    <row r="224" spans="1:11" ht="23.25" customHeight="1">
      <c r="A224" s="717">
        <v>3</v>
      </c>
      <c r="B224" s="710" t="s">
        <v>304</v>
      </c>
      <c r="C224" s="715" t="s">
        <v>437</v>
      </c>
      <c r="D224" s="706" t="s">
        <v>437</v>
      </c>
      <c r="E224" s="707">
        <v>15.13</v>
      </c>
      <c r="F224" s="701"/>
      <c r="G224" s="1"/>
    </row>
    <row r="225" spans="1:7" ht="23.25" customHeight="1">
      <c r="A225" s="717">
        <v>4</v>
      </c>
      <c r="B225" s="710" t="s">
        <v>305</v>
      </c>
      <c r="C225" s="715" t="s">
        <v>437</v>
      </c>
      <c r="D225" s="706" t="s">
        <v>437</v>
      </c>
      <c r="E225" s="707">
        <f>50.16-6.3</f>
        <v>43.86</v>
      </c>
      <c r="F225" s="701"/>
      <c r="G225" s="1"/>
    </row>
    <row r="226" spans="1:7" ht="23.25" customHeight="1">
      <c r="A226" s="717">
        <v>5</v>
      </c>
      <c r="B226" s="710" t="s">
        <v>306</v>
      </c>
      <c r="C226" s="715" t="s">
        <v>437</v>
      </c>
      <c r="D226" s="706" t="s">
        <v>437</v>
      </c>
      <c r="E226" s="707"/>
      <c r="F226" s="701"/>
      <c r="G226" s="1"/>
    </row>
    <row r="227" spans="1:7" ht="23.25" customHeight="1">
      <c r="A227" s="717">
        <v>6</v>
      </c>
      <c r="B227" s="710" t="s">
        <v>307</v>
      </c>
      <c r="C227" s="715" t="s">
        <v>437</v>
      </c>
      <c r="D227" s="706" t="s">
        <v>437</v>
      </c>
      <c r="E227" s="118">
        <v>24</v>
      </c>
      <c r="F227" s="701"/>
      <c r="G227" s="1"/>
    </row>
    <row r="228" spans="1:7" ht="23.25" customHeight="1">
      <c r="A228" s="717">
        <v>7</v>
      </c>
      <c r="B228" s="710" t="s">
        <v>308</v>
      </c>
      <c r="C228" s="715"/>
      <c r="D228" s="706" t="s">
        <v>437</v>
      </c>
      <c r="E228" s="118"/>
      <c r="F228" s="707">
        <v>1</v>
      </c>
      <c r="G228" s="1"/>
    </row>
    <row r="229" spans="1:7" ht="23.25" customHeight="1">
      <c r="A229" s="717">
        <v>8</v>
      </c>
      <c r="B229" s="710" t="s">
        <v>309</v>
      </c>
      <c r="C229" s="715" t="s">
        <v>437</v>
      </c>
      <c r="D229" s="706" t="s">
        <v>437</v>
      </c>
      <c r="E229" s="118"/>
      <c r="F229" s="707">
        <v>1.1839999999999999</v>
      </c>
      <c r="G229" s="1"/>
    </row>
    <row r="230" spans="1:7" ht="23.25" customHeight="1">
      <c r="A230" s="717">
        <v>9</v>
      </c>
      <c r="B230" s="710" t="s">
        <v>310</v>
      </c>
      <c r="C230" s="715" t="s">
        <v>437</v>
      </c>
      <c r="D230" s="706" t="s">
        <v>437</v>
      </c>
      <c r="E230" s="118"/>
      <c r="F230" s="707">
        <v>0.88</v>
      </c>
      <c r="G230" s="1"/>
    </row>
    <row r="231" spans="1:7" ht="23.25" customHeight="1">
      <c r="A231" s="717">
        <v>10</v>
      </c>
      <c r="B231" s="710" t="s">
        <v>311</v>
      </c>
      <c r="C231" s="715" t="s">
        <v>437</v>
      </c>
      <c r="D231" s="706" t="s">
        <v>437</v>
      </c>
      <c r="E231" s="118"/>
      <c r="F231" s="707">
        <v>1.43</v>
      </c>
      <c r="G231" s="1"/>
    </row>
    <row r="232" spans="1:7" ht="23.25" customHeight="1">
      <c r="A232" s="717">
        <v>11</v>
      </c>
      <c r="B232" s="710" t="s">
        <v>312</v>
      </c>
      <c r="C232" s="715" t="s">
        <v>437</v>
      </c>
      <c r="D232" s="706" t="s">
        <v>437</v>
      </c>
      <c r="E232" s="118"/>
      <c r="F232" s="707">
        <v>16.149999999999999</v>
      </c>
      <c r="G232" s="1"/>
    </row>
    <row r="233" spans="1:7" ht="23.25" customHeight="1">
      <c r="A233" s="717">
        <v>12</v>
      </c>
      <c r="B233" s="710" t="s">
        <v>313</v>
      </c>
      <c r="C233" s="715" t="s">
        <v>437</v>
      </c>
      <c r="D233" s="706" t="s">
        <v>437</v>
      </c>
      <c r="E233" s="118"/>
      <c r="F233" s="707">
        <v>7</v>
      </c>
      <c r="G233" s="1"/>
    </row>
    <row r="234" spans="1:7" ht="23.25" customHeight="1">
      <c r="A234" s="717">
        <v>13</v>
      </c>
      <c r="B234" s="710" t="s">
        <v>314</v>
      </c>
      <c r="C234" s="715" t="s">
        <v>3472</v>
      </c>
      <c r="D234" s="715" t="s">
        <v>333</v>
      </c>
      <c r="E234" s="707"/>
      <c r="F234" s="701"/>
      <c r="G234" s="1"/>
    </row>
    <row r="235" spans="1:7" ht="23.25" customHeight="1">
      <c r="A235" s="717">
        <v>14</v>
      </c>
      <c r="B235" s="710" t="s">
        <v>316</v>
      </c>
      <c r="C235" s="715" t="s">
        <v>3472</v>
      </c>
      <c r="D235" s="715" t="s">
        <v>333</v>
      </c>
      <c r="E235" s="707"/>
      <c r="F235" s="701"/>
      <c r="G235" s="1"/>
    </row>
    <row r="236" spans="1:7" ht="23.25" customHeight="1">
      <c r="A236" s="717">
        <v>15</v>
      </c>
      <c r="B236" s="710" t="s">
        <v>317</v>
      </c>
      <c r="C236" s="715" t="s">
        <v>3472</v>
      </c>
      <c r="D236" s="715" t="s">
        <v>333</v>
      </c>
      <c r="E236" s="707"/>
      <c r="F236" s="701"/>
      <c r="G236" s="1"/>
    </row>
    <row r="237" spans="1:7" ht="23.25" customHeight="1">
      <c r="A237" s="717">
        <v>16</v>
      </c>
      <c r="B237" s="710" t="s">
        <v>318</v>
      </c>
      <c r="C237" s="715" t="s">
        <v>3472</v>
      </c>
      <c r="D237" s="715" t="s">
        <v>333</v>
      </c>
      <c r="E237" s="701"/>
      <c r="F237" s="701"/>
      <c r="G237" s="1"/>
    </row>
    <row r="238" spans="1:7" ht="23.25" customHeight="1">
      <c r="A238" s="717">
        <v>17</v>
      </c>
      <c r="B238" s="710" t="s">
        <v>319</v>
      </c>
      <c r="C238" s="715" t="s">
        <v>437</v>
      </c>
      <c r="D238" s="715" t="s">
        <v>437</v>
      </c>
      <c r="E238" s="120">
        <v>10</v>
      </c>
      <c r="F238" s="701"/>
      <c r="G238" s="1"/>
    </row>
    <row r="239" spans="1:7" ht="23.25" customHeight="1">
      <c r="A239" s="717">
        <v>18</v>
      </c>
      <c r="B239" s="710" t="s">
        <v>320</v>
      </c>
      <c r="C239" s="715" t="s">
        <v>437</v>
      </c>
      <c r="D239" s="715" t="s">
        <v>437</v>
      </c>
      <c r="E239" s="118">
        <v>15.5</v>
      </c>
      <c r="F239" s="701"/>
      <c r="G239" s="1"/>
    </row>
    <row r="240" spans="1:7" ht="23.25" customHeight="1">
      <c r="A240" s="717">
        <v>19</v>
      </c>
      <c r="B240" s="710" t="s">
        <v>321</v>
      </c>
      <c r="C240" s="715" t="s">
        <v>437</v>
      </c>
      <c r="D240" s="715" t="s">
        <v>437</v>
      </c>
      <c r="E240" s="707">
        <v>17.559999999999999</v>
      </c>
      <c r="F240" s="701"/>
      <c r="G240" s="1"/>
    </row>
    <row r="241" spans="1:7" ht="23.25" customHeight="1">
      <c r="A241" s="717">
        <v>20</v>
      </c>
      <c r="B241" s="710" t="s">
        <v>322</v>
      </c>
      <c r="C241" s="715" t="s">
        <v>437</v>
      </c>
      <c r="D241" s="715" t="s">
        <v>437</v>
      </c>
      <c r="E241" s="701">
        <v>13.34</v>
      </c>
      <c r="F241" s="701"/>
      <c r="G241" s="1"/>
    </row>
    <row r="242" spans="1:7" ht="23.25" customHeight="1">
      <c r="A242" s="717">
        <v>21</v>
      </c>
      <c r="B242" s="710" t="s">
        <v>323</v>
      </c>
      <c r="C242" s="715" t="s">
        <v>437</v>
      </c>
      <c r="D242" s="715" t="s">
        <v>437</v>
      </c>
      <c r="E242" s="700">
        <v>16.12</v>
      </c>
      <c r="F242" s="700"/>
      <c r="G242" s="1"/>
    </row>
    <row r="243" spans="1:7" ht="23.25" customHeight="1">
      <c r="A243" s="717">
        <v>22</v>
      </c>
      <c r="B243" s="710" t="s">
        <v>324</v>
      </c>
      <c r="C243" s="715" t="s">
        <v>437</v>
      </c>
      <c r="D243" s="715" t="s">
        <v>437</v>
      </c>
      <c r="E243" s="118">
        <v>2.5</v>
      </c>
      <c r="F243" s="701"/>
      <c r="G243" s="1"/>
    </row>
    <row r="244" spans="1:7" ht="23.25" customHeight="1">
      <c r="A244" s="717">
        <v>23</v>
      </c>
      <c r="B244" s="710" t="s">
        <v>325</v>
      </c>
      <c r="C244" s="715" t="s">
        <v>437</v>
      </c>
      <c r="D244" s="715" t="s">
        <v>437</v>
      </c>
      <c r="E244" s="701">
        <v>3.84</v>
      </c>
      <c r="F244" s="701"/>
      <c r="G244" s="1"/>
    </row>
    <row r="245" spans="1:7" ht="23.25" customHeight="1">
      <c r="A245" s="717">
        <v>24</v>
      </c>
      <c r="B245" s="710" t="s">
        <v>326</v>
      </c>
      <c r="C245" s="715" t="s">
        <v>437</v>
      </c>
      <c r="D245" s="715" t="s">
        <v>437</v>
      </c>
      <c r="E245" s="701">
        <v>6.48</v>
      </c>
      <c r="F245" s="701"/>
      <c r="G245" s="1"/>
    </row>
    <row r="246" spans="1:7" ht="23.25" customHeight="1">
      <c r="A246" s="717">
        <v>25</v>
      </c>
      <c r="B246" s="710" t="s">
        <v>327</v>
      </c>
      <c r="C246" s="715" t="s">
        <v>437</v>
      </c>
      <c r="D246" s="715" t="s">
        <v>437</v>
      </c>
      <c r="E246" s="118">
        <v>12.8</v>
      </c>
      <c r="F246" s="701"/>
      <c r="G246" s="1"/>
    </row>
    <row r="247" spans="1:7" ht="23.25" customHeight="1">
      <c r="A247" s="717">
        <v>26</v>
      </c>
      <c r="B247" s="710" t="s">
        <v>328</v>
      </c>
      <c r="C247" s="715" t="s">
        <v>437</v>
      </c>
      <c r="D247" s="715" t="s">
        <v>437</v>
      </c>
      <c r="E247" s="121"/>
      <c r="F247" s="118"/>
      <c r="G247" s="1"/>
    </row>
    <row r="248" spans="1:7" ht="23.25" customHeight="1">
      <c r="A248" s="717">
        <v>27</v>
      </c>
      <c r="B248" s="710" t="s">
        <v>329</v>
      </c>
      <c r="C248" s="715" t="s">
        <v>437</v>
      </c>
      <c r="D248" s="715" t="s">
        <v>437</v>
      </c>
      <c r="E248" s="701">
        <v>13.41</v>
      </c>
      <c r="F248" s="701"/>
      <c r="G248" s="1"/>
    </row>
    <row r="249" spans="1:7" ht="23.25" customHeight="1">
      <c r="A249" s="717">
        <v>28</v>
      </c>
      <c r="B249" s="710" t="s">
        <v>330</v>
      </c>
      <c r="C249" s="715" t="s">
        <v>437</v>
      </c>
      <c r="D249" s="715" t="s">
        <v>437</v>
      </c>
      <c r="E249" s="118">
        <v>60</v>
      </c>
      <c r="F249" s="701"/>
      <c r="G249" s="1"/>
    </row>
    <row r="250" spans="1:7" ht="23.25" customHeight="1">
      <c r="A250" s="717">
        <v>29</v>
      </c>
      <c r="B250" s="710" t="s">
        <v>331</v>
      </c>
      <c r="C250" s="715" t="s">
        <v>437</v>
      </c>
      <c r="D250" s="715" t="s">
        <v>437</v>
      </c>
      <c r="E250" s="701"/>
      <c r="F250" s="701">
        <v>2.88</v>
      </c>
      <c r="G250" s="1"/>
    </row>
    <row r="251" spans="1:7" ht="23.25" customHeight="1">
      <c r="A251" s="717">
        <v>30</v>
      </c>
      <c r="B251" s="710" t="s">
        <v>312</v>
      </c>
      <c r="C251" s="715" t="s">
        <v>437</v>
      </c>
      <c r="D251" s="715" t="s">
        <v>437</v>
      </c>
      <c r="E251" s="703"/>
      <c r="F251" s="701">
        <v>17.22</v>
      </c>
      <c r="G251" s="1"/>
    </row>
    <row r="252" spans="1:7" ht="23.25" customHeight="1">
      <c r="A252" s="717">
        <v>31</v>
      </c>
      <c r="B252" s="710" t="s">
        <v>332</v>
      </c>
      <c r="C252" s="715" t="s">
        <v>437</v>
      </c>
      <c r="D252" s="715" t="s">
        <v>437</v>
      </c>
      <c r="E252" s="720"/>
      <c r="F252" s="118">
        <v>5</v>
      </c>
      <c r="G252" s="1"/>
    </row>
    <row r="253" spans="1:7" ht="23.25" customHeight="1">
      <c r="A253" s="1"/>
      <c r="B253" s="725" t="s">
        <v>1882</v>
      </c>
      <c r="C253" s="1"/>
      <c r="D253" s="1"/>
      <c r="E253" s="721">
        <f>SUM(E222:E252)</f>
        <v>259.02</v>
      </c>
      <c r="F253" s="721">
        <f>SUM(F222:F252)</f>
        <v>57.184000000000005</v>
      </c>
      <c r="G253" s="1"/>
    </row>
    <row r="254" spans="1:7" ht="36" customHeight="1"/>
    <row r="255" spans="1:7" ht="36" customHeight="1">
      <c r="A255" s="879" t="s">
        <v>567</v>
      </c>
      <c r="B255" s="913" t="s">
        <v>2</v>
      </c>
      <c r="C255" s="914" t="s">
        <v>3</v>
      </c>
      <c r="D255" s="914" t="s">
        <v>4</v>
      </c>
      <c r="E255" s="913" t="s">
        <v>3471</v>
      </c>
      <c r="F255" s="913"/>
      <c r="G255" s="914" t="s">
        <v>6</v>
      </c>
    </row>
    <row r="256" spans="1:7" ht="36" customHeight="1">
      <c r="A256" s="879"/>
      <c r="B256" s="913"/>
      <c r="C256" s="914"/>
      <c r="D256" s="914"/>
      <c r="E256" s="703" t="s">
        <v>7</v>
      </c>
      <c r="F256" s="703" t="s">
        <v>8</v>
      </c>
      <c r="G256" s="914"/>
    </row>
    <row r="257" spans="1:7" ht="36" customHeight="1">
      <c r="A257" s="724">
        <v>1</v>
      </c>
      <c r="B257" s="724">
        <v>2</v>
      </c>
      <c r="C257" s="724">
        <v>3</v>
      </c>
      <c r="D257" s="724">
        <v>4</v>
      </c>
      <c r="E257" s="724">
        <v>5</v>
      </c>
      <c r="F257" s="724">
        <v>6</v>
      </c>
      <c r="G257" s="724">
        <v>7</v>
      </c>
    </row>
    <row r="258" spans="1:7" ht="36" customHeight="1">
      <c r="A258" s="911" t="s">
        <v>2692</v>
      </c>
      <c r="B258" s="911"/>
      <c r="C258" s="911"/>
      <c r="D258" s="911"/>
      <c r="E258" s="911"/>
      <c r="F258" s="911"/>
      <c r="G258" s="911"/>
    </row>
    <row r="259" spans="1:7" ht="36" customHeight="1">
      <c r="A259" s="717">
        <v>1</v>
      </c>
      <c r="B259" s="710" t="s">
        <v>3478</v>
      </c>
      <c r="C259" s="112" t="s">
        <v>437</v>
      </c>
      <c r="D259" s="112" t="s">
        <v>437</v>
      </c>
      <c r="E259" s="118">
        <v>60</v>
      </c>
      <c r="F259" s="701"/>
      <c r="G259" s="1"/>
    </row>
    <row r="260" spans="1:7" ht="36" customHeight="1">
      <c r="A260" s="717">
        <v>2</v>
      </c>
      <c r="B260" s="1" t="s">
        <v>334</v>
      </c>
      <c r="C260" s="1" t="s">
        <v>664</v>
      </c>
      <c r="D260" s="1" t="s">
        <v>3472</v>
      </c>
      <c r="E260" s="128"/>
      <c r="F260" s="1"/>
      <c r="G260" s="1"/>
    </row>
    <row r="261" spans="1:7">
      <c r="A261" s="717">
        <v>3</v>
      </c>
      <c r="B261" s="1" t="s">
        <v>335</v>
      </c>
      <c r="C261" s="1" t="s">
        <v>437</v>
      </c>
      <c r="D261" s="1" t="s">
        <v>437</v>
      </c>
      <c r="E261" s="129">
        <v>6.3</v>
      </c>
      <c r="F261" s="1"/>
      <c r="G261" s="1"/>
    </row>
    <row r="262" spans="1:7">
      <c r="A262" s="1"/>
      <c r="B262" s="725" t="s">
        <v>3479</v>
      </c>
      <c r="C262" s="1"/>
      <c r="D262" s="1"/>
      <c r="E262" s="726">
        <f>SUM(E259:E261)</f>
        <v>66.3</v>
      </c>
      <c r="F262" s="1"/>
      <c r="G262" s="1"/>
    </row>
  </sheetData>
  <mergeCells count="27">
    <mergeCell ref="X1:Z1"/>
    <mergeCell ref="I1:K1"/>
    <mergeCell ref="L1:N1"/>
    <mergeCell ref="O1:Q1"/>
    <mergeCell ref="R1:T1"/>
    <mergeCell ref="U1:W1"/>
    <mergeCell ref="D1:D2"/>
    <mergeCell ref="E1:F1"/>
    <mergeCell ref="G1:G2"/>
    <mergeCell ref="A4:G4"/>
    <mergeCell ref="A218:A219"/>
    <mergeCell ref="B218:B219"/>
    <mergeCell ref="C218:C219"/>
    <mergeCell ref="D218:D219"/>
    <mergeCell ref="E218:F218"/>
    <mergeCell ref="G218:G219"/>
    <mergeCell ref="A1:A2"/>
    <mergeCell ref="B1:B2"/>
    <mergeCell ref="C1:C2"/>
    <mergeCell ref="A258:G258"/>
    <mergeCell ref="A221:G221"/>
    <mergeCell ref="A255:A256"/>
    <mergeCell ref="B255:B256"/>
    <mergeCell ref="C255:C256"/>
    <mergeCell ref="D255:D256"/>
    <mergeCell ref="E255:F255"/>
    <mergeCell ref="G255:G256"/>
  </mergeCells>
  <pageMargins left="0.65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C64" workbookViewId="0">
      <selection activeCell="I3" sqref="I3:Z3"/>
    </sheetView>
  </sheetViews>
  <sheetFormatPr defaultRowHeight="15"/>
  <cols>
    <col min="1" max="1" width="7.140625" customWidth="1"/>
    <col min="2" max="2" width="36.42578125" customWidth="1"/>
    <col min="3" max="3" width="11.42578125" customWidth="1"/>
    <col min="4" max="4" width="13.140625" customWidth="1"/>
    <col min="5" max="5" width="15.28515625" customWidth="1"/>
    <col min="6" max="6" width="13.5703125" customWidth="1"/>
    <col min="7" max="7" width="25.5703125" customWidth="1"/>
    <col min="9" max="26" width="7" customWidth="1"/>
  </cols>
  <sheetData>
    <row r="1" spans="1:26" ht="47.25" customHeight="1">
      <c r="A1" s="923" t="s">
        <v>1</v>
      </c>
      <c r="B1" s="913" t="s">
        <v>2</v>
      </c>
      <c r="C1" s="359" t="s">
        <v>3</v>
      </c>
      <c r="D1" s="359" t="s">
        <v>4</v>
      </c>
      <c r="E1" s="921" t="s">
        <v>545</v>
      </c>
      <c r="F1" s="922"/>
      <c r="G1" s="357" t="s">
        <v>6</v>
      </c>
      <c r="I1" s="893" t="s">
        <v>2126</v>
      </c>
      <c r="J1" s="893"/>
      <c r="K1" s="893"/>
      <c r="L1" s="893" t="s">
        <v>2127</v>
      </c>
      <c r="M1" s="893"/>
      <c r="N1" s="893"/>
      <c r="O1" s="893" t="s">
        <v>3111</v>
      </c>
      <c r="P1" s="893"/>
      <c r="Q1" s="893"/>
      <c r="R1" s="893" t="s">
        <v>2130</v>
      </c>
      <c r="S1" s="893"/>
      <c r="T1" s="893"/>
      <c r="U1" s="893" t="s">
        <v>3502</v>
      </c>
      <c r="V1" s="893"/>
      <c r="W1" s="893"/>
      <c r="X1" s="893" t="s">
        <v>2131</v>
      </c>
      <c r="Y1" s="893"/>
      <c r="Z1" s="893"/>
    </row>
    <row r="2" spans="1:26" ht="25.5">
      <c r="A2" s="923"/>
      <c r="B2" s="913"/>
      <c r="C2" s="359"/>
      <c r="D2" s="359"/>
      <c r="E2" s="359" t="s">
        <v>7</v>
      </c>
      <c r="F2" s="359" t="s">
        <v>8</v>
      </c>
      <c r="G2" s="358"/>
      <c r="I2" s="783" t="s">
        <v>3503</v>
      </c>
      <c r="J2" s="783" t="s">
        <v>3504</v>
      </c>
      <c r="K2" s="783" t="s">
        <v>1716</v>
      </c>
      <c r="L2" s="783" t="s">
        <v>3503</v>
      </c>
      <c r="M2" s="783" t="s">
        <v>3504</v>
      </c>
      <c r="N2" s="783" t="s">
        <v>1716</v>
      </c>
      <c r="O2" s="783" t="s">
        <v>3503</v>
      </c>
      <c r="P2" s="783" t="s">
        <v>3504</v>
      </c>
      <c r="Q2" s="783" t="s">
        <v>1716</v>
      </c>
      <c r="R2" s="783" t="s">
        <v>3503</v>
      </c>
      <c r="S2" s="783" t="s">
        <v>3504</v>
      </c>
      <c r="T2" s="783" t="s">
        <v>1716</v>
      </c>
      <c r="U2" s="783" t="s">
        <v>3503</v>
      </c>
      <c r="V2" s="783" t="s">
        <v>3504</v>
      </c>
      <c r="W2" s="783" t="s">
        <v>1716</v>
      </c>
      <c r="X2" s="783" t="s">
        <v>3503</v>
      </c>
      <c r="Y2" s="783" t="s">
        <v>3504</v>
      </c>
      <c r="Z2" s="783" t="s">
        <v>1716</v>
      </c>
    </row>
    <row r="3" spans="1:26" ht="15.75">
      <c r="A3" s="363">
        <v>1</v>
      </c>
      <c r="B3" s="169">
        <v>2</v>
      </c>
      <c r="C3" s="169">
        <v>3</v>
      </c>
      <c r="D3" s="169">
        <v>4</v>
      </c>
      <c r="E3" s="169">
        <v>5</v>
      </c>
      <c r="F3" s="169">
        <v>6</v>
      </c>
      <c r="G3" s="169">
        <v>7</v>
      </c>
      <c r="I3" s="128">
        <v>186.5</v>
      </c>
      <c r="J3" s="128">
        <v>10.5</v>
      </c>
      <c r="K3" s="128">
        <f>SUM(I3:J3)</f>
        <v>197</v>
      </c>
      <c r="L3" s="128"/>
      <c r="M3" s="128"/>
      <c r="N3" s="128"/>
      <c r="O3" s="128"/>
      <c r="P3" s="128"/>
      <c r="Q3" s="128"/>
      <c r="R3" s="128"/>
      <c r="S3" s="128"/>
      <c r="T3" s="128"/>
      <c r="U3" s="128">
        <v>45.319999999999986</v>
      </c>
      <c r="V3" s="128">
        <v>0.15</v>
      </c>
      <c r="W3" s="128">
        <f>SUM(U3:V3)</f>
        <v>45.469999999999985</v>
      </c>
      <c r="X3" s="128">
        <v>70.650000000000006</v>
      </c>
      <c r="Y3" s="128">
        <v>49.5</v>
      </c>
      <c r="Z3" s="128">
        <f>SUM(X3:Y3)</f>
        <v>120.15</v>
      </c>
    </row>
    <row r="4" spans="1:26" ht="28.5" customHeight="1">
      <c r="A4" s="281">
        <v>1</v>
      </c>
      <c r="B4" s="110" t="s">
        <v>546</v>
      </c>
      <c r="C4" s="356" t="s">
        <v>547</v>
      </c>
      <c r="D4" s="356" t="s">
        <v>548</v>
      </c>
      <c r="E4" s="24">
        <v>8.32</v>
      </c>
      <c r="F4" s="24">
        <v>0</v>
      </c>
      <c r="G4" s="170" t="s">
        <v>549</v>
      </c>
    </row>
    <row r="5" spans="1:26" ht="28.5" customHeight="1">
      <c r="A5" s="281">
        <v>2</v>
      </c>
      <c r="B5" s="110" t="s">
        <v>550</v>
      </c>
      <c r="C5" s="356" t="s">
        <v>547</v>
      </c>
      <c r="D5" s="356" t="s">
        <v>548</v>
      </c>
      <c r="E5" s="24">
        <v>3.05</v>
      </c>
      <c r="F5" s="24">
        <v>0</v>
      </c>
      <c r="G5" s="170" t="s">
        <v>551</v>
      </c>
    </row>
    <row r="6" spans="1:26" ht="28.5" customHeight="1">
      <c r="A6" s="281">
        <v>3</v>
      </c>
      <c r="B6" s="110" t="s">
        <v>552</v>
      </c>
      <c r="C6" s="356" t="s">
        <v>547</v>
      </c>
      <c r="D6" s="356" t="s">
        <v>548</v>
      </c>
      <c r="E6" s="24">
        <v>4.8899999999999997</v>
      </c>
      <c r="F6" s="24">
        <v>0</v>
      </c>
      <c r="G6" s="170" t="s">
        <v>549</v>
      </c>
    </row>
    <row r="7" spans="1:26" ht="28.5" customHeight="1">
      <c r="A7" s="281">
        <v>4</v>
      </c>
      <c r="B7" s="110" t="s">
        <v>553</v>
      </c>
      <c r="C7" s="356" t="s">
        <v>547</v>
      </c>
      <c r="D7" s="356" t="s">
        <v>548</v>
      </c>
      <c r="E7" s="24">
        <v>3.02</v>
      </c>
      <c r="F7" s="24">
        <v>0</v>
      </c>
      <c r="G7" s="170" t="s">
        <v>554</v>
      </c>
    </row>
    <row r="8" spans="1:26" ht="28.5" customHeight="1">
      <c r="A8" s="281">
        <v>5</v>
      </c>
      <c r="B8" s="110" t="s">
        <v>555</v>
      </c>
      <c r="C8" s="356" t="s">
        <v>547</v>
      </c>
      <c r="D8" s="356" t="s">
        <v>548</v>
      </c>
      <c r="E8" s="24">
        <v>12</v>
      </c>
      <c r="F8" s="24">
        <v>0</v>
      </c>
      <c r="G8" s="170" t="s">
        <v>549</v>
      </c>
    </row>
    <row r="9" spans="1:26" ht="28.5" customHeight="1">
      <c r="A9" s="281">
        <v>6</v>
      </c>
      <c r="B9" s="110" t="s">
        <v>556</v>
      </c>
      <c r="C9" s="356" t="s">
        <v>547</v>
      </c>
      <c r="D9" s="356" t="s">
        <v>548</v>
      </c>
      <c r="E9" s="24">
        <v>8.5</v>
      </c>
      <c r="F9" s="24">
        <v>0</v>
      </c>
      <c r="G9" s="170" t="s">
        <v>549</v>
      </c>
    </row>
    <row r="10" spans="1:26" ht="28.5" customHeight="1">
      <c r="A10" s="281">
        <v>7</v>
      </c>
      <c r="B10" s="110" t="s">
        <v>557</v>
      </c>
      <c r="C10" s="356" t="s">
        <v>547</v>
      </c>
      <c r="D10" s="356" t="s">
        <v>548</v>
      </c>
      <c r="E10" s="24">
        <v>9</v>
      </c>
      <c r="F10" s="24">
        <v>0</v>
      </c>
      <c r="G10" s="170" t="s">
        <v>558</v>
      </c>
    </row>
    <row r="11" spans="1:26" ht="28.5" customHeight="1">
      <c r="A11" s="281">
        <v>8</v>
      </c>
      <c r="B11" s="110" t="s">
        <v>559</v>
      </c>
      <c r="C11" s="356" t="s">
        <v>547</v>
      </c>
      <c r="D11" s="356" t="s">
        <v>548</v>
      </c>
      <c r="E11" s="24">
        <v>21.87</v>
      </c>
      <c r="F11" s="24">
        <v>0</v>
      </c>
      <c r="G11" s="170" t="s">
        <v>558</v>
      </c>
    </row>
    <row r="12" spans="1:26" ht="28.5" customHeight="1">
      <c r="A12" s="281">
        <v>9</v>
      </c>
      <c r="B12" s="110" t="s">
        <v>560</v>
      </c>
      <c r="C12" s="356" t="s">
        <v>547</v>
      </c>
      <c r="D12" s="356" t="s">
        <v>548</v>
      </c>
      <c r="E12" s="24">
        <v>0</v>
      </c>
      <c r="F12" s="24">
        <v>9</v>
      </c>
      <c r="G12" s="170"/>
    </row>
    <row r="13" spans="1:26" ht="28.5" customHeight="1">
      <c r="A13" s="281">
        <v>10</v>
      </c>
      <c r="B13" s="110" t="s">
        <v>561</v>
      </c>
      <c r="C13" s="356" t="s">
        <v>547</v>
      </c>
      <c r="D13" s="356" t="s">
        <v>548</v>
      </c>
      <c r="E13" s="24">
        <v>0</v>
      </c>
      <c r="F13" s="24">
        <v>7</v>
      </c>
      <c r="G13" s="360"/>
    </row>
    <row r="14" spans="1:26" ht="28.5" customHeight="1">
      <c r="A14" s="281">
        <v>11</v>
      </c>
      <c r="B14" s="110" t="s">
        <v>562</v>
      </c>
      <c r="C14" s="356" t="s">
        <v>547</v>
      </c>
      <c r="D14" s="356" t="s">
        <v>548</v>
      </c>
      <c r="E14" s="24">
        <v>0</v>
      </c>
      <c r="F14" s="24">
        <v>11.5</v>
      </c>
      <c r="G14" s="361"/>
    </row>
    <row r="15" spans="1:26" ht="28.5" customHeight="1">
      <c r="A15" s="281">
        <v>12</v>
      </c>
      <c r="B15" s="110" t="s">
        <v>563</v>
      </c>
      <c r="C15" s="356" t="s">
        <v>547</v>
      </c>
      <c r="D15" s="356" t="s">
        <v>548</v>
      </c>
      <c r="E15" s="24">
        <v>0</v>
      </c>
      <c r="F15" s="24">
        <v>8</v>
      </c>
      <c r="G15" s="361"/>
    </row>
    <row r="16" spans="1:26" ht="28.5" customHeight="1">
      <c r="A16" s="281">
        <v>13</v>
      </c>
      <c r="B16" s="110" t="s">
        <v>564</v>
      </c>
      <c r="C16" s="356" t="s">
        <v>547</v>
      </c>
      <c r="D16" s="356" t="s">
        <v>548</v>
      </c>
      <c r="E16" s="24">
        <v>0</v>
      </c>
      <c r="F16" s="24">
        <v>14</v>
      </c>
      <c r="G16" s="362"/>
    </row>
    <row r="17" spans="1:7">
      <c r="E17" s="788">
        <f>SUM(E4:E16)</f>
        <v>70.650000000000006</v>
      </c>
      <c r="F17" s="788">
        <f>SUM(F4:F16)</f>
        <v>49.5</v>
      </c>
    </row>
    <row r="21" spans="1:7" ht="15.75">
      <c r="A21" s="166" t="s">
        <v>565</v>
      </c>
      <c r="B21" s="166"/>
      <c r="C21" s="85"/>
      <c r="D21" s="85"/>
      <c r="E21" s="167"/>
      <c r="F21" s="167"/>
      <c r="G21" s="85"/>
    </row>
    <row r="22" spans="1:7" ht="15.75">
      <c r="A22" s="85" t="s">
        <v>566</v>
      </c>
      <c r="B22" s="85"/>
      <c r="C22" s="86"/>
      <c r="D22" s="85"/>
      <c r="E22" s="167"/>
      <c r="F22" s="167"/>
      <c r="G22" s="85"/>
    </row>
    <row r="23" spans="1:7" ht="15.75">
      <c r="A23" s="168"/>
      <c r="B23" s="86"/>
      <c r="C23" s="86"/>
      <c r="D23" s="86"/>
      <c r="E23" s="168"/>
      <c r="F23" s="168"/>
      <c r="G23" s="86"/>
    </row>
    <row r="24" spans="1:7" ht="15.75">
      <c r="A24" s="919" t="s">
        <v>567</v>
      </c>
      <c r="B24" s="913" t="s">
        <v>2</v>
      </c>
      <c r="C24" s="914" t="s">
        <v>3</v>
      </c>
      <c r="D24" s="914" t="s">
        <v>4</v>
      </c>
      <c r="E24" s="913" t="s">
        <v>545</v>
      </c>
      <c r="F24" s="913"/>
      <c r="G24" s="915" t="s">
        <v>6</v>
      </c>
    </row>
    <row r="25" spans="1:7" ht="15.75">
      <c r="A25" s="920"/>
      <c r="B25" s="913"/>
      <c r="C25" s="914"/>
      <c r="D25" s="914"/>
      <c r="E25" s="149" t="s">
        <v>7</v>
      </c>
      <c r="F25" s="149" t="s">
        <v>8</v>
      </c>
      <c r="G25" s="916"/>
    </row>
    <row r="26" spans="1:7">
      <c r="A26" s="169">
        <v>1</v>
      </c>
      <c r="B26" s="169">
        <v>2</v>
      </c>
      <c r="C26" s="169">
        <v>3</v>
      </c>
      <c r="D26" s="169">
        <v>4</v>
      </c>
      <c r="E26" s="169">
        <v>5</v>
      </c>
      <c r="F26" s="169">
        <v>6</v>
      </c>
      <c r="G26" s="169">
        <v>7</v>
      </c>
    </row>
    <row r="27" spans="1:7" ht="15.75">
      <c r="A27" s="903">
        <v>1</v>
      </c>
      <c r="B27" s="917" t="s">
        <v>568</v>
      </c>
      <c r="C27" s="18" t="s">
        <v>547</v>
      </c>
      <c r="D27" s="18" t="s">
        <v>548</v>
      </c>
      <c r="E27" s="24">
        <v>24</v>
      </c>
      <c r="F27" s="24">
        <v>0</v>
      </c>
      <c r="G27" s="110"/>
    </row>
    <row r="28" spans="1:7" ht="15.75">
      <c r="A28" s="905"/>
      <c r="B28" s="918"/>
      <c r="C28" s="18" t="s">
        <v>547</v>
      </c>
      <c r="D28" s="18" t="s">
        <v>569</v>
      </c>
      <c r="E28" s="24">
        <v>116</v>
      </c>
      <c r="F28" s="24">
        <v>0</v>
      </c>
      <c r="G28" s="110"/>
    </row>
    <row r="29" spans="1:7" ht="41.25" customHeight="1">
      <c r="A29" s="356">
        <v>2</v>
      </c>
      <c r="B29" s="139" t="s">
        <v>570</v>
      </c>
      <c r="C29" s="18" t="s">
        <v>547</v>
      </c>
      <c r="D29" s="18" t="s">
        <v>548</v>
      </c>
      <c r="E29" s="24">
        <v>46.5</v>
      </c>
      <c r="F29" s="24">
        <v>10.5</v>
      </c>
      <c r="G29" s="112"/>
    </row>
    <row r="30" spans="1:7">
      <c r="E30" s="788">
        <f>SUM(E27:E29)</f>
        <v>186.5</v>
      </c>
      <c r="F30" s="788">
        <f>SUM(F27:F29)</f>
        <v>10.5</v>
      </c>
    </row>
    <row r="31" spans="1:7" ht="15.75">
      <c r="A31" s="166" t="s">
        <v>571</v>
      </c>
      <c r="B31" s="166"/>
      <c r="C31" s="85"/>
      <c r="D31" s="85"/>
      <c r="E31" s="167"/>
      <c r="F31" s="167"/>
      <c r="G31" s="85"/>
    </row>
    <row r="32" spans="1:7" ht="15.75">
      <c r="A32" s="85" t="s">
        <v>566</v>
      </c>
      <c r="B32" s="85"/>
      <c r="C32" s="86"/>
      <c r="D32" s="85"/>
      <c r="E32" s="167"/>
      <c r="F32" s="167"/>
      <c r="G32" s="85"/>
    </row>
    <row r="33" spans="1:7" ht="15.75">
      <c r="A33" s="168"/>
      <c r="B33" s="86"/>
      <c r="C33" s="86"/>
      <c r="D33" s="86"/>
      <c r="E33" s="168"/>
      <c r="F33" s="168"/>
      <c r="G33" s="86"/>
    </row>
    <row r="34" spans="1:7" ht="15.75">
      <c r="A34" s="919" t="s">
        <v>567</v>
      </c>
      <c r="B34" s="913" t="s">
        <v>2</v>
      </c>
      <c r="C34" s="914" t="s">
        <v>3</v>
      </c>
      <c r="D34" s="914" t="s">
        <v>4</v>
      </c>
      <c r="E34" s="913" t="s">
        <v>545</v>
      </c>
      <c r="F34" s="913"/>
      <c r="G34" s="915" t="s">
        <v>6</v>
      </c>
    </row>
    <row r="35" spans="1:7" ht="15.75">
      <c r="A35" s="920"/>
      <c r="B35" s="913"/>
      <c r="C35" s="914"/>
      <c r="D35" s="914"/>
      <c r="E35" s="149" t="s">
        <v>7</v>
      </c>
      <c r="F35" s="149" t="s">
        <v>8</v>
      </c>
      <c r="G35" s="916"/>
    </row>
    <row r="36" spans="1:7">
      <c r="A36" s="169">
        <v>1</v>
      </c>
      <c r="B36" s="169">
        <v>2</v>
      </c>
      <c r="C36" s="169">
        <v>3</v>
      </c>
      <c r="D36" s="169">
        <v>4</v>
      </c>
      <c r="E36" s="169">
        <v>5</v>
      </c>
      <c r="F36" s="169">
        <v>6</v>
      </c>
      <c r="G36" s="169">
        <v>7</v>
      </c>
    </row>
    <row r="37" spans="1:7" ht="31.5" customHeight="1">
      <c r="A37" s="18">
        <v>1</v>
      </c>
      <c r="B37" s="138" t="s">
        <v>572</v>
      </c>
      <c r="C37" s="18" t="s">
        <v>547</v>
      </c>
      <c r="D37" s="18" t="s">
        <v>548</v>
      </c>
      <c r="E37" s="122">
        <v>1.4</v>
      </c>
      <c r="F37" s="122">
        <v>0</v>
      </c>
      <c r="G37" s="112"/>
    </row>
    <row r="38" spans="1:7" ht="31.5" customHeight="1">
      <c r="A38" s="18">
        <v>2</v>
      </c>
      <c r="B38" s="88" t="s">
        <v>573</v>
      </c>
      <c r="C38" s="18" t="s">
        <v>547</v>
      </c>
      <c r="D38" s="171" t="s">
        <v>548</v>
      </c>
      <c r="E38" s="122">
        <v>1.2</v>
      </c>
      <c r="F38" s="122">
        <v>0</v>
      </c>
      <c r="G38" s="112"/>
    </row>
    <row r="39" spans="1:7" ht="31.5" customHeight="1">
      <c r="A39" s="18">
        <v>3</v>
      </c>
      <c r="B39" s="88" t="s">
        <v>574</v>
      </c>
      <c r="C39" s="18" t="s">
        <v>547</v>
      </c>
      <c r="D39" s="18" t="s">
        <v>548</v>
      </c>
      <c r="E39" s="122">
        <v>0.46</v>
      </c>
      <c r="F39" s="122">
        <v>0</v>
      </c>
      <c r="G39" s="18"/>
    </row>
    <row r="40" spans="1:7" ht="31.5" customHeight="1">
      <c r="A40" s="18">
        <v>4</v>
      </c>
      <c r="B40" s="88" t="s">
        <v>575</v>
      </c>
      <c r="C40" s="103" t="s">
        <v>547</v>
      </c>
      <c r="D40" s="18" t="s">
        <v>548</v>
      </c>
      <c r="E40" s="122">
        <v>0.27</v>
      </c>
      <c r="F40" s="122">
        <v>0</v>
      </c>
      <c r="G40" s="18"/>
    </row>
    <row r="41" spans="1:7" ht="31.5" customHeight="1">
      <c r="A41" s="18">
        <v>5</v>
      </c>
      <c r="B41" s="88" t="s">
        <v>576</v>
      </c>
      <c r="C41" s="18" t="s">
        <v>547</v>
      </c>
      <c r="D41" s="18" t="s">
        <v>548</v>
      </c>
      <c r="E41" s="122">
        <v>17</v>
      </c>
      <c r="F41" s="122">
        <v>0</v>
      </c>
      <c r="G41" s="18"/>
    </row>
    <row r="42" spans="1:7" ht="31.5" customHeight="1">
      <c r="A42" s="18">
        <v>6</v>
      </c>
      <c r="B42" s="88" t="s">
        <v>577</v>
      </c>
      <c r="C42" s="18" t="s">
        <v>547</v>
      </c>
      <c r="D42" s="18" t="s">
        <v>548</v>
      </c>
      <c r="E42" s="122">
        <v>10.4</v>
      </c>
      <c r="F42" s="122">
        <v>0</v>
      </c>
      <c r="G42" s="18"/>
    </row>
    <row r="43" spans="1:7" ht="31.5" customHeight="1">
      <c r="A43" s="18">
        <v>7</v>
      </c>
      <c r="B43" s="88" t="s">
        <v>578</v>
      </c>
      <c r="C43" s="18" t="s">
        <v>547</v>
      </c>
      <c r="D43" s="18" t="s">
        <v>548</v>
      </c>
      <c r="E43" s="145">
        <v>1.4</v>
      </c>
      <c r="F43" s="122">
        <v>0</v>
      </c>
      <c r="G43" s="18"/>
    </row>
    <row r="44" spans="1:7" ht="31.5" customHeight="1">
      <c r="A44" s="18">
        <v>8</v>
      </c>
      <c r="B44" s="88" t="s">
        <v>579</v>
      </c>
      <c r="C44" s="18" t="s">
        <v>547</v>
      </c>
      <c r="D44" s="171" t="s">
        <v>548</v>
      </c>
      <c r="E44" s="122">
        <v>0.315</v>
      </c>
      <c r="F44" s="122">
        <v>0</v>
      </c>
      <c r="G44" s="18"/>
    </row>
    <row r="45" spans="1:7" ht="31.5" customHeight="1">
      <c r="A45" s="18">
        <v>9</v>
      </c>
      <c r="B45" s="172" t="s">
        <v>580</v>
      </c>
      <c r="C45" s="18" t="s">
        <v>547</v>
      </c>
      <c r="D45" s="18" t="s">
        <v>548</v>
      </c>
      <c r="E45" s="122">
        <v>1.18</v>
      </c>
      <c r="F45" s="122">
        <v>0</v>
      </c>
      <c r="G45" s="112"/>
    </row>
    <row r="46" spans="1:7" ht="31.5" customHeight="1">
      <c r="A46" s="18">
        <v>10</v>
      </c>
      <c r="B46" s="172" t="s">
        <v>581</v>
      </c>
      <c r="C46" s="18" t="s">
        <v>547</v>
      </c>
      <c r="D46" s="18" t="s">
        <v>548</v>
      </c>
      <c r="E46" s="122">
        <v>0.21</v>
      </c>
      <c r="F46" s="122">
        <v>0</v>
      </c>
      <c r="G46" s="112"/>
    </row>
    <row r="47" spans="1:7" ht="31.5" customHeight="1">
      <c r="A47" s="18">
        <v>11</v>
      </c>
      <c r="B47" s="172" t="s">
        <v>582</v>
      </c>
      <c r="C47" s="18" t="s">
        <v>547</v>
      </c>
      <c r="D47" s="18" t="s">
        <v>548</v>
      </c>
      <c r="E47" s="122">
        <v>0.17</v>
      </c>
      <c r="F47" s="122">
        <v>0</v>
      </c>
      <c r="G47" s="112"/>
    </row>
    <row r="48" spans="1:7" ht="31.5" customHeight="1">
      <c r="A48" s="18">
        <v>12</v>
      </c>
      <c r="B48" s="172" t="s">
        <v>583</v>
      </c>
      <c r="C48" s="18" t="s">
        <v>547</v>
      </c>
      <c r="D48" s="18" t="s">
        <v>548</v>
      </c>
      <c r="E48" s="122">
        <v>0.23</v>
      </c>
      <c r="F48" s="122">
        <v>0</v>
      </c>
      <c r="G48" s="112"/>
    </row>
    <row r="49" spans="1:7" ht="31.5" customHeight="1">
      <c r="A49" s="18">
        <v>13</v>
      </c>
      <c r="B49" s="172" t="s">
        <v>584</v>
      </c>
      <c r="C49" s="18" t="s">
        <v>547</v>
      </c>
      <c r="D49" s="18" t="s">
        <v>548</v>
      </c>
      <c r="E49" s="122">
        <v>0.84</v>
      </c>
      <c r="F49" s="122">
        <v>0</v>
      </c>
      <c r="G49" s="112"/>
    </row>
    <row r="50" spans="1:7" ht="31.5" customHeight="1">
      <c r="A50" s="18">
        <v>14</v>
      </c>
      <c r="B50" s="88" t="s">
        <v>585</v>
      </c>
      <c r="C50" s="18" t="s">
        <v>547</v>
      </c>
      <c r="D50" s="18" t="s">
        <v>548</v>
      </c>
      <c r="E50" s="122">
        <v>2.2999999999999998</v>
      </c>
      <c r="F50" s="122">
        <v>0</v>
      </c>
      <c r="G50" s="112"/>
    </row>
    <row r="51" spans="1:7" ht="31.5" customHeight="1">
      <c r="A51" s="18">
        <v>15</v>
      </c>
      <c r="B51" s="88" t="s">
        <v>586</v>
      </c>
      <c r="C51" s="18" t="s">
        <v>547</v>
      </c>
      <c r="D51" s="171" t="s">
        <v>548</v>
      </c>
      <c r="E51" s="122">
        <v>0.36</v>
      </c>
      <c r="F51" s="122">
        <v>0</v>
      </c>
      <c r="G51" s="112"/>
    </row>
    <row r="52" spans="1:7" ht="31.5" customHeight="1">
      <c r="A52" s="18">
        <v>16</v>
      </c>
      <c r="B52" s="88" t="s">
        <v>587</v>
      </c>
      <c r="C52" s="18" t="s">
        <v>547</v>
      </c>
      <c r="D52" s="171" t="s">
        <v>548</v>
      </c>
      <c r="E52" s="122">
        <v>0.2</v>
      </c>
      <c r="F52" s="122">
        <v>0</v>
      </c>
      <c r="G52" s="112"/>
    </row>
    <row r="53" spans="1:7" ht="31.5" customHeight="1">
      <c r="A53" s="18">
        <v>17</v>
      </c>
      <c r="B53" s="88" t="s">
        <v>588</v>
      </c>
      <c r="C53" s="18" t="s">
        <v>547</v>
      </c>
      <c r="D53" s="171" t="s">
        <v>548</v>
      </c>
      <c r="E53" s="122">
        <v>0.14000000000000001</v>
      </c>
      <c r="F53" s="122">
        <v>0</v>
      </c>
      <c r="G53" s="112"/>
    </row>
    <row r="54" spans="1:7" ht="31.5" customHeight="1">
      <c r="A54" s="18">
        <v>18</v>
      </c>
      <c r="B54" s="88" t="s">
        <v>589</v>
      </c>
      <c r="C54" s="18" t="s">
        <v>547</v>
      </c>
      <c r="D54" s="171" t="s">
        <v>548</v>
      </c>
      <c r="E54" s="122">
        <v>0.1</v>
      </c>
      <c r="F54" s="122">
        <v>0</v>
      </c>
      <c r="G54" s="112"/>
    </row>
    <row r="55" spans="1:7" ht="31.5" customHeight="1">
      <c r="A55" s="18">
        <v>19</v>
      </c>
      <c r="B55" s="88" t="s">
        <v>590</v>
      </c>
      <c r="C55" s="18" t="s">
        <v>547</v>
      </c>
      <c r="D55" s="18" t="s">
        <v>548</v>
      </c>
      <c r="E55" s="122">
        <v>0.91</v>
      </c>
      <c r="F55" s="122">
        <v>0</v>
      </c>
      <c r="G55" s="112"/>
    </row>
    <row r="56" spans="1:7" ht="31.5" customHeight="1">
      <c r="A56" s="18">
        <v>20</v>
      </c>
      <c r="B56" s="88" t="s">
        <v>591</v>
      </c>
      <c r="C56" s="18" t="s">
        <v>547</v>
      </c>
      <c r="D56" s="18" t="s">
        <v>548</v>
      </c>
      <c r="E56" s="122">
        <v>0.11</v>
      </c>
      <c r="F56" s="122">
        <v>0</v>
      </c>
      <c r="G56" s="112"/>
    </row>
    <row r="57" spans="1:7" ht="31.5" customHeight="1">
      <c r="A57" s="18">
        <v>21</v>
      </c>
      <c r="B57" s="88" t="s">
        <v>592</v>
      </c>
      <c r="C57" s="18" t="s">
        <v>547</v>
      </c>
      <c r="D57" s="18" t="s">
        <v>548</v>
      </c>
      <c r="E57" s="122">
        <v>0.14000000000000001</v>
      </c>
      <c r="F57" s="122">
        <v>0</v>
      </c>
      <c r="G57" s="112"/>
    </row>
    <row r="58" spans="1:7" ht="31.5" customHeight="1">
      <c r="A58" s="18">
        <v>22</v>
      </c>
      <c r="B58" s="88" t="s">
        <v>593</v>
      </c>
      <c r="C58" s="18" t="s">
        <v>547</v>
      </c>
      <c r="D58" s="171" t="s">
        <v>548</v>
      </c>
      <c r="E58" s="122">
        <v>0.13</v>
      </c>
      <c r="F58" s="122">
        <v>0</v>
      </c>
      <c r="G58" s="112"/>
    </row>
    <row r="59" spans="1:7" ht="31.5" customHeight="1">
      <c r="A59" s="18">
        <v>23</v>
      </c>
      <c r="B59" s="127" t="s">
        <v>594</v>
      </c>
      <c r="C59" s="18" t="s">
        <v>547</v>
      </c>
      <c r="D59" s="171" t="s">
        <v>548</v>
      </c>
      <c r="E59" s="122">
        <v>0.16</v>
      </c>
      <c r="F59" s="122">
        <v>0</v>
      </c>
      <c r="G59" s="112"/>
    </row>
    <row r="60" spans="1:7" ht="31.5" customHeight="1">
      <c r="A60" s="18">
        <v>24</v>
      </c>
      <c r="B60" s="127" t="s">
        <v>595</v>
      </c>
      <c r="C60" s="143" t="s">
        <v>547</v>
      </c>
      <c r="D60" s="173" t="s">
        <v>548</v>
      </c>
      <c r="E60" s="141">
        <v>0.65</v>
      </c>
      <c r="F60" s="141">
        <v>0</v>
      </c>
      <c r="G60" s="112"/>
    </row>
    <row r="61" spans="1:7" ht="31.5" customHeight="1">
      <c r="A61" s="18">
        <v>25</v>
      </c>
      <c r="B61" s="127" t="s">
        <v>596</v>
      </c>
      <c r="C61" s="143" t="s">
        <v>547</v>
      </c>
      <c r="D61" s="173" t="s">
        <v>548</v>
      </c>
      <c r="E61" s="141">
        <v>0.35</v>
      </c>
      <c r="F61" s="141">
        <v>0</v>
      </c>
      <c r="G61" s="112"/>
    </row>
    <row r="62" spans="1:7" ht="31.5" customHeight="1">
      <c r="A62" s="18">
        <v>26</v>
      </c>
      <c r="B62" s="127" t="s">
        <v>597</v>
      </c>
      <c r="C62" s="143" t="s">
        <v>547</v>
      </c>
      <c r="D62" s="173" t="s">
        <v>548</v>
      </c>
      <c r="E62" s="141">
        <v>0.28999999999999998</v>
      </c>
      <c r="F62" s="141">
        <v>0</v>
      </c>
      <c r="G62" s="112"/>
    </row>
    <row r="63" spans="1:7" ht="31.5" customHeight="1">
      <c r="A63" s="18">
        <v>27</v>
      </c>
      <c r="B63" s="88" t="s">
        <v>598</v>
      </c>
      <c r="C63" s="18" t="s">
        <v>547</v>
      </c>
      <c r="D63" s="18" t="s">
        <v>548</v>
      </c>
      <c r="E63" s="122">
        <v>0.27</v>
      </c>
      <c r="F63" s="122">
        <v>0</v>
      </c>
      <c r="G63" s="112"/>
    </row>
    <row r="64" spans="1:7" ht="31.5" customHeight="1">
      <c r="A64" s="18">
        <v>28</v>
      </c>
      <c r="B64" s="88" t="s">
        <v>599</v>
      </c>
      <c r="C64" s="18" t="s">
        <v>547</v>
      </c>
      <c r="D64" s="18" t="s">
        <v>548</v>
      </c>
      <c r="E64" s="122">
        <v>0.28999999999999998</v>
      </c>
      <c r="F64" s="122">
        <v>0</v>
      </c>
      <c r="G64" s="112"/>
    </row>
    <row r="65" spans="1:7" ht="31.5" customHeight="1">
      <c r="A65" s="18">
        <v>29</v>
      </c>
      <c r="B65" s="88" t="s">
        <v>600</v>
      </c>
      <c r="C65" s="18" t="s">
        <v>547</v>
      </c>
      <c r="D65" s="18" t="s">
        <v>548</v>
      </c>
      <c r="E65" s="122">
        <v>0.64</v>
      </c>
      <c r="F65" s="122">
        <v>0</v>
      </c>
      <c r="G65" s="112"/>
    </row>
    <row r="66" spans="1:7" ht="31.5" customHeight="1">
      <c r="A66" s="18">
        <v>30</v>
      </c>
      <c r="B66" s="88" t="s">
        <v>601</v>
      </c>
      <c r="C66" s="18" t="s">
        <v>547</v>
      </c>
      <c r="D66" s="18" t="s">
        <v>548</v>
      </c>
      <c r="E66" s="122">
        <v>0.15</v>
      </c>
      <c r="F66" s="122">
        <v>0</v>
      </c>
      <c r="G66" s="112"/>
    </row>
    <row r="67" spans="1:7" ht="31.5" customHeight="1">
      <c r="A67" s="18">
        <v>31</v>
      </c>
      <c r="B67" s="88" t="s">
        <v>602</v>
      </c>
      <c r="C67" s="18" t="s">
        <v>547</v>
      </c>
      <c r="D67" s="18" t="s">
        <v>548</v>
      </c>
      <c r="E67" s="122">
        <v>0.19</v>
      </c>
      <c r="F67" s="122">
        <v>0</v>
      </c>
      <c r="G67" s="112"/>
    </row>
    <row r="68" spans="1:7" ht="31.5" customHeight="1">
      <c r="A68" s="18">
        <v>32</v>
      </c>
      <c r="B68" s="88" t="s">
        <v>603</v>
      </c>
      <c r="C68" s="18" t="s">
        <v>547</v>
      </c>
      <c r="D68" s="18" t="s">
        <v>548</v>
      </c>
      <c r="E68" s="122">
        <v>0.4</v>
      </c>
      <c r="F68" s="122">
        <v>0</v>
      </c>
      <c r="G68" s="112"/>
    </row>
    <row r="69" spans="1:7" ht="31.5" customHeight="1">
      <c r="A69" s="18">
        <v>33</v>
      </c>
      <c r="B69" s="88" t="s">
        <v>604</v>
      </c>
      <c r="C69" s="18" t="s">
        <v>547</v>
      </c>
      <c r="D69" s="18" t="s">
        <v>548</v>
      </c>
      <c r="E69" s="122">
        <v>0.16</v>
      </c>
      <c r="F69" s="122">
        <v>0</v>
      </c>
      <c r="G69" s="112"/>
    </row>
    <row r="70" spans="1:7" ht="31.5" customHeight="1">
      <c r="A70" s="18">
        <v>34</v>
      </c>
      <c r="B70" s="88" t="s">
        <v>605</v>
      </c>
      <c r="C70" s="18" t="s">
        <v>547</v>
      </c>
      <c r="D70" s="18" t="s">
        <v>548</v>
      </c>
      <c r="E70" s="122">
        <v>0.3</v>
      </c>
      <c r="F70" s="122">
        <v>0</v>
      </c>
      <c r="G70" s="112"/>
    </row>
    <row r="71" spans="1:7" ht="31.5" customHeight="1">
      <c r="A71" s="18">
        <v>35</v>
      </c>
      <c r="B71" s="88" t="s">
        <v>606</v>
      </c>
      <c r="C71" s="18" t="s">
        <v>547</v>
      </c>
      <c r="D71" s="18" t="s">
        <v>548</v>
      </c>
      <c r="E71" s="122">
        <v>0.64</v>
      </c>
      <c r="F71" s="122">
        <v>0</v>
      </c>
      <c r="G71" s="112"/>
    </row>
    <row r="72" spans="1:7" ht="31.5" customHeight="1">
      <c r="A72" s="18">
        <v>36</v>
      </c>
      <c r="B72" s="88" t="s">
        <v>607</v>
      </c>
      <c r="C72" s="18" t="s">
        <v>547</v>
      </c>
      <c r="D72" s="171" t="s">
        <v>548</v>
      </c>
      <c r="E72" s="122">
        <v>0</v>
      </c>
      <c r="F72" s="122">
        <v>0.15</v>
      </c>
      <c r="G72" s="112"/>
    </row>
    <row r="73" spans="1:7" ht="31.5" customHeight="1">
      <c r="A73" s="18">
        <v>37</v>
      </c>
      <c r="B73" s="127" t="s">
        <v>608</v>
      </c>
      <c r="C73" s="18" t="s">
        <v>547</v>
      </c>
      <c r="D73" s="171" t="s">
        <v>548</v>
      </c>
      <c r="E73" s="122">
        <v>0.22</v>
      </c>
      <c r="F73" s="122">
        <v>0</v>
      </c>
      <c r="G73" s="112"/>
    </row>
    <row r="74" spans="1:7" ht="31.5" customHeight="1">
      <c r="A74" s="18">
        <v>38</v>
      </c>
      <c r="B74" s="127" t="s">
        <v>609</v>
      </c>
      <c r="C74" s="18" t="s">
        <v>547</v>
      </c>
      <c r="D74" s="171" t="s">
        <v>548</v>
      </c>
      <c r="E74" s="122">
        <v>9.5000000000000001E-2</v>
      </c>
      <c r="F74" s="122">
        <v>0</v>
      </c>
      <c r="G74" s="112"/>
    </row>
    <row r="75" spans="1:7" ht="31.5" customHeight="1">
      <c r="A75" s="18">
        <v>39</v>
      </c>
      <c r="B75" s="88" t="s">
        <v>610</v>
      </c>
      <c r="C75" s="18" t="s">
        <v>547</v>
      </c>
      <c r="D75" s="171" t="s">
        <v>548</v>
      </c>
      <c r="E75" s="122">
        <v>0.25</v>
      </c>
      <c r="F75" s="122">
        <v>0</v>
      </c>
      <c r="G75" s="112"/>
    </row>
    <row r="76" spans="1:7" ht="31.5" customHeight="1">
      <c r="A76" s="18">
        <v>40</v>
      </c>
      <c r="B76" s="88" t="s">
        <v>611</v>
      </c>
      <c r="C76" s="18" t="s">
        <v>547</v>
      </c>
      <c r="D76" s="18" t="s">
        <v>548</v>
      </c>
      <c r="E76" s="145">
        <v>0.6</v>
      </c>
      <c r="F76" s="145">
        <v>0</v>
      </c>
      <c r="G76" s="112"/>
    </row>
    <row r="77" spans="1:7" ht="31.5" customHeight="1">
      <c r="A77" s="18">
        <v>41</v>
      </c>
      <c r="B77" s="88" t="s">
        <v>612</v>
      </c>
      <c r="C77" s="18" t="s">
        <v>547</v>
      </c>
      <c r="D77" s="18" t="s">
        <v>548</v>
      </c>
      <c r="E77" s="122">
        <v>0.2</v>
      </c>
      <c r="F77" s="145">
        <v>0</v>
      </c>
      <c r="G77" s="112"/>
    </row>
    <row r="78" spans="1:7" ht="31.5" customHeight="1">
      <c r="E78" s="696">
        <f>SUM(E37:E77)</f>
        <v>45.319999999999986</v>
      </c>
      <c r="F78" s="696">
        <f>SUM(F37:F77)</f>
        <v>0.15</v>
      </c>
    </row>
  </sheetData>
  <mergeCells count="23">
    <mergeCell ref="G24:G25"/>
    <mergeCell ref="B1:B2"/>
    <mergeCell ref="A24:A25"/>
    <mergeCell ref="B24:B25"/>
    <mergeCell ref="C24:C25"/>
    <mergeCell ref="D24:D25"/>
    <mergeCell ref="E24:F24"/>
    <mergeCell ref="E1:F1"/>
    <mergeCell ref="A1:A2"/>
    <mergeCell ref="E34:F34"/>
    <mergeCell ref="G34:G35"/>
    <mergeCell ref="A27:A28"/>
    <mergeCell ref="B27:B28"/>
    <mergeCell ref="A34:A35"/>
    <mergeCell ref="B34:B35"/>
    <mergeCell ref="C34:C35"/>
    <mergeCell ref="D34:D35"/>
    <mergeCell ref="X1:Z1"/>
    <mergeCell ref="I1:K1"/>
    <mergeCell ref="L1:N1"/>
    <mergeCell ref="O1:Q1"/>
    <mergeCell ref="R1:T1"/>
    <mergeCell ref="U1:W1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10" workbookViewId="0">
      <selection activeCell="A34" sqref="A34:G45"/>
    </sheetView>
  </sheetViews>
  <sheetFormatPr defaultRowHeight="15"/>
  <cols>
    <col min="1" max="1" width="4.85546875" customWidth="1"/>
    <col min="2" max="2" width="30" customWidth="1"/>
    <col min="3" max="3" width="11.42578125" customWidth="1"/>
    <col min="4" max="4" width="14" customWidth="1"/>
    <col min="5" max="5" width="11.7109375" customWidth="1"/>
    <col min="6" max="6" width="10.7109375" customWidth="1"/>
    <col min="7" max="7" width="14.42578125" customWidth="1"/>
    <col min="9" max="26" width="7.5703125" customWidth="1"/>
  </cols>
  <sheetData>
    <row r="1" spans="1:26" ht="15.75">
      <c r="A1" s="931" t="s">
        <v>613</v>
      </c>
      <c r="B1" s="905"/>
      <c r="C1" s="905"/>
      <c r="D1" s="905"/>
      <c r="E1" s="905"/>
      <c r="F1" s="905"/>
      <c r="G1" s="932"/>
    </row>
    <row r="2" spans="1:26" ht="15.75">
      <c r="A2" s="924" t="s">
        <v>614</v>
      </c>
      <c r="B2" s="906" t="s">
        <v>2</v>
      </c>
      <c r="C2" s="924" t="s">
        <v>3</v>
      </c>
      <c r="D2" s="906" t="s">
        <v>4</v>
      </c>
      <c r="E2" s="906" t="s">
        <v>615</v>
      </c>
      <c r="F2" s="906"/>
      <c r="G2" s="924" t="s">
        <v>6</v>
      </c>
    </row>
    <row r="3" spans="1:26" ht="31.5">
      <c r="A3" s="924"/>
      <c r="B3" s="906"/>
      <c r="C3" s="924"/>
      <c r="D3" s="906"/>
      <c r="E3" s="18" t="s">
        <v>616</v>
      </c>
      <c r="F3" s="139" t="s">
        <v>8</v>
      </c>
      <c r="G3" s="924"/>
      <c r="I3" s="893" t="s">
        <v>2126</v>
      </c>
      <c r="J3" s="893"/>
      <c r="K3" s="893"/>
      <c r="L3" s="893" t="s">
        <v>2127</v>
      </c>
      <c r="M3" s="893"/>
      <c r="N3" s="893"/>
      <c r="O3" s="893" t="s">
        <v>3111</v>
      </c>
      <c r="P3" s="893"/>
      <c r="Q3" s="893"/>
      <c r="R3" s="893" t="s">
        <v>2130</v>
      </c>
      <c r="S3" s="893"/>
      <c r="T3" s="893"/>
      <c r="U3" s="893" t="s">
        <v>3502</v>
      </c>
      <c r="V3" s="893"/>
      <c r="W3" s="893"/>
      <c r="X3" s="893" t="s">
        <v>2131</v>
      </c>
      <c r="Y3" s="893"/>
      <c r="Z3" s="893"/>
    </row>
    <row r="4" spans="1:26" ht="25.5">
      <c r="A4" s="694"/>
      <c r="B4" s="909" t="s">
        <v>2644</v>
      </c>
      <c r="C4" s="933"/>
      <c r="D4" s="933"/>
      <c r="E4" s="933"/>
      <c r="F4" s="933"/>
      <c r="G4" s="910"/>
      <c r="I4" s="783" t="s">
        <v>3503</v>
      </c>
      <c r="J4" s="783" t="s">
        <v>3504</v>
      </c>
      <c r="K4" s="783" t="s">
        <v>1716</v>
      </c>
      <c r="L4" s="783" t="s">
        <v>3503</v>
      </c>
      <c r="M4" s="783" t="s">
        <v>3504</v>
      </c>
      <c r="N4" s="783" t="s">
        <v>1716</v>
      </c>
      <c r="O4" s="783" t="s">
        <v>3503</v>
      </c>
      <c r="P4" s="783" t="s">
        <v>3504</v>
      </c>
      <c r="Q4" s="783" t="s">
        <v>1716</v>
      </c>
      <c r="R4" s="783" t="s">
        <v>3503</v>
      </c>
      <c r="S4" s="783" t="s">
        <v>3504</v>
      </c>
      <c r="T4" s="783" t="s">
        <v>1716</v>
      </c>
      <c r="U4" s="783" t="s">
        <v>3503</v>
      </c>
      <c r="V4" s="783" t="s">
        <v>3504</v>
      </c>
      <c r="W4" s="783" t="s">
        <v>1716</v>
      </c>
      <c r="X4" s="783" t="s">
        <v>3503</v>
      </c>
      <c r="Y4" s="783" t="s">
        <v>3504</v>
      </c>
      <c r="Z4" s="783" t="s">
        <v>1716</v>
      </c>
    </row>
    <row r="5" spans="1:26" ht="27.75" customHeight="1">
      <c r="A5" s="18">
        <v>1</v>
      </c>
      <c r="B5" s="174" t="s">
        <v>617</v>
      </c>
      <c r="C5" s="18" t="s">
        <v>547</v>
      </c>
      <c r="D5" s="175" t="s">
        <v>618</v>
      </c>
      <c r="E5" s="18">
        <v>26</v>
      </c>
      <c r="F5" s="175" t="s">
        <v>619</v>
      </c>
      <c r="G5" s="12" t="s">
        <v>620</v>
      </c>
      <c r="I5" s="124">
        <v>148.52799999999999</v>
      </c>
      <c r="J5" s="124">
        <v>8.2620000000000005</v>
      </c>
      <c r="K5" s="124">
        <f>SUM(I5:J5)</f>
        <v>156.79</v>
      </c>
      <c r="L5" s="1"/>
      <c r="M5" s="1"/>
      <c r="N5" s="1"/>
      <c r="O5" s="124">
        <v>15.3</v>
      </c>
      <c r="P5" s="124">
        <v>0</v>
      </c>
      <c r="Q5" s="124">
        <v>15.3</v>
      </c>
      <c r="R5" s="782">
        <v>54.03</v>
      </c>
      <c r="S5" s="782">
        <v>0</v>
      </c>
      <c r="T5" s="124">
        <v>54.03</v>
      </c>
      <c r="U5" s="124">
        <v>9.7999999999999989</v>
      </c>
      <c r="V5" s="124">
        <v>0</v>
      </c>
      <c r="W5" s="124">
        <f>SUM(U5:V5)</f>
        <v>9.7999999999999989</v>
      </c>
      <c r="X5" s="124">
        <v>64.179999999999993</v>
      </c>
      <c r="Y5" s="124">
        <v>11</v>
      </c>
      <c r="Z5" s="124">
        <f>SUM(X5:Y5)</f>
        <v>75.179999999999993</v>
      </c>
    </row>
    <row r="6" spans="1:26" ht="27.75" customHeight="1">
      <c r="A6" s="18">
        <v>2</v>
      </c>
      <c r="B6" s="174" t="s">
        <v>621</v>
      </c>
      <c r="C6" s="18" t="s">
        <v>178</v>
      </c>
      <c r="D6" s="175" t="s">
        <v>622</v>
      </c>
      <c r="E6" s="18">
        <v>22</v>
      </c>
      <c r="F6" s="175"/>
      <c r="G6" s="12" t="s">
        <v>623</v>
      </c>
    </row>
    <row r="7" spans="1:26" ht="27.75" customHeight="1">
      <c r="A7" s="924">
        <v>2</v>
      </c>
      <c r="B7" s="926" t="s">
        <v>624</v>
      </c>
      <c r="C7" s="151" t="s">
        <v>178</v>
      </c>
      <c r="D7" s="176" t="s">
        <v>241</v>
      </c>
      <c r="E7" s="24">
        <v>35.03</v>
      </c>
      <c r="F7" s="175" t="s">
        <v>619</v>
      </c>
      <c r="G7" s="12" t="s">
        <v>623</v>
      </c>
    </row>
    <row r="8" spans="1:26" ht="27.75" customHeight="1">
      <c r="A8" s="924"/>
      <c r="B8" s="926"/>
      <c r="C8" s="18" t="s">
        <v>178</v>
      </c>
      <c r="D8" s="18" t="s">
        <v>241</v>
      </c>
      <c r="E8" s="18">
        <v>5.14</v>
      </c>
      <c r="F8" s="175" t="s">
        <v>619</v>
      </c>
      <c r="G8" s="12" t="s">
        <v>623</v>
      </c>
    </row>
    <row r="9" spans="1:26" ht="27.75" customHeight="1">
      <c r="A9" s="925"/>
      <c r="B9" s="927"/>
      <c r="C9" s="18" t="s">
        <v>178</v>
      </c>
      <c r="D9" s="18" t="s">
        <v>241</v>
      </c>
      <c r="E9" s="18">
        <v>1.2</v>
      </c>
      <c r="F9" s="175" t="s">
        <v>625</v>
      </c>
      <c r="G9" s="12" t="s">
        <v>623</v>
      </c>
    </row>
    <row r="10" spans="1:26" ht="27.75" customHeight="1">
      <c r="A10" s="925"/>
      <c r="B10" s="927"/>
      <c r="C10" s="18" t="s">
        <v>178</v>
      </c>
      <c r="D10" s="18" t="s">
        <v>622</v>
      </c>
      <c r="E10" s="18">
        <v>34.799999999999997</v>
      </c>
      <c r="F10" s="175" t="s">
        <v>625</v>
      </c>
      <c r="G10" s="12" t="s">
        <v>623</v>
      </c>
    </row>
    <row r="11" spans="1:26" ht="27.75" customHeight="1">
      <c r="A11" s="925"/>
      <c r="B11" s="927"/>
      <c r="C11" s="18" t="s">
        <v>178</v>
      </c>
      <c r="D11" s="12" t="s">
        <v>626</v>
      </c>
      <c r="E11" s="18">
        <v>24.358000000000001</v>
      </c>
      <c r="F11" s="175">
        <v>8.2620000000000005</v>
      </c>
      <c r="G11" s="12" t="s">
        <v>623</v>
      </c>
    </row>
    <row r="12" spans="1:26" ht="27.75" customHeight="1">
      <c r="A12" s="779"/>
      <c r="B12" s="789"/>
      <c r="C12" s="790"/>
      <c r="D12" s="780"/>
      <c r="E12" s="790">
        <f>SUM(E5:E11)</f>
        <v>148.52799999999999</v>
      </c>
      <c r="F12" s="790">
        <f>SUM(F5:F11)</f>
        <v>8.2620000000000005</v>
      </c>
      <c r="G12" s="777"/>
    </row>
    <row r="13" spans="1:26" ht="27.75" customHeight="1">
      <c r="A13" s="695"/>
      <c r="B13" s="934" t="s">
        <v>2691</v>
      </c>
      <c r="C13" s="935"/>
      <c r="D13" s="935"/>
      <c r="E13" s="935"/>
      <c r="F13" s="935"/>
      <c r="G13" s="936"/>
    </row>
    <row r="14" spans="1:26" ht="27.75" customHeight="1">
      <c r="A14" s="18">
        <v>3</v>
      </c>
      <c r="B14" s="88" t="s">
        <v>627</v>
      </c>
      <c r="C14" s="18" t="s">
        <v>178</v>
      </c>
      <c r="D14" s="18" t="s">
        <v>241</v>
      </c>
      <c r="E14" s="18">
        <v>6.7</v>
      </c>
      <c r="F14" s="175" t="s">
        <v>619</v>
      </c>
      <c r="G14" s="18"/>
    </row>
    <row r="15" spans="1:26" ht="30" customHeight="1">
      <c r="A15" s="18">
        <v>4</v>
      </c>
      <c r="B15" s="88" t="s">
        <v>628</v>
      </c>
      <c r="C15" s="18" t="s">
        <v>178</v>
      </c>
      <c r="D15" s="18" t="s">
        <v>241</v>
      </c>
      <c r="E15" s="18">
        <v>8.6</v>
      </c>
      <c r="F15" s="175" t="s">
        <v>619</v>
      </c>
      <c r="G15" s="18"/>
    </row>
    <row r="16" spans="1:26" ht="30" customHeight="1">
      <c r="A16" s="694"/>
      <c r="B16" s="909" t="s">
        <v>2692</v>
      </c>
      <c r="C16" s="933"/>
      <c r="D16" s="933"/>
      <c r="E16" s="933"/>
      <c r="F16" s="933"/>
      <c r="G16" s="910"/>
    </row>
    <row r="17" spans="1:7" ht="32.25" customHeight="1">
      <c r="A17" s="18">
        <v>5</v>
      </c>
      <c r="B17" s="88" t="s">
        <v>629</v>
      </c>
      <c r="C17" s="18" t="s">
        <v>178</v>
      </c>
      <c r="D17" s="18" t="s">
        <v>241</v>
      </c>
      <c r="E17" s="18">
        <v>5.3</v>
      </c>
      <c r="F17" s="175" t="s">
        <v>619</v>
      </c>
      <c r="G17" s="18"/>
    </row>
    <row r="18" spans="1:7" ht="29.25" customHeight="1">
      <c r="A18" s="18">
        <v>6</v>
      </c>
      <c r="B18" s="88" t="s">
        <v>630</v>
      </c>
      <c r="C18" s="18" t="s">
        <v>178</v>
      </c>
      <c r="D18" s="18" t="s">
        <v>241</v>
      </c>
      <c r="E18" s="18">
        <v>0.7</v>
      </c>
      <c r="F18" s="175" t="s">
        <v>619</v>
      </c>
      <c r="G18" s="18"/>
    </row>
    <row r="19" spans="1:7" ht="29.25" customHeight="1">
      <c r="A19" s="18">
        <v>7</v>
      </c>
      <c r="B19" s="88" t="s">
        <v>631</v>
      </c>
      <c r="C19" s="18" t="s">
        <v>178</v>
      </c>
      <c r="D19" s="18" t="s">
        <v>622</v>
      </c>
      <c r="E19" s="18">
        <v>19.88</v>
      </c>
      <c r="F19" s="175" t="s">
        <v>625</v>
      </c>
      <c r="G19" s="18"/>
    </row>
    <row r="20" spans="1:7" ht="27.75" customHeight="1">
      <c r="A20" s="18">
        <v>8</v>
      </c>
      <c r="B20" s="88" t="s">
        <v>632</v>
      </c>
      <c r="C20" s="18" t="s">
        <v>178</v>
      </c>
      <c r="D20" s="18" t="s">
        <v>622</v>
      </c>
      <c r="E20" s="177">
        <v>2.35</v>
      </c>
      <c r="F20" s="18" t="s">
        <v>625</v>
      </c>
      <c r="G20" s="18"/>
    </row>
    <row r="21" spans="1:7" ht="27.75" customHeight="1">
      <c r="A21" s="18">
        <v>9</v>
      </c>
      <c r="B21" s="88" t="s">
        <v>633</v>
      </c>
      <c r="C21" s="18" t="s">
        <v>178</v>
      </c>
      <c r="D21" s="18" t="s">
        <v>622</v>
      </c>
      <c r="E21" s="18">
        <v>16.7</v>
      </c>
      <c r="F21" s="175" t="s">
        <v>625</v>
      </c>
      <c r="G21" s="18"/>
    </row>
    <row r="22" spans="1:7" ht="27.75" customHeight="1">
      <c r="A22" s="18">
        <v>10</v>
      </c>
      <c r="B22" s="88" t="s">
        <v>634</v>
      </c>
      <c r="C22" s="18" t="s">
        <v>178</v>
      </c>
      <c r="D22" s="12" t="s">
        <v>626</v>
      </c>
      <c r="E22" s="18">
        <v>7.5</v>
      </c>
      <c r="F22" s="175" t="s">
        <v>625</v>
      </c>
      <c r="G22" s="18"/>
    </row>
    <row r="23" spans="1:7" ht="27.75" customHeight="1">
      <c r="A23" s="18">
        <v>11</v>
      </c>
      <c r="B23" s="88" t="s">
        <v>635</v>
      </c>
      <c r="C23" s="18" t="s">
        <v>178</v>
      </c>
      <c r="D23" s="12" t="s">
        <v>626</v>
      </c>
      <c r="E23" s="18">
        <v>1.6</v>
      </c>
      <c r="F23" s="175" t="s">
        <v>625</v>
      </c>
      <c r="G23" s="18"/>
    </row>
    <row r="24" spans="1:7" ht="27.75" customHeight="1">
      <c r="A24" s="778"/>
      <c r="B24" s="10"/>
      <c r="C24" s="790"/>
      <c r="D24" s="780"/>
      <c r="E24" s="790">
        <f>SUM(E17:E23)</f>
        <v>54.03</v>
      </c>
      <c r="F24" s="790">
        <f>SUM(F17:F23)</f>
        <v>0</v>
      </c>
      <c r="G24" s="792"/>
    </row>
    <row r="25" spans="1:7" ht="27.75" customHeight="1">
      <c r="A25" s="694"/>
      <c r="B25" s="909" t="s">
        <v>2530</v>
      </c>
      <c r="C25" s="933"/>
      <c r="D25" s="933"/>
      <c r="E25" s="933"/>
      <c r="F25" s="933"/>
      <c r="G25" s="910"/>
    </row>
    <row r="26" spans="1:7" ht="27.75" customHeight="1">
      <c r="A26" s="18">
        <v>12</v>
      </c>
      <c r="B26" s="88" t="s">
        <v>636</v>
      </c>
      <c r="C26" s="18" t="s">
        <v>178</v>
      </c>
      <c r="D26" s="18" t="s">
        <v>241</v>
      </c>
      <c r="E26" s="18">
        <v>3.5</v>
      </c>
      <c r="F26" s="175" t="s">
        <v>619</v>
      </c>
      <c r="G26" s="12"/>
    </row>
    <row r="27" spans="1:7" ht="27.75" customHeight="1">
      <c r="A27" s="18">
        <v>13</v>
      </c>
      <c r="B27" s="174" t="s">
        <v>637</v>
      </c>
      <c r="C27" s="18" t="s">
        <v>178</v>
      </c>
      <c r="D27" s="18" t="s">
        <v>241</v>
      </c>
      <c r="E27" s="24">
        <v>10.5</v>
      </c>
      <c r="F27" s="175" t="s">
        <v>619</v>
      </c>
      <c r="G27" s="18"/>
    </row>
    <row r="28" spans="1:7" ht="27.75" customHeight="1">
      <c r="A28" s="18">
        <v>14</v>
      </c>
      <c r="B28" s="174" t="s">
        <v>638</v>
      </c>
      <c r="C28" s="18" t="s">
        <v>178</v>
      </c>
      <c r="D28" s="18" t="s">
        <v>241</v>
      </c>
      <c r="E28" s="24">
        <v>9.75</v>
      </c>
      <c r="F28" s="175" t="s">
        <v>619</v>
      </c>
      <c r="G28" s="12" t="s">
        <v>639</v>
      </c>
    </row>
    <row r="29" spans="1:7" ht="27.75" customHeight="1">
      <c r="A29" s="18">
        <v>15</v>
      </c>
      <c r="B29" s="174" t="s">
        <v>640</v>
      </c>
      <c r="C29" s="18" t="s">
        <v>178</v>
      </c>
      <c r="D29" s="18" t="s">
        <v>241</v>
      </c>
      <c r="E29" s="24">
        <v>17.8</v>
      </c>
      <c r="F29" s="175" t="s">
        <v>619</v>
      </c>
      <c r="G29" s="12" t="s">
        <v>641</v>
      </c>
    </row>
    <row r="30" spans="1:7" ht="27.75" customHeight="1">
      <c r="A30" s="18">
        <v>16</v>
      </c>
      <c r="B30" s="88" t="s">
        <v>642</v>
      </c>
      <c r="C30" s="18" t="s">
        <v>178</v>
      </c>
      <c r="D30" s="18" t="s">
        <v>241</v>
      </c>
      <c r="E30" s="178">
        <v>21</v>
      </c>
      <c r="F30" s="179">
        <v>11</v>
      </c>
      <c r="G30" s="12" t="s">
        <v>643</v>
      </c>
    </row>
    <row r="31" spans="1:7" ht="27.75" customHeight="1">
      <c r="A31" s="18">
        <v>17</v>
      </c>
      <c r="B31" s="88" t="s">
        <v>644</v>
      </c>
      <c r="C31" s="18" t="s">
        <v>178</v>
      </c>
      <c r="D31" s="18" t="s">
        <v>241</v>
      </c>
      <c r="E31" s="24">
        <v>1.63</v>
      </c>
      <c r="F31" s="175" t="s">
        <v>619</v>
      </c>
      <c r="G31" s="18"/>
    </row>
    <row r="32" spans="1:7" ht="27.75" customHeight="1">
      <c r="A32" s="778"/>
      <c r="B32" s="10"/>
      <c r="C32" s="790"/>
      <c r="D32" s="790"/>
      <c r="E32" s="793">
        <f>SUM(E26:E31)</f>
        <v>64.179999999999993</v>
      </c>
      <c r="F32" s="793">
        <f>SUM(F26:F31)</f>
        <v>11</v>
      </c>
      <c r="G32" s="792"/>
    </row>
    <row r="33" spans="1:7" ht="27.75" customHeight="1">
      <c r="A33" s="694"/>
      <c r="B33" s="909" t="s">
        <v>2243</v>
      </c>
      <c r="C33" s="933"/>
      <c r="D33" s="933"/>
      <c r="E33" s="933"/>
      <c r="F33" s="933"/>
      <c r="G33" s="910"/>
    </row>
    <row r="34" spans="1:7" ht="27.75" customHeight="1">
      <c r="A34" s="18">
        <v>18</v>
      </c>
      <c r="B34" s="88" t="s">
        <v>645</v>
      </c>
      <c r="C34" s="18" t="s">
        <v>178</v>
      </c>
      <c r="D34" s="18" t="s">
        <v>241</v>
      </c>
      <c r="E34" s="18">
        <v>1.4</v>
      </c>
      <c r="F34" s="175" t="s">
        <v>619</v>
      </c>
      <c r="G34" s="18"/>
    </row>
    <row r="35" spans="1:7" ht="27.75" customHeight="1">
      <c r="A35" s="18">
        <v>19</v>
      </c>
      <c r="B35" s="88" t="s">
        <v>646</v>
      </c>
      <c r="C35" s="18" t="s">
        <v>178</v>
      </c>
      <c r="D35" s="18" t="s">
        <v>241</v>
      </c>
      <c r="E35" s="18">
        <v>1.2</v>
      </c>
      <c r="F35" s="175" t="s">
        <v>619</v>
      </c>
      <c r="G35" s="18"/>
    </row>
    <row r="36" spans="1:7" ht="27.75" customHeight="1">
      <c r="A36" s="18">
        <v>20</v>
      </c>
      <c r="B36" s="88" t="s">
        <v>647</v>
      </c>
      <c r="C36" s="18" t="s">
        <v>178</v>
      </c>
      <c r="D36" s="18" t="s">
        <v>241</v>
      </c>
      <c r="E36" s="18">
        <v>0.7</v>
      </c>
      <c r="F36" s="175" t="s">
        <v>619</v>
      </c>
      <c r="G36" s="18"/>
    </row>
    <row r="37" spans="1:7" ht="27.75" customHeight="1">
      <c r="A37" s="18">
        <v>21</v>
      </c>
      <c r="B37" s="174" t="s">
        <v>648</v>
      </c>
      <c r="C37" s="18" t="s">
        <v>178</v>
      </c>
      <c r="D37" s="18" t="s">
        <v>241</v>
      </c>
      <c r="E37" s="18">
        <v>0.3</v>
      </c>
      <c r="F37" s="175" t="s">
        <v>619</v>
      </c>
      <c r="G37" s="18"/>
    </row>
    <row r="38" spans="1:7" ht="27.75" customHeight="1">
      <c r="A38" s="18">
        <v>22</v>
      </c>
      <c r="B38" s="174" t="s">
        <v>649</v>
      </c>
      <c r="C38" s="18" t="s">
        <v>178</v>
      </c>
      <c r="D38" s="18" t="s">
        <v>241</v>
      </c>
      <c r="E38" s="18">
        <v>0.25</v>
      </c>
      <c r="F38" s="175" t="s">
        <v>619</v>
      </c>
      <c r="G38" s="18"/>
    </row>
    <row r="39" spans="1:7" ht="27.75" customHeight="1">
      <c r="A39" s="18">
        <v>23</v>
      </c>
      <c r="B39" s="88" t="s">
        <v>650</v>
      </c>
      <c r="C39" s="18" t="s">
        <v>178</v>
      </c>
      <c r="D39" s="18" t="s">
        <v>241</v>
      </c>
      <c r="E39" s="18">
        <v>0.55000000000000004</v>
      </c>
      <c r="F39" s="175" t="s">
        <v>619</v>
      </c>
      <c r="G39" s="18"/>
    </row>
    <row r="40" spans="1:7" ht="27.75" customHeight="1">
      <c r="A40" s="18">
        <v>24</v>
      </c>
      <c r="B40" s="88" t="s">
        <v>651</v>
      </c>
      <c r="C40" s="18" t="s">
        <v>178</v>
      </c>
      <c r="D40" s="18" t="s">
        <v>241</v>
      </c>
      <c r="E40" s="18">
        <v>1.2</v>
      </c>
      <c r="F40" s="175" t="s">
        <v>619</v>
      </c>
      <c r="G40" s="18"/>
    </row>
    <row r="41" spans="1:7" ht="27.75" customHeight="1">
      <c r="A41" s="18">
        <v>25</v>
      </c>
      <c r="B41" s="88" t="s">
        <v>652</v>
      </c>
      <c r="C41" s="18" t="s">
        <v>178</v>
      </c>
      <c r="D41" s="18" t="s">
        <v>241</v>
      </c>
      <c r="E41" s="18">
        <v>0.8</v>
      </c>
      <c r="F41" s="175" t="s">
        <v>619</v>
      </c>
      <c r="G41" s="18"/>
    </row>
    <row r="42" spans="1:7" ht="27.75" customHeight="1">
      <c r="A42" s="18">
        <v>26</v>
      </c>
      <c r="B42" s="88" t="s">
        <v>653</v>
      </c>
      <c r="C42" s="18" t="s">
        <v>178</v>
      </c>
      <c r="D42" s="18" t="s">
        <v>241</v>
      </c>
      <c r="E42" s="175">
        <v>1</v>
      </c>
      <c r="F42" s="175" t="s">
        <v>619</v>
      </c>
      <c r="G42" s="18"/>
    </row>
    <row r="43" spans="1:7" ht="27.75" customHeight="1">
      <c r="A43" s="18">
        <v>27</v>
      </c>
      <c r="B43" s="88" t="s">
        <v>654</v>
      </c>
      <c r="C43" s="18" t="s">
        <v>178</v>
      </c>
      <c r="D43" s="18" t="s">
        <v>241</v>
      </c>
      <c r="E43" s="175">
        <v>0.6</v>
      </c>
      <c r="F43" s="175" t="s">
        <v>619</v>
      </c>
      <c r="G43" s="18"/>
    </row>
    <row r="44" spans="1:7" ht="27.75" customHeight="1">
      <c r="A44" s="18">
        <v>28</v>
      </c>
      <c r="B44" s="88" t="s">
        <v>655</v>
      </c>
      <c r="C44" s="18" t="s">
        <v>178</v>
      </c>
      <c r="D44" s="18" t="s">
        <v>241</v>
      </c>
      <c r="E44" s="18">
        <v>1.8</v>
      </c>
      <c r="F44" s="175" t="s">
        <v>619</v>
      </c>
      <c r="G44" s="18"/>
    </row>
    <row r="45" spans="1:7" ht="15.75">
      <c r="A45" s="928" t="s">
        <v>18</v>
      </c>
      <c r="B45" s="929"/>
      <c r="C45" s="929"/>
      <c r="D45" s="930"/>
      <c r="E45" s="177">
        <f>SUM(E34:E44)</f>
        <v>9.7999999999999989</v>
      </c>
      <c r="F45" s="177">
        <f>SUM(F34:F44)</f>
        <v>0</v>
      </c>
      <c r="G45" s="180"/>
    </row>
    <row r="46" spans="1:7" ht="15.75">
      <c r="A46" s="181"/>
      <c r="B46" s="181"/>
      <c r="C46" s="181"/>
      <c r="D46" s="181"/>
      <c r="E46" s="182"/>
      <c r="F46" s="181"/>
      <c r="G46" s="181"/>
    </row>
    <row r="47" spans="1:7" ht="15.75">
      <c r="A47" s="181"/>
      <c r="B47" s="181"/>
      <c r="C47" s="181"/>
      <c r="D47" s="181"/>
      <c r="E47" s="182"/>
      <c r="F47" s="181"/>
      <c r="G47" s="181"/>
    </row>
    <row r="48" spans="1:7" ht="15.75">
      <c r="A48" s="181"/>
      <c r="B48" s="181"/>
      <c r="C48" s="181"/>
      <c r="D48" s="181"/>
      <c r="E48" s="182"/>
      <c r="F48" s="181"/>
      <c r="G48" s="181"/>
    </row>
    <row r="49" spans="1:7" ht="15.75">
      <c r="A49" s="181"/>
      <c r="B49" s="181"/>
      <c r="C49" s="181"/>
      <c r="D49" s="181"/>
      <c r="E49" s="182"/>
      <c r="F49" s="181"/>
      <c r="G49" s="181"/>
    </row>
    <row r="50" spans="1:7" ht="15.75">
      <c r="A50" s="181"/>
      <c r="B50" s="181"/>
      <c r="C50" s="181"/>
      <c r="D50" s="181"/>
      <c r="E50" s="182"/>
      <c r="F50" s="181"/>
      <c r="G50" s="181"/>
    </row>
    <row r="51" spans="1:7" ht="15.75">
      <c r="A51" s="181"/>
      <c r="B51" s="181"/>
      <c r="C51" s="181"/>
      <c r="D51" s="181"/>
      <c r="E51" s="182"/>
      <c r="F51" s="168" t="s">
        <v>656</v>
      </c>
      <c r="G51" s="181"/>
    </row>
    <row r="52" spans="1:7" ht="15.75">
      <c r="A52" s="181"/>
      <c r="B52" s="181"/>
      <c r="C52" s="181"/>
      <c r="D52" s="181"/>
      <c r="E52" s="182"/>
      <c r="F52" s="168" t="s">
        <v>657</v>
      </c>
      <c r="G52" s="181"/>
    </row>
    <row r="53" spans="1:7" ht="15.75">
      <c r="A53" s="181"/>
      <c r="B53" s="181"/>
      <c r="C53" s="181"/>
      <c r="D53" s="181"/>
      <c r="E53" s="182"/>
      <c r="F53" s="168" t="s">
        <v>658</v>
      </c>
      <c r="G53" s="181"/>
    </row>
  </sheetData>
  <mergeCells count="21">
    <mergeCell ref="A7:A11"/>
    <mergeCell ref="B7:B11"/>
    <mergeCell ref="A45:D45"/>
    <mergeCell ref="A1:G1"/>
    <mergeCell ref="A2:A3"/>
    <mergeCell ref="B2:B3"/>
    <mergeCell ref="C2:C3"/>
    <mergeCell ref="D2:D3"/>
    <mergeCell ref="E2:F2"/>
    <mergeCell ref="G2:G3"/>
    <mergeCell ref="B4:G4"/>
    <mergeCell ref="B13:G13"/>
    <mergeCell ref="B16:G16"/>
    <mergeCell ref="B25:G25"/>
    <mergeCell ref="B33:G33"/>
    <mergeCell ref="X3:Z3"/>
    <mergeCell ref="I3:K3"/>
    <mergeCell ref="L3:N3"/>
    <mergeCell ref="O3:Q3"/>
    <mergeCell ref="R3:T3"/>
    <mergeCell ref="U3:W3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7"/>
  <sheetViews>
    <sheetView tabSelected="1" topLeftCell="A163" workbookViewId="0">
      <selection activeCell="E8" sqref="E8:F37"/>
    </sheetView>
  </sheetViews>
  <sheetFormatPr defaultRowHeight="15"/>
  <cols>
    <col min="1" max="1" width="6.42578125" customWidth="1"/>
    <col min="2" max="2" width="43.140625" customWidth="1"/>
    <col min="4" max="4" width="10.28515625" customWidth="1"/>
    <col min="5" max="5" width="10.42578125" customWidth="1"/>
    <col min="6" max="6" width="15" customWidth="1"/>
    <col min="9" max="26" width="7.7109375" customWidth="1"/>
  </cols>
  <sheetData>
    <row r="1" spans="1:26" ht="18.75">
      <c r="A1" s="941" t="s">
        <v>173</v>
      </c>
      <c r="B1" s="941"/>
      <c r="C1" s="941"/>
      <c r="D1" s="941"/>
      <c r="E1" s="941"/>
      <c r="F1" s="941"/>
      <c r="G1" s="941"/>
    </row>
    <row r="2" spans="1:26" ht="18.75">
      <c r="A2" s="183"/>
      <c r="B2" s="183"/>
      <c r="C2" s="184"/>
      <c r="D2" s="942" t="s">
        <v>659</v>
      </c>
      <c r="E2" s="942"/>
      <c r="F2" s="942"/>
      <c r="G2" s="942"/>
    </row>
    <row r="3" spans="1:26">
      <c r="A3" s="8"/>
      <c r="B3" s="8"/>
      <c r="C3" s="111"/>
      <c r="D3" s="111"/>
      <c r="E3" s="8"/>
      <c r="F3" s="8"/>
      <c r="G3" s="8"/>
    </row>
    <row r="4" spans="1:26" ht="30" customHeight="1">
      <c r="A4" s="913" t="s">
        <v>660</v>
      </c>
      <c r="B4" s="914" t="s">
        <v>161</v>
      </c>
      <c r="C4" s="919" t="s">
        <v>3</v>
      </c>
      <c r="D4" s="919" t="s">
        <v>4</v>
      </c>
      <c r="E4" s="921" t="s">
        <v>661</v>
      </c>
      <c r="F4" s="922"/>
      <c r="G4" s="914" t="s">
        <v>6</v>
      </c>
    </row>
    <row r="5" spans="1:26" ht="15.75">
      <c r="A5" s="914"/>
      <c r="B5" s="914"/>
      <c r="C5" s="944"/>
      <c r="D5" s="944"/>
      <c r="E5" s="149" t="s">
        <v>7</v>
      </c>
      <c r="F5" s="149" t="s">
        <v>8</v>
      </c>
      <c r="G5" s="914"/>
    </row>
    <row r="6" spans="1:26">
      <c r="A6" s="185">
        <v>1</v>
      </c>
      <c r="B6" s="185">
        <v>2</v>
      </c>
      <c r="C6" s="185">
        <v>3</v>
      </c>
      <c r="D6" s="185">
        <v>4</v>
      </c>
      <c r="E6" s="186">
        <v>5</v>
      </c>
      <c r="F6" s="185">
        <v>6</v>
      </c>
      <c r="G6" s="185">
        <v>7</v>
      </c>
    </row>
    <row r="7" spans="1:26">
      <c r="A7" s="945" t="s">
        <v>662</v>
      </c>
      <c r="B7" s="946"/>
      <c r="C7" s="946"/>
      <c r="D7" s="946"/>
      <c r="E7" s="946"/>
      <c r="F7" s="946"/>
      <c r="G7" s="947"/>
    </row>
    <row r="8" spans="1:26" ht="31.5" customHeight="1">
      <c r="A8" s="18">
        <v>1</v>
      </c>
      <c r="B8" s="187" t="s">
        <v>663</v>
      </c>
      <c r="C8" s="188" t="s">
        <v>664</v>
      </c>
      <c r="D8" s="9" t="s">
        <v>665</v>
      </c>
      <c r="E8" s="188">
        <v>0.71799999999999997</v>
      </c>
      <c r="F8" s="7"/>
      <c r="G8" s="9"/>
      <c r="I8" s="893" t="s">
        <v>2126</v>
      </c>
      <c r="J8" s="893"/>
      <c r="K8" s="893"/>
      <c r="L8" s="893" t="s">
        <v>2127</v>
      </c>
      <c r="M8" s="893"/>
      <c r="N8" s="893"/>
      <c r="O8" s="893" t="s">
        <v>3111</v>
      </c>
      <c r="P8" s="893"/>
      <c r="Q8" s="893"/>
      <c r="R8" s="893" t="s">
        <v>2130</v>
      </c>
      <c r="S8" s="893"/>
      <c r="T8" s="893"/>
      <c r="U8" s="893" t="s">
        <v>3502</v>
      </c>
      <c r="V8" s="893"/>
      <c r="W8" s="893"/>
      <c r="X8" s="893" t="s">
        <v>2131</v>
      </c>
      <c r="Y8" s="893"/>
      <c r="Z8" s="893"/>
    </row>
    <row r="9" spans="1:26" ht="31.5" customHeight="1">
      <c r="A9" s="18">
        <v>2</v>
      </c>
      <c r="B9" s="189" t="s">
        <v>666</v>
      </c>
      <c r="C9" s="188" t="s">
        <v>664</v>
      </c>
      <c r="D9" s="9" t="s">
        <v>665</v>
      </c>
      <c r="E9" s="188">
        <v>1.0569999999999999</v>
      </c>
      <c r="F9" s="7"/>
      <c r="G9" s="9"/>
      <c r="I9" s="783" t="s">
        <v>3503</v>
      </c>
      <c r="J9" s="783" t="s">
        <v>3504</v>
      </c>
      <c r="K9" s="783" t="s">
        <v>1716</v>
      </c>
      <c r="L9" s="783" t="s">
        <v>3503</v>
      </c>
      <c r="M9" s="783" t="s">
        <v>3504</v>
      </c>
      <c r="N9" s="783" t="s">
        <v>1716</v>
      </c>
      <c r="O9" s="783" t="s">
        <v>3503</v>
      </c>
      <c r="P9" s="783" t="s">
        <v>3504</v>
      </c>
      <c r="Q9" s="783" t="s">
        <v>1716</v>
      </c>
      <c r="R9" s="783" t="s">
        <v>3503</v>
      </c>
      <c r="S9" s="783" t="s">
        <v>3504</v>
      </c>
      <c r="T9" s="783" t="s">
        <v>1716</v>
      </c>
      <c r="U9" s="783" t="s">
        <v>3503</v>
      </c>
      <c r="V9" s="783" t="s">
        <v>3504</v>
      </c>
      <c r="W9" s="783" t="s">
        <v>1716</v>
      </c>
      <c r="X9" s="783" t="s">
        <v>3503</v>
      </c>
      <c r="Y9" s="783" t="s">
        <v>3504</v>
      </c>
      <c r="Z9" s="783" t="s">
        <v>1716</v>
      </c>
    </row>
    <row r="10" spans="1:26" ht="31.5" customHeight="1">
      <c r="A10" s="18">
        <v>3</v>
      </c>
      <c r="B10" s="190" t="s">
        <v>667</v>
      </c>
      <c r="C10" s="188" t="s">
        <v>664</v>
      </c>
      <c r="D10" s="9" t="s">
        <v>665</v>
      </c>
      <c r="E10" s="191">
        <v>0.28000000000000003</v>
      </c>
      <c r="F10" s="7"/>
      <c r="G10" s="9"/>
      <c r="I10" s="782"/>
      <c r="J10" s="782"/>
      <c r="K10" s="782"/>
      <c r="L10" s="782"/>
      <c r="M10" s="782"/>
      <c r="N10" s="782"/>
      <c r="O10" s="782"/>
      <c r="P10" s="782"/>
      <c r="Q10" s="782"/>
      <c r="R10" s="797">
        <v>82.5</v>
      </c>
      <c r="S10" s="24">
        <v>0</v>
      </c>
      <c r="T10" s="124">
        <f>SUM(R10:S10)</f>
        <v>82.5</v>
      </c>
      <c r="U10" s="124">
        <v>128.94099999999997</v>
      </c>
      <c r="V10" s="124">
        <v>3.6560000000000001</v>
      </c>
      <c r="W10" s="124">
        <f>SUM(U10:V10)</f>
        <v>132.59699999999998</v>
      </c>
      <c r="X10" s="124">
        <v>163.87499999999997</v>
      </c>
      <c r="Y10" s="124">
        <v>83.44</v>
      </c>
      <c r="Z10" s="124">
        <f>SUM(X10:Y10)</f>
        <v>247.31499999999997</v>
      </c>
    </row>
    <row r="11" spans="1:26" ht="31.5" customHeight="1">
      <c r="A11" s="18">
        <v>4</v>
      </c>
      <c r="B11" s="190" t="s">
        <v>668</v>
      </c>
      <c r="C11" s="188" t="s">
        <v>664</v>
      </c>
      <c r="D11" s="9" t="s">
        <v>665</v>
      </c>
      <c r="E11" s="191">
        <v>0.37</v>
      </c>
      <c r="F11" s="7"/>
      <c r="G11" s="9"/>
      <c r="U11" s="365"/>
      <c r="V11" s="365"/>
    </row>
    <row r="12" spans="1:26" ht="31.5" customHeight="1">
      <c r="A12" s="18">
        <v>5</v>
      </c>
      <c r="B12" s="190" t="s">
        <v>669</v>
      </c>
      <c r="C12" s="188" t="s">
        <v>664</v>
      </c>
      <c r="D12" s="9" t="s">
        <v>665</v>
      </c>
      <c r="E12" s="191">
        <v>1.2</v>
      </c>
      <c r="F12" s="7"/>
      <c r="G12" s="9"/>
    </row>
    <row r="13" spans="1:26" ht="31.5" customHeight="1">
      <c r="A13" s="18">
        <v>6</v>
      </c>
      <c r="B13" s="190" t="s">
        <v>670</v>
      </c>
      <c r="C13" s="188" t="s">
        <v>664</v>
      </c>
      <c r="D13" s="9" t="s">
        <v>665</v>
      </c>
      <c r="E13" s="191">
        <v>0.85</v>
      </c>
      <c r="F13" s="7"/>
      <c r="G13" s="9"/>
    </row>
    <row r="14" spans="1:26" ht="31.5" customHeight="1">
      <c r="A14" s="18">
        <v>7</v>
      </c>
      <c r="B14" s="190" t="s">
        <v>671</v>
      </c>
      <c r="C14" s="188" t="s">
        <v>664</v>
      </c>
      <c r="D14" s="9" t="s">
        <v>665</v>
      </c>
      <c r="E14" s="191">
        <v>0.2</v>
      </c>
      <c r="F14" s="7"/>
      <c r="G14" s="9"/>
    </row>
    <row r="15" spans="1:26" ht="31.5" customHeight="1">
      <c r="A15" s="18">
        <v>8</v>
      </c>
      <c r="B15" s="190" t="s">
        <v>672</v>
      </c>
      <c r="C15" s="188" t="s">
        <v>664</v>
      </c>
      <c r="D15" s="9" t="s">
        <v>665</v>
      </c>
      <c r="E15" s="191">
        <v>0.63</v>
      </c>
      <c r="F15" s="7"/>
      <c r="G15" s="9"/>
    </row>
    <row r="16" spans="1:26" ht="31.5" customHeight="1">
      <c r="A16" s="18">
        <v>9</v>
      </c>
      <c r="B16" s="190" t="s">
        <v>673</v>
      </c>
      <c r="C16" s="188" t="s">
        <v>664</v>
      </c>
      <c r="D16" s="9" t="s">
        <v>665</v>
      </c>
      <c r="E16" s="191">
        <v>0.2</v>
      </c>
      <c r="F16" s="7"/>
      <c r="G16" s="9"/>
    </row>
    <row r="17" spans="1:7" ht="31.5" customHeight="1">
      <c r="A17" s="18">
        <v>10</v>
      </c>
      <c r="B17" s="190" t="s">
        <v>674</v>
      </c>
      <c r="C17" s="188" t="s">
        <v>664</v>
      </c>
      <c r="D17" s="9" t="s">
        <v>665</v>
      </c>
      <c r="E17" s="191">
        <v>0.55000000000000004</v>
      </c>
      <c r="F17" s="7"/>
      <c r="G17" s="9"/>
    </row>
    <row r="18" spans="1:7" ht="31.5" customHeight="1">
      <c r="A18" s="18">
        <v>11</v>
      </c>
      <c r="B18" s="190" t="s">
        <v>675</v>
      </c>
      <c r="C18" s="188" t="s">
        <v>664</v>
      </c>
      <c r="D18" s="9" t="s">
        <v>665</v>
      </c>
      <c r="E18" s="191">
        <v>1.5</v>
      </c>
      <c r="F18" s="7"/>
      <c r="G18" s="9"/>
    </row>
    <row r="19" spans="1:7" ht="31.5" customHeight="1">
      <c r="A19" s="18">
        <v>12</v>
      </c>
      <c r="B19" s="190" t="s">
        <v>676</v>
      </c>
      <c r="C19" s="188" t="s">
        <v>664</v>
      </c>
      <c r="D19" s="9" t="s">
        <v>665</v>
      </c>
      <c r="E19" s="191">
        <v>0.2</v>
      </c>
      <c r="F19" s="7"/>
      <c r="G19" s="9"/>
    </row>
    <row r="20" spans="1:7" ht="31.5" customHeight="1">
      <c r="A20" s="18">
        <v>13</v>
      </c>
      <c r="B20" s="190" t="s">
        <v>677</v>
      </c>
      <c r="C20" s="188" t="s">
        <v>664</v>
      </c>
      <c r="D20" s="9" t="s">
        <v>665</v>
      </c>
      <c r="E20" s="191">
        <v>0.23</v>
      </c>
      <c r="F20" s="7"/>
      <c r="G20" s="9"/>
    </row>
    <row r="21" spans="1:7" ht="31.5" customHeight="1">
      <c r="A21" s="18">
        <v>14</v>
      </c>
      <c r="B21" s="190" t="s">
        <v>678</v>
      </c>
      <c r="C21" s="188" t="s">
        <v>664</v>
      </c>
      <c r="D21" s="9" t="s">
        <v>665</v>
      </c>
      <c r="E21" s="191">
        <v>0.3</v>
      </c>
      <c r="F21" s="7"/>
      <c r="G21" s="9"/>
    </row>
    <row r="22" spans="1:7" ht="31.5" customHeight="1">
      <c r="A22" s="18">
        <v>15</v>
      </c>
      <c r="B22" s="190" t="s">
        <v>679</v>
      </c>
      <c r="C22" s="188" t="s">
        <v>664</v>
      </c>
      <c r="D22" s="9" t="s">
        <v>665</v>
      </c>
      <c r="E22" s="191">
        <v>0.5</v>
      </c>
      <c r="F22" s="7"/>
      <c r="G22" s="9"/>
    </row>
    <row r="23" spans="1:7" ht="31.5" customHeight="1">
      <c r="A23" s="18">
        <v>16</v>
      </c>
      <c r="B23" s="190" t="s">
        <v>680</v>
      </c>
      <c r="C23" s="188" t="s">
        <v>664</v>
      </c>
      <c r="D23" s="9" t="s">
        <v>665</v>
      </c>
      <c r="E23" s="191">
        <v>0.18</v>
      </c>
      <c r="F23" s="7"/>
      <c r="G23" s="9"/>
    </row>
    <row r="24" spans="1:7" ht="31.5" customHeight="1">
      <c r="A24" s="18">
        <v>17</v>
      </c>
      <c r="B24" s="190" t="s">
        <v>681</v>
      </c>
      <c r="C24" s="188" t="s">
        <v>664</v>
      </c>
      <c r="D24" s="9" t="s">
        <v>665</v>
      </c>
      <c r="E24" s="191">
        <v>0.27</v>
      </c>
      <c r="F24" s="7"/>
      <c r="G24" s="9"/>
    </row>
    <row r="25" spans="1:7" ht="31.5" customHeight="1">
      <c r="A25" s="18">
        <v>18</v>
      </c>
      <c r="B25" s="190" t="s">
        <v>682</v>
      </c>
      <c r="C25" s="188" t="s">
        <v>664</v>
      </c>
      <c r="D25" s="9" t="s">
        <v>665</v>
      </c>
      <c r="E25" s="191">
        <v>1.98</v>
      </c>
      <c r="F25" s="7"/>
      <c r="G25" s="9"/>
    </row>
    <row r="26" spans="1:7" ht="31.5" customHeight="1">
      <c r="A26" s="18">
        <v>19</v>
      </c>
      <c r="B26" s="190" t="s">
        <v>683</v>
      </c>
      <c r="C26" s="188" t="s">
        <v>664</v>
      </c>
      <c r="D26" s="9" t="s">
        <v>664</v>
      </c>
      <c r="E26" s="191">
        <v>0.73</v>
      </c>
      <c r="F26" s="7"/>
      <c r="G26" s="9"/>
    </row>
    <row r="27" spans="1:7" ht="31.5" customHeight="1">
      <c r="A27" s="18">
        <v>20</v>
      </c>
      <c r="B27" s="190" t="s">
        <v>684</v>
      </c>
      <c r="C27" s="188" t="s">
        <v>664</v>
      </c>
      <c r="D27" s="9" t="s">
        <v>665</v>
      </c>
      <c r="E27" s="191">
        <v>0.6</v>
      </c>
      <c r="F27" s="7"/>
      <c r="G27" s="9"/>
    </row>
    <row r="28" spans="1:7" ht="31.5" customHeight="1">
      <c r="A28" s="18">
        <v>21</v>
      </c>
      <c r="B28" s="190" t="s">
        <v>685</v>
      </c>
      <c r="C28" s="188" t="s">
        <v>664</v>
      </c>
      <c r="D28" s="9" t="s">
        <v>664</v>
      </c>
      <c r="E28" s="191">
        <v>0.65</v>
      </c>
      <c r="F28" s="7"/>
      <c r="G28" s="9"/>
    </row>
    <row r="29" spans="1:7" ht="31.5" customHeight="1">
      <c r="A29" s="18">
        <v>22</v>
      </c>
      <c r="B29" s="190" t="s">
        <v>686</v>
      </c>
      <c r="C29" s="188" t="s">
        <v>664</v>
      </c>
      <c r="D29" s="9" t="s">
        <v>664</v>
      </c>
      <c r="E29" s="191">
        <v>0.41199999999999998</v>
      </c>
      <c r="F29" s="7"/>
      <c r="G29" s="9"/>
    </row>
    <row r="30" spans="1:7" ht="31.5" customHeight="1">
      <c r="A30" s="18">
        <v>23</v>
      </c>
      <c r="B30" s="190" t="s">
        <v>687</v>
      </c>
      <c r="C30" s="188" t="s">
        <v>664</v>
      </c>
      <c r="D30" s="9" t="s">
        <v>665</v>
      </c>
      <c r="E30" s="191">
        <v>0.85</v>
      </c>
      <c r="F30" s="7"/>
      <c r="G30" s="4"/>
    </row>
    <row r="31" spans="1:7" ht="31.5" customHeight="1">
      <c r="A31" s="18">
        <v>24</v>
      </c>
      <c r="B31" s="190" t="s">
        <v>688</v>
      </c>
      <c r="C31" s="188" t="s">
        <v>664</v>
      </c>
      <c r="D31" s="9" t="s">
        <v>665</v>
      </c>
      <c r="E31" s="9"/>
      <c r="F31" s="191">
        <v>0.55000000000000004</v>
      </c>
      <c r="G31" s="4"/>
    </row>
    <row r="32" spans="1:7" ht="31.5" customHeight="1">
      <c r="A32" s="18">
        <v>25</v>
      </c>
      <c r="B32" s="190" t="s">
        <v>689</v>
      </c>
      <c r="C32" s="188" t="s">
        <v>664</v>
      </c>
      <c r="D32" s="9" t="s">
        <v>664</v>
      </c>
      <c r="E32" s="9"/>
      <c r="F32" s="191">
        <v>0.15</v>
      </c>
      <c r="G32" s="4"/>
    </row>
    <row r="33" spans="1:7" ht="31.5" customHeight="1">
      <c r="A33" s="18">
        <v>26</v>
      </c>
      <c r="B33" s="190" t="s">
        <v>690</v>
      </c>
      <c r="C33" s="188" t="s">
        <v>664</v>
      </c>
      <c r="D33" s="9" t="s">
        <v>665</v>
      </c>
      <c r="E33" s="191">
        <v>0.19</v>
      </c>
      <c r="F33" s="7"/>
      <c r="G33" s="4"/>
    </row>
    <row r="34" spans="1:7" ht="31.5" customHeight="1">
      <c r="A34" s="18">
        <v>27</v>
      </c>
      <c r="B34" s="192" t="s">
        <v>691</v>
      </c>
      <c r="C34" s="188" t="s">
        <v>664</v>
      </c>
      <c r="D34" s="9" t="s">
        <v>665</v>
      </c>
      <c r="E34" s="191">
        <v>1.32</v>
      </c>
      <c r="F34" s="7"/>
      <c r="G34" s="4"/>
    </row>
    <row r="35" spans="1:7" ht="31.5" customHeight="1">
      <c r="A35" s="18">
        <v>28</v>
      </c>
      <c r="B35" s="190" t="s">
        <v>692</v>
      </c>
      <c r="C35" s="188" t="s">
        <v>664</v>
      </c>
      <c r="D35" s="9" t="s">
        <v>665</v>
      </c>
      <c r="E35" s="191">
        <v>0.05</v>
      </c>
      <c r="F35" s="7"/>
      <c r="G35" s="4"/>
    </row>
    <row r="36" spans="1:7" ht="31.5" customHeight="1">
      <c r="A36" s="18">
        <v>29</v>
      </c>
      <c r="B36" s="190" t="s">
        <v>693</v>
      </c>
      <c r="C36" s="188" t="s">
        <v>664</v>
      </c>
      <c r="D36" s="9" t="s">
        <v>665</v>
      </c>
      <c r="E36" s="191">
        <v>0.06</v>
      </c>
      <c r="F36" s="7"/>
      <c r="G36" s="4"/>
    </row>
    <row r="37" spans="1:7" ht="31.5" customHeight="1">
      <c r="A37" s="18">
        <v>30</v>
      </c>
      <c r="B37" s="193" t="s">
        <v>694</v>
      </c>
      <c r="C37" s="188" t="s">
        <v>664</v>
      </c>
      <c r="D37" s="9" t="s">
        <v>664</v>
      </c>
      <c r="E37" s="191">
        <v>3.22</v>
      </c>
      <c r="F37" s="7"/>
      <c r="G37" s="4"/>
    </row>
    <row r="38" spans="1:7" ht="31.5" customHeight="1">
      <c r="A38" s="794" t="s">
        <v>695</v>
      </c>
      <c r="B38" s="795"/>
      <c r="C38" s="795"/>
      <c r="D38" s="795"/>
      <c r="E38" s="795"/>
      <c r="F38" s="795"/>
      <c r="G38" s="796"/>
    </row>
    <row r="39" spans="1:7" ht="31.5" customHeight="1">
      <c r="A39" s="194">
        <v>1</v>
      </c>
      <c r="B39" s="195" t="s">
        <v>696</v>
      </c>
      <c r="C39" s="119" t="s">
        <v>664</v>
      </c>
      <c r="D39" s="119" t="s">
        <v>664</v>
      </c>
      <c r="E39" s="196">
        <v>0.13100000000000001</v>
      </c>
      <c r="F39" s="197"/>
      <c r="G39" s="198"/>
    </row>
    <row r="40" spans="1:7" ht="31.5" customHeight="1">
      <c r="A40" s="194">
        <v>2</v>
      </c>
      <c r="B40" s="195" t="s">
        <v>697</v>
      </c>
      <c r="C40" s="119" t="s">
        <v>664</v>
      </c>
      <c r="D40" s="119" t="s">
        <v>664</v>
      </c>
      <c r="E40" s="196">
        <v>0.41</v>
      </c>
      <c r="F40" s="197"/>
      <c r="G40" s="198"/>
    </row>
    <row r="41" spans="1:7" ht="31.5" customHeight="1">
      <c r="A41" s="194">
        <v>3</v>
      </c>
      <c r="B41" s="195" t="s">
        <v>698</v>
      </c>
      <c r="C41" s="119" t="s">
        <v>664</v>
      </c>
      <c r="D41" s="119" t="s">
        <v>664</v>
      </c>
      <c r="E41" s="196">
        <v>7.0000000000000007E-2</v>
      </c>
      <c r="F41" s="197"/>
      <c r="G41" s="198"/>
    </row>
    <row r="42" spans="1:7" ht="31.5" customHeight="1">
      <c r="A42" s="194">
        <v>4</v>
      </c>
      <c r="B42" s="195" t="s">
        <v>699</v>
      </c>
      <c r="C42" s="119" t="s">
        <v>664</v>
      </c>
      <c r="D42" s="119" t="s">
        <v>664</v>
      </c>
      <c r="E42" s="196">
        <v>1.0129999999999999</v>
      </c>
      <c r="F42" s="197"/>
      <c r="G42" s="198"/>
    </row>
    <row r="43" spans="1:7" ht="31.5" customHeight="1">
      <c r="A43" s="194">
        <v>5</v>
      </c>
      <c r="B43" s="195" t="s">
        <v>700</v>
      </c>
      <c r="C43" s="119" t="s">
        <v>664</v>
      </c>
      <c r="D43" s="119" t="s">
        <v>664</v>
      </c>
      <c r="E43" s="196">
        <v>0.96099999999999997</v>
      </c>
      <c r="F43" s="197"/>
      <c r="G43" s="198"/>
    </row>
    <row r="44" spans="1:7" ht="31.5" customHeight="1">
      <c r="A44" s="194">
        <v>6</v>
      </c>
      <c r="B44" s="195" t="s">
        <v>701</v>
      </c>
      <c r="C44" s="119" t="s">
        <v>664</v>
      </c>
      <c r="D44" s="119" t="s">
        <v>664</v>
      </c>
      <c r="E44" s="196">
        <v>1.1000000000000001</v>
      </c>
      <c r="F44" s="197"/>
      <c r="G44" s="198"/>
    </row>
    <row r="45" spans="1:7" ht="31.5" customHeight="1">
      <c r="A45" s="194">
        <v>7</v>
      </c>
      <c r="B45" s="199" t="s">
        <v>702</v>
      </c>
      <c r="C45" s="119" t="s">
        <v>664</v>
      </c>
      <c r="D45" s="119" t="s">
        <v>664</v>
      </c>
      <c r="E45" s="196">
        <v>0.95</v>
      </c>
      <c r="F45" s="197"/>
      <c r="G45" s="198"/>
    </row>
    <row r="46" spans="1:7" ht="31.5" customHeight="1">
      <c r="A46" s="194">
        <v>8</v>
      </c>
      <c r="B46" s="195" t="s">
        <v>703</v>
      </c>
      <c r="C46" s="119" t="s">
        <v>664</v>
      </c>
      <c r="D46" s="119" t="s">
        <v>664</v>
      </c>
      <c r="E46" s="196">
        <v>0.62</v>
      </c>
      <c r="F46" s="197"/>
      <c r="G46" s="198"/>
    </row>
    <row r="47" spans="1:7" ht="31.5" customHeight="1">
      <c r="A47" s="194">
        <v>9</v>
      </c>
      <c r="B47" s="195" t="s">
        <v>704</v>
      </c>
      <c r="C47" s="119" t="s">
        <v>664</v>
      </c>
      <c r="D47" s="119" t="s">
        <v>664</v>
      </c>
      <c r="E47" s="196">
        <v>1.5149999999999999</v>
      </c>
      <c r="F47" s="197"/>
      <c r="G47" s="198"/>
    </row>
    <row r="48" spans="1:7" ht="31.5" customHeight="1">
      <c r="A48" s="194">
        <v>10</v>
      </c>
      <c r="B48" s="195" t="s">
        <v>705</v>
      </c>
      <c r="C48" s="119" t="s">
        <v>664</v>
      </c>
      <c r="D48" s="119" t="s">
        <v>664</v>
      </c>
      <c r="E48" s="196">
        <v>0.23100000000000001</v>
      </c>
      <c r="F48" s="197"/>
      <c r="G48" s="198"/>
    </row>
    <row r="49" spans="1:7" ht="31.5" customHeight="1">
      <c r="A49" s="194">
        <v>11</v>
      </c>
      <c r="B49" s="195" t="s">
        <v>706</v>
      </c>
      <c r="C49" s="119" t="s">
        <v>664</v>
      </c>
      <c r="D49" s="119" t="s">
        <v>664</v>
      </c>
      <c r="E49" s="196">
        <v>1.181</v>
      </c>
      <c r="F49" s="197"/>
      <c r="G49" s="198"/>
    </row>
    <row r="50" spans="1:7" ht="31.5" customHeight="1">
      <c r="A50" s="194">
        <v>12</v>
      </c>
      <c r="B50" s="195" t="s">
        <v>707</v>
      </c>
      <c r="C50" s="119" t="s">
        <v>664</v>
      </c>
      <c r="D50" s="119" t="s">
        <v>664</v>
      </c>
      <c r="E50" s="196">
        <v>1.4</v>
      </c>
      <c r="F50" s="197"/>
      <c r="G50" s="198"/>
    </row>
    <row r="51" spans="1:7" ht="31.5" customHeight="1">
      <c r="A51" s="194">
        <v>13</v>
      </c>
      <c r="B51" s="195" t="s">
        <v>708</v>
      </c>
      <c r="C51" s="119" t="s">
        <v>664</v>
      </c>
      <c r="D51" s="119" t="s">
        <v>664</v>
      </c>
      <c r="E51" s="196">
        <v>0.6</v>
      </c>
      <c r="F51" s="197"/>
      <c r="G51" s="198"/>
    </row>
    <row r="52" spans="1:7" ht="31.5" customHeight="1">
      <c r="A52" s="194">
        <v>14</v>
      </c>
      <c r="B52" s="195" t="s">
        <v>709</v>
      </c>
      <c r="C52" s="119" t="s">
        <v>664</v>
      </c>
      <c r="D52" s="119" t="s">
        <v>664</v>
      </c>
      <c r="E52" s="196">
        <v>0.56699999999999995</v>
      </c>
      <c r="F52" s="197"/>
      <c r="G52" s="198"/>
    </row>
    <row r="53" spans="1:7" ht="31.5" customHeight="1">
      <c r="A53" s="194">
        <v>15</v>
      </c>
      <c r="B53" s="195" t="s">
        <v>710</v>
      </c>
      <c r="C53" s="119" t="s">
        <v>664</v>
      </c>
      <c r="D53" s="119" t="s">
        <v>664</v>
      </c>
      <c r="E53" s="196">
        <v>0.34300000000000003</v>
      </c>
      <c r="F53" s="197"/>
      <c r="G53" s="198"/>
    </row>
    <row r="54" spans="1:7" ht="31.5" customHeight="1">
      <c r="A54" s="194">
        <v>16</v>
      </c>
      <c r="B54" s="195" t="s">
        <v>711</v>
      </c>
      <c r="C54" s="119" t="s">
        <v>664</v>
      </c>
      <c r="D54" s="119" t="s">
        <v>664</v>
      </c>
      <c r="E54" s="196">
        <v>0.16900000000000001</v>
      </c>
      <c r="F54" s="197"/>
      <c r="G54" s="198"/>
    </row>
    <row r="55" spans="1:7" ht="31.5" customHeight="1">
      <c r="A55" s="194">
        <v>17</v>
      </c>
      <c r="B55" s="195" t="s">
        <v>712</v>
      </c>
      <c r="C55" s="119" t="s">
        <v>664</v>
      </c>
      <c r="D55" s="119" t="s">
        <v>664</v>
      </c>
      <c r="E55" s="196">
        <v>0.193</v>
      </c>
      <c r="F55" s="197"/>
      <c r="G55" s="198"/>
    </row>
    <row r="56" spans="1:7" ht="31.5" customHeight="1">
      <c r="A56" s="194">
        <v>18</v>
      </c>
      <c r="B56" s="195" t="s">
        <v>713</v>
      </c>
      <c r="C56" s="119" t="s">
        <v>664</v>
      </c>
      <c r="D56" s="119" t="s">
        <v>664</v>
      </c>
      <c r="E56" s="196">
        <v>0.76900000000000002</v>
      </c>
      <c r="F56" s="197"/>
      <c r="G56" s="198"/>
    </row>
    <row r="57" spans="1:7" ht="31.5" customHeight="1">
      <c r="A57" s="194">
        <v>19</v>
      </c>
      <c r="B57" s="195" t="s">
        <v>714</v>
      </c>
      <c r="C57" s="119" t="s">
        <v>664</v>
      </c>
      <c r="D57" s="119" t="s">
        <v>664</v>
      </c>
      <c r="E57" s="196">
        <v>0.23599999999999999</v>
      </c>
      <c r="F57" s="197"/>
      <c r="G57" s="198"/>
    </row>
    <row r="58" spans="1:7" ht="31.5" customHeight="1">
      <c r="A58" s="194">
        <v>20</v>
      </c>
      <c r="B58" s="195" t="s">
        <v>715</v>
      </c>
      <c r="C58" s="119" t="s">
        <v>664</v>
      </c>
      <c r="D58" s="119" t="s">
        <v>664</v>
      </c>
      <c r="E58" s="196">
        <v>0.1</v>
      </c>
      <c r="F58" s="197"/>
      <c r="G58" s="198"/>
    </row>
    <row r="59" spans="1:7" ht="31.5" customHeight="1">
      <c r="A59" s="194">
        <v>21</v>
      </c>
      <c r="B59" s="195" t="s">
        <v>716</v>
      </c>
      <c r="C59" s="119" t="s">
        <v>664</v>
      </c>
      <c r="D59" s="119" t="s">
        <v>664</v>
      </c>
      <c r="E59" s="196">
        <v>0.104</v>
      </c>
      <c r="F59" s="197"/>
      <c r="G59" s="198"/>
    </row>
    <row r="60" spans="1:7" ht="31.5" customHeight="1">
      <c r="A60" s="194">
        <v>22</v>
      </c>
      <c r="B60" s="195" t="s">
        <v>717</v>
      </c>
      <c r="C60" s="119" t="s">
        <v>664</v>
      </c>
      <c r="D60" s="119" t="s">
        <v>664</v>
      </c>
      <c r="E60" s="196">
        <v>6.2E-2</v>
      </c>
      <c r="F60" s="197"/>
      <c r="G60" s="198"/>
    </row>
    <row r="61" spans="1:7" ht="31.5" customHeight="1">
      <c r="A61" s="194">
        <v>23</v>
      </c>
      <c r="B61" s="195" t="s">
        <v>718</v>
      </c>
      <c r="C61" s="119" t="s">
        <v>664</v>
      </c>
      <c r="D61" s="119" t="s">
        <v>664</v>
      </c>
      <c r="E61" s="196">
        <v>3.7999999999999999E-2</v>
      </c>
      <c r="F61" s="197"/>
      <c r="G61" s="198"/>
    </row>
    <row r="62" spans="1:7" ht="31.5" customHeight="1">
      <c r="A62" s="194">
        <v>24</v>
      </c>
      <c r="B62" s="195" t="s">
        <v>719</v>
      </c>
      <c r="C62" s="119" t="s">
        <v>664</v>
      </c>
      <c r="D62" s="119" t="s">
        <v>664</v>
      </c>
      <c r="E62" s="196">
        <v>0.95899999999999996</v>
      </c>
      <c r="F62" s="197"/>
      <c r="G62" s="198"/>
    </row>
    <row r="63" spans="1:7" ht="31.5" customHeight="1">
      <c r="A63" s="194">
        <v>25</v>
      </c>
      <c r="B63" s="195" t="s">
        <v>720</v>
      </c>
      <c r="C63" s="119" t="s">
        <v>664</v>
      </c>
      <c r="D63" s="119" t="s">
        <v>664</v>
      </c>
      <c r="E63" s="196">
        <v>0.5</v>
      </c>
      <c r="F63" s="197"/>
      <c r="G63" s="198"/>
    </row>
    <row r="64" spans="1:7" ht="31.5" customHeight="1">
      <c r="A64" s="194">
        <v>26</v>
      </c>
      <c r="B64" s="195" t="s">
        <v>721</v>
      </c>
      <c r="C64" s="119" t="s">
        <v>664</v>
      </c>
      <c r="D64" s="119" t="s">
        <v>664</v>
      </c>
      <c r="E64" s="196">
        <v>7.3999999999999996E-2</v>
      </c>
      <c r="F64" s="197"/>
      <c r="G64" s="198"/>
    </row>
    <row r="65" spans="1:7" ht="31.5" customHeight="1">
      <c r="A65" s="194">
        <v>27</v>
      </c>
      <c r="B65" s="195" t="s">
        <v>722</v>
      </c>
      <c r="C65" s="119" t="s">
        <v>664</v>
      </c>
      <c r="D65" s="119" t="s">
        <v>664</v>
      </c>
      <c r="E65" s="196">
        <v>0.4</v>
      </c>
      <c r="F65" s="197"/>
      <c r="G65" s="198"/>
    </row>
    <row r="66" spans="1:7" ht="31.5" customHeight="1">
      <c r="A66" s="194">
        <v>28</v>
      </c>
      <c r="B66" s="195" t="s">
        <v>723</v>
      </c>
      <c r="C66" s="119" t="s">
        <v>664</v>
      </c>
      <c r="D66" s="119" t="s">
        <v>664</v>
      </c>
      <c r="E66" s="196">
        <v>0.219</v>
      </c>
      <c r="F66" s="197"/>
      <c r="G66" s="198"/>
    </row>
    <row r="67" spans="1:7" ht="31.5" customHeight="1">
      <c r="A67" s="194">
        <v>29</v>
      </c>
      <c r="B67" s="195" t="s">
        <v>724</v>
      </c>
      <c r="C67" s="119" t="s">
        <v>664</v>
      </c>
      <c r="D67" s="119" t="s">
        <v>664</v>
      </c>
      <c r="E67" s="196">
        <v>0.25</v>
      </c>
      <c r="F67" s="197"/>
      <c r="G67" s="198"/>
    </row>
    <row r="68" spans="1:7" ht="31.5" customHeight="1">
      <c r="A68" s="194">
        <v>30</v>
      </c>
      <c r="B68" s="195" t="s">
        <v>725</v>
      </c>
      <c r="C68" s="119" t="s">
        <v>664</v>
      </c>
      <c r="D68" s="119" t="s">
        <v>664</v>
      </c>
      <c r="E68" s="196">
        <v>0.35</v>
      </c>
      <c r="F68" s="197"/>
      <c r="G68" s="198"/>
    </row>
    <row r="69" spans="1:7" ht="31.5" customHeight="1">
      <c r="A69" s="194">
        <v>31</v>
      </c>
      <c r="B69" s="195" t="s">
        <v>726</v>
      </c>
      <c r="C69" s="119" t="s">
        <v>664</v>
      </c>
      <c r="D69" s="119" t="s">
        <v>664</v>
      </c>
      <c r="E69" s="196">
        <v>0.14699999999999999</v>
      </c>
      <c r="F69" s="197"/>
      <c r="G69" s="198"/>
    </row>
    <row r="70" spans="1:7" ht="31.5" customHeight="1">
      <c r="A70" s="194">
        <v>32</v>
      </c>
      <c r="B70" s="195" t="s">
        <v>727</v>
      </c>
      <c r="C70" s="119" t="s">
        <v>664</v>
      </c>
      <c r="D70" s="119" t="s">
        <v>664</v>
      </c>
      <c r="E70" s="196">
        <v>1</v>
      </c>
      <c r="F70" s="197"/>
      <c r="G70" s="198"/>
    </row>
    <row r="71" spans="1:7" ht="31.5" customHeight="1">
      <c r="A71" s="194">
        <v>33</v>
      </c>
      <c r="B71" s="195" t="s">
        <v>728</v>
      </c>
      <c r="C71" s="119" t="s">
        <v>664</v>
      </c>
      <c r="D71" s="119" t="s">
        <v>664</v>
      </c>
      <c r="E71" s="196">
        <v>0.66900000000000004</v>
      </c>
      <c r="F71" s="197"/>
      <c r="G71" s="198"/>
    </row>
    <row r="72" spans="1:7" ht="31.5" customHeight="1">
      <c r="A72" s="194">
        <v>34</v>
      </c>
      <c r="B72" s="195" t="s">
        <v>729</v>
      </c>
      <c r="C72" s="119" t="s">
        <v>664</v>
      </c>
      <c r="D72" s="119" t="s">
        <v>664</v>
      </c>
      <c r="E72" s="196">
        <v>0.182</v>
      </c>
      <c r="F72" s="197"/>
      <c r="G72" s="198"/>
    </row>
    <row r="73" spans="1:7" ht="31.5" customHeight="1">
      <c r="A73" s="194">
        <v>35</v>
      </c>
      <c r="B73" s="195" t="s">
        <v>730</v>
      </c>
      <c r="C73" s="119" t="s">
        <v>664</v>
      </c>
      <c r="D73" s="119" t="s">
        <v>664</v>
      </c>
      <c r="E73" s="196">
        <v>0.318</v>
      </c>
      <c r="F73" s="197"/>
      <c r="G73" s="198"/>
    </row>
    <row r="74" spans="1:7" ht="31.5" customHeight="1">
      <c r="A74" s="194">
        <v>36</v>
      </c>
      <c r="B74" s="195" t="s">
        <v>731</v>
      </c>
      <c r="C74" s="119" t="s">
        <v>664</v>
      </c>
      <c r="D74" s="119" t="s">
        <v>664</v>
      </c>
      <c r="E74" s="196">
        <v>0.33300000000000002</v>
      </c>
      <c r="F74" s="197"/>
      <c r="G74" s="198"/>
    </row>
    <row r="75" spans="1:7" ht="31.5" customHeight="1">
      <c r="A75" s="194">
        <v>37</v>
      </c>
      <c r="B75" s="195" t="s">
        <v>732</v>
      </c>
      <c r="C75" s="119" t="s">
        <v>664</v>
      </c>
      <c r="D75" s="119" t="s">
        <v>664</v>
      </c>
      <c r="E75" s="196">
        <v>9.9000000000000005E-2</v>
      </c>
      <c r="F75" s="197"/>
      <c r="G75" s="198"/>
    </row>
    <row r="76" spans="1:7" ht="31.5" customHeight="1">
      <c r="A76" s="194">
        <v>38</v>
      </c>
      <c r="B76" s="195" t="s">
        <v>733</v>
      </c>
      <c r="C76" s="119" t="s">
        <v>664</v>
      </c>
      <c r="D76" s="119" t="s">
        <v>664</v>
      </c>
      <c r="E76" s="196">
        <v>7.5999999999999998E-2</v>
      </c>
      <c r="F76" s="197"/>
      <c r="G76" s="198"/>
    </row>
    <row r="77" spans="1:7" ht="31.5" customHeight="1">
      <c r="A77" s="194">
        <v>39</v>
      </c>
      <c r="B77" s="195" t="s">
        <v>734</v>
      </c>
      <c r="C77" s="119" t="s">
        <v>664</v>
      </c>
      <c r="D77" s="119" t="s">
        <v>664</v>
      </c>
      <c r="E77" s="196">
        <v>0.122</v>
      </c>
      <c r="F77" s="197"/>
      <c r="G77" s="198"/>
    </row>
    <row r="78" spans="1:7" ht="31.5" customHeight="1">
      <c r="A78" s="194">
        <v>40</v>
      </c>
      <c r="B78" s="195" t="s">
        <v>735</v>
      </c>
      <c r="C78" s="119" t="s">
        <v>664</v>
      </c>
      <c r="D78" s="119" t="s">
        <v>664</v>
      </c>
      <c r="E78" s="196">
        <v>0.14000000000000001</v>
      </c>
      <c r="F78" s="197"/>
      <c r="G78" s="198"/>
    </row>
    <row r="79" spans="1:7" ht="31.5" customHeight="1">
      <c r="A79" s="194">
        <v>41</v>
      </c>
      <c r="B79" s="195" t="s">
        <v>736</v>
      </c>
      <c r="C79" s="119" t="s">
        <v>664</v>
      </c>
      <c r="D79" s="119" t="s">
        <v>664</v>
      </c>
      <c r="E79" s="196">
        <v>0.93100000000000005</v>
      </c>
      <c r="F79" s="197"/>
      <c r="G79" s="198"/>
    </row>
    <row r="80" spans="1:7" ht="31.5" customHeight="1">
      <c r="A80" s="194">
        <v>42</v>
      </c>
      <c r="B80" s="195" t="s">
        <v>737</v>
      </c>
      <c r="C80" s="119" t="s">
        <v>664</v>
      </c>
      <c r="D80" s="119" t="s">
        <v>664</v>
      </c>
      <c r="E80" s="196">
        <v>0.247</v>
      </c>
      <c r="F80" s="197"/>
      <c r="G80" s="198"/>
    </row>
    <row r="81" spans="1:7" ht="31.5" customHeight="1">
      <c r="A81" s="194">
        <v>43</v>
      </c>
      <c r="B81" s="195" t="s">
        <v>738</v>
      </c>
      <c r="C81" s="119" t="s">
        <v>664</v>
      </c>
      <c r="D81" s="119" t="s">
        <v>664</v>
      </c>
      <c r="E81" s="196">
        <v>0.21</v>
      </c>
      <c r="F81" s="197"/>
      <c r="G81" s="198"/>
    </row>
    <row r="82" spans="1:7" ht="31.5" customHeight="1">
      <c r="A82" s="194">
        <v>44</v>
      </c>
      <c r="B82" s="195" t="s">
        <v>739</v>
      </c>
      <c r="C82" s="119" t="s">
        <v>664</v>
      </c>
      <c r="D82" s="119" t="s">
        <v>664</v>
      </c>
      <c r="E82" s="196">
        <v>0.48</v>
      </c>
      <c r="F82" s="197"/>
      <c r="G82" s="198"/>
    </row>
    <row r="83" spans="1:7" ht="31.5" customHeight="1">
      <c r="A83" s="194">
        <v>45</v>
      </c>
      <c r="B83" s="195" t="s">
        <v>740</v>
      </c>
      <c r="C83" s="119" t="s">
        <v>664</v>
      </c>
      <c r="D83" s="119" t="s">
        <v>664</v>
      </c>
      <c r="E83" s="196">
        <v>1.55</v>
      </c>
      <c r="F83" s="197"/>
      <c r="G83" s="198"/>
    </row>
    <row r="84" spans="1:7" ht="31.5" customHeight="1">
      <c r="A84" s="194">
        <v>46</v>
      </c>
      <c r="B84" s="195" t="s">
        <v>741</v>
      </c>
      <c r="C84" s="119" t="s">
        <v>664</v>
      </c>
      <c r="D84" s="119" t="s">
        <v>664</v>
      </c>
      <c r="E84" s="196">
        <v>0.2</v>
      </c>
      <c r="F84" s="197"/>
      <c r="G84" s="198"/>
    </row>
    <row r="85" spans="1:7" ht="31.5" customHeight="1">
      <c r="A85" s="194">
        <v>47</v>
      </c>
      <c r="B85" s="195" t="s">
        <v>742</v>
      </c>
      <c r="C85" s="119" t="s">
        <v>664</v>
      </c>
      <c r="D85" s="119" t="s">
        <v>664</v>
      </c>
      <c r="E85" s="196">
        <v>6.9000000000000006E-2</v>
      </c>
      <c r="F85" s="197"/>
      <c r="G85" s="198"/>
    </row>
    <row r="86" spans="1:7" ht="31.5" customHeight="1">
      <c r="A86" s="194">
        <v>48</v>
      </c>
      <c r="B86" s="195" t="s">
        <v>743</v>
      </c>
      <c r="C86" s="119" t="s">
        <v>664</v>
      </c>
      <c r="D86" s="119" t="s">
        <v>664</v>
      </c>
      <c r="E86" s="196">
        <v>1.0629999999999999</v>
      </c>
      <c r="F86" s="197"/>
      <c r="G86" s="198"/>
    </row>
    <row r="87" spans="1:7" ht="31.5" customHeight="1">
      <c r="A87" s="194">
        <v>49</v>
      </c>
      <c r="B87" s="195" t="s">
        <v>744</v>
      </c>
      <c r="C87" s="119" t="s">
        <v>664</v>
      </c>
      <c r="D87" s="119" t="s">
        <v>664</v>
      </c>
      <c r="E87" s="196">
        <v>0.57999999999999996</v>
      </c>
      <c r="F87" s="197"/>
      <c r="G87" s="198"/>
    </row>
    <row r="88" spans="1:7" ht="31.5" customHeight="1">
      <c r="A88" s="194">
        <v>50</v>
      </c>
      <c r="B88" s="195" t="s">
        <v>745</v>
      </c>
      <c r="C88" s="119" t="s">
        <v>664</v>
      </c>
      <c r="D88" s="119" t="s">
        <v>664</v>
      </c>
      <c r="E88" s="196">
        <v>0.51</v>
      </c>
      <c r="F88" s="197"/>
      <c r="G88" s="198"/>
    </row>
    <row r="89" spans="1:7" ht="31.5" customHeight="1">
      <c r="A89" s="194">
        <v>51</v>
      </c>
      <c r="B89" s="195" t="s">
        <v>746</v>
      </c>
      <c r="C89" s="119" t="s">
        <v>664</v>
      </c>
      <c r="D89" s="119" t="s">
        <v>664</v>
      </c>
      <c r="E89" s="196">
        <v>0.22700000000000001</v>
      </c>
      <c r="F89" s="197"/>
      <c r="G89" s="198"/>
    </row>
    <row r="90" spans="1:7" ht="31.5" customHeight="1">
      <c r="A90" s="194">
        <v>52</v>
      </c>
      <c r="B90" s="195" t="s">
        <v>747</v>
      </c>
      <c r="C90" s="119" t="s">
        <v>664</v>
      </c>
      <c r="D90" s="119" t="s">
        <v>664</v>
      </c>
      <c r="E90" s="196">
        <v>0.154</v>
      </c>
      <c r="F90" s="197"/>
      <c r="G90" s="198"/>
    </row>
    <row r="91" spans="1:7" ht="31.5" customHeight="1">
      <c r="A91" s="194">
        <v>53</v>
      </c>
      <c r="B91" s="195" t="s">
        <v>748</v>
      </c>
      <c r="C91" s="119" t="s">
        <v>664</v>
      </c>
      <c r="D91" s="119" t="s">
        <v>664</v>
      </c>
      <c r="E91" s="196">
        <v>0.22</v>
      </c>
      <c r="F91" s="197"/>
      <c r="G91" s="198"/>
    </row>
    <row r="92" spans="1:7" ht="31.5" customHeight="1">
      <c r="A92" s="194">
        <v>54</v>
      </c>
      <c r="B92" s="195" t="s">
        <v>749</v>
      </c>
      <c r="C92" s="119" t="s">
        <v>664</v>
      </c>
      <c r="D92" s="119" t="s">
        <v>664</v>
      </c>
      <c r="E92" s="196">
        <v>0.6</v>
      </c>
      <c r="F92" s="197"/>
      <c r="G92" s="198"/>
    </row>
    <row r="93" spans="1:7" ht="31.5" customHeight="1">
      <c r="A93" s="194">
        <v>55</v>
      </c>
      <c r="B93" s="195" t="s">
        <v>750</v>
      </c>
      <c r="C93" s="119" t="s">
        <v>664</v>
      </c>
      <c r="D93" s="119" t="s">
        <v>664</v>
      </c>
      <c r="E93" s="196">
        <v>0.41799999999999998</v>
      </c>
      <c r="F93" s="197"/>
      <c r="G93" s="198"/>
    </row>
    <row r="94" spans="1:7" ht="31.5" customHeight="1">
      <c r="A94" s="194">
        <v>56</v>
      </c>
      <c r="B94" s="195" t="s">
        <v>751</v>
      </c>
      <c r="C94" s="119" t="s">
        <v>664</v>
      </c>
      <c r="D94" s="119" t="s">
        <v>664</v>
      </c>
      <c r="E94" s="196">
        <v>0.59499999999999997</v>
      </c>
      <c r="F94" s="197"/>
      <c r="G94" s="198"/>
    </row>
    <row r="95" spans="1:7" ht="31.5" customHeight="1">
      <c r="A95" s="194">
        <v>57</v>
      </c>
      <c r="B95" s="195" t="s">
        <v>752</v>
      </c>
      <c r="C95" s="119" t="s">
        <v>664</v>
      </c>
      <c r="D95" s="119" t="s">
        <v>664</v>
      </c>
      <c r="E95" s="196">
        <v>0.41899999999999998</v>
      </c>
      <c r="F95" s="197"/>
      <c r="G95" s="198"/>
    </row>
    <row r="96" spans="1:7" ht="31.5" customHeight="1">
      <c r="A96" s="194">
        <v>58</v>
      </c>
      <c r="B96" s="195" t="s">
        <v>753</v>
      </c>
      <c r="C96" s="119" t="s">
        <v>664</v>
      </c>
      <c r="D96" s="119" t="s">
        <v>664</v>
      </c>
      <c r="E96" s="196">
        <v>0.36199999999999999</v>
      </c>
      <c r="F96" s="197"/>
      <c r="G96" s="198"/>
    </row>
    <row r="97" spans="1:7" ht="31.5" customHeight="1">
      <c r="A97" s="194">
        <v>59</v>
      </c>
      <c r="B97" s="195" t="s">
        <v>754</v>
      </c>
      <c r="C97" s="119" t="s">
        <v>664</v>
      </c>
      <c r="D97" s="119" t="s">
        <v>664</v>
      </c>
      <c r="E97" s="196">
        <v>0.5</v>
      </c>
      <c r="F97" s="197"/>
      <c r="G97" s="198"/>
    </row>
    <row r="98" spans="1:7" ht="31.5" customHeight="1">
      <c r="A98" s="194">
        <v>60</v>
      </c>
      <c r="B98" s="195" t="s">
        <v>755</v>
      </c>
      <c r="C98" s="119" t="s">
        <v>664</v>
      </c>
      <c r="D98" s="119" t="s">
        <v>664</v>
      </c>
      <c r="E98" s="196">
        <v>0.6</v>
      </c>
      <c r="F98" s="197"/>
      <c r="G98" s="198"/>
    </row>
    <row r="99" spans="1:7" ht="31.5" customHeight="1">
      <c r="A99" s="194">
        <v>61</v>
      </c>
      <c r="B99" s="195" t="s">
        <v>756</v>
      </c>
      <c r="C99" s="119" t="s">
        <v>664</v>
      </c>
      <c r="D99" s="119" t="s">
        <v>664</v>
      </c>
      <c r="E99" s="196">
        <v>0.18</v>
      </c>
      <c r="F99" s="197"/>
      <c r="G99" s="198"/>
    </row>
    <row r="100" spans="1:7" ht="31.5" customHeight="1">
      <c r="A100" s="194">
        <v>62</v>
      </c>
      <c r="B100" s="195" t="s">
        <v>757</v>
      </c>
      <c r="C100" s="119" t="s">
        <v>664</v>
      </c>
      <c r="D100" s="119" t="s">
        <v>664</v>
      </c>
      <c r="E100" s="196">
        <v>0.72899999999999998</v>
      </c>
      <c r="F100" s="197"/>
      <c r="G100" s="198"/>
    </row>
    <row r="101" spans="1:7" ht="31.5" customHeight="1">
      <c r="A101" s="194">
        <v>63</v>
      </c>
      <c r="B101" s="195" t="s">
        <v>758</v>
      </c>
      <c r="C101" s="119" t="s">
        <v>664</v>
      </c>
      <c r="D101" s="119" t="s">
        <v>664</v>
      </c>
      <c r="E101" s="196">
        <v>0.113</v>
      </c>
      <c r="F101" s="197"/>
      <c r="G101" s="198"/>
    </row>
    <row r="102" spans="1:7" ht="31.5" customHeight="1">
      <c r="A102" s="194">
        <v>64</v>
      </c>
      <c r="B102" s="195" t="s">
        <v>759</v>
      </c>
      <c r="C102" s="119" t="s">
        <v>664</v>
      </c>
      <c r="D102" s="119" t="s">
        <v>664</v>
      </c>
      <c r="E102" s="196">
        <v>0.3</v>
      </c>
      <c r="F102" s="197"/>
      <c r="G102" s="198"/>
    </row>
    <row r="103" spans="1:7" ht="31.5" customHeight="1">
      <c r="A103" s="194">
        <v>65</v>
      </c>
      <c r="B103" s="195" t="s">
        <v>760</v>
      </c>
      <c r="C103" s="119" t="s">
        <v>664</v>
      </c>
      <c r="D103" s="119" t="s">
        <v>664</v>
      </c>
      <c r="E103" s="196">
        <v>0.27</v>
      </c>
      <c r="F103" s="197"/>
      <c r="G103" s="198"/>
    </row>
    <row r="104" spans="1:7" ht="31.5" customHeight="1">
      <c r="A104" s="194">
        <v>66</v>
      </c>
      <c r="B104" s="195" t="s">
        <v>761</v>
      </c>
      <c r="C104" s="119" t="s">
        <v>664</v>
      </c>
      <c r="D104" s="119" t="s">
        <v>664</v>
      </c>
      <c r="E104" s="196">
        <v>0.17299999999999999</v>
      </c>
      <c r="F104" s="197"/>
      <c r="G104" s="198"/>
    </row>
    <row r="105" spans="1:7" ht="31.5" customHeight="1">
      <c r="A105" s="194">
        <v>67</v>
      </c>
      <c r="B105" s="195" t="s">
        <v>762</v>
      </c>
      <c r="C105" s="119" t="s">
        <v>664</v>
      </c>
      <c r="D105" s="119" t="s">
        <v>664</v>
      </c>
      <c r="E105" s="196">
        <v>0.95</v>
      </c>
      <c r="F105" s="197"/>
      <c r="G105" s="198"/>
    </row>
    <row r="106" spans="1:7" ht="31.5" customHeight="1">
      <c r="A106" s="194">
        <v>68</v>
      </c>
      <c r="B106" s="195" t="s">
        <v>763</v>
      </c>
      <c r="C106" s="119" t="s">
        <v>664</v>
      </c>
      <c r="D106" s="119" t="s">
        <v>664</v>
      </c>
      <c r="E106" s="196">
        <v>0.221</v>
      </c>
      <c r="F106" s="197"/>
      <c r="G106" s="198"/>
    </row>
    <row r="107" spans="1:7" ht="31.5" customHeight="1">
      <c r="A107" s="194">
        <v>69</v>
      </c>
      <c r="B107" s="195" t="s">
        <v>764</v>
      </c>
      <c r="C107" s="119" t="s">
        <v>664</v>
      </c>
      <c r="D107" s="119" t="s">
        <v>664</v>
      </c>
      <c r="E107" s="196">
        <v>1.635</v>
      </c>
      <c r="F107" s="197"/>
      <c r="G107" s="198"/>
    </row>
    <row r="108" spans="1:7" ht="31.5" customHeight="1">
      <c r="A108" s="194">
        <v>70</v>
      </c>
      <c r="B108" s="195" t="s">
        <v>765</v>
      </c>
      <c r="C108" s="119" t="s">
        <v>664</v>
      </c>
      <c r="D108" s="119" t="s">
        <v>664</v>
      </c>
      <c r="E108" s="196">
        <v>0.11600000000000001</v>
      </c>
      <c r="F108" s="197"/>
      <c r="G108" s="198"/>
    </row>
    <row r="109" spans="1:7" ht="31.5" customHeight="1">
      <c r="A109" s="194">
        <v>71</v>
      </c>
      <c r="B109" s="195" t="s">
        <v>766</v>
      </c>
      <c r="C109" s="119" t="s">
        <v>664</v>
      </c>
      <c r="D109" s="119" t="s">
        <v>664</v>
      </c>
      <c r="E109" s="196">
        <v>0.45</v>
      </c>
      <c r="F109" s="197"/>
      <c r="G109" s="198"/>
    </row>
    <row r="110" spans="1:7" ht="31.5" customHeight="1">
      <c r="A110" s="194">
        <v>72</v>
      </c>
      <c r="B110" s="195" t="s">
        <v>767</v>
      </c>
      <c r="C110" s="119" t="s">
        <v>664</v>
      </c>
      <c r="D110" s="119" t="s">
        <v>664</v>
      </c>
      <c r="E110" s="196">
        <v>0.154</v>
      </c>
      <c r="F110" s="197"/>
      <c r="G110" s="198"/>
    </row>
    <row r="111" spans="1:7" ht="31.5" customHeight="1">
      <c r="A111" s="194">
        <v>73</v>
      </c>
      <c r="B111" s="195" t="s">
        <v>768</v>
      </c>
      <c r="C111" s="119" t="s">
        <v>664</v>
      </c>
      <c r="D111" s="119" t="s">
        <v>664</v>
      </c>
      <c r="E111" s="196">
        <v>0.123</v>
      </c>
      <c r="F111" s="197"/>
      <c r="G111" s="198"/>
    </row>
    <row r="112" spans="1:7" ht="31.5" customHeight="1">
      <c r="A112" s="194">
        <v>74</v>
      </c>
      <c r="B112" s="195" t="s">
        <v>769</v>
      </c>
      <c r="C112" s="119" t="s">
        <v>664</v>
      </c>
      <c r="D112" s="119" t="s">
        <v>664</v>
      </c>
      <c r="E112" s="196">
        <v>0.36799999999999999</v>
      </c>
      <c r="F112" s="197"/>
      <c r="G112" s="198"/>
    </row>
    <row r="113" spans="1:7" ht="31.5" customHeight="1">
      <c r="A113" s="194">
        <v>75</v>
      </c>
      <c r="B113" s="195" t="s">
        <v>770</v>
      </c>
      <c r="C113" s="119" t="s">
        <v>664</v>
      </c>
      <c r="D113" s="119" t="s">
        <v>664</v>
      </c>
      <c r="E113" s="196">
        <v>0.248</v>
      </c>
      <c r="F113" s="197"/>
      <c r="G113" s="198"/>
    </row>
    <row r="114" spans="1:7" ht="31.5" customHeight="1">
      <c r="A114" s="194">
        <v>76</v>
      </c>
      <c r="B114" s="195" t="s">
        <v>771</v>
      </c>
      <c r="C114" s="119" t="s">
        <v>664</v>
      </c>
      <c r="D114" s="119" t="s">
        <v>664</v>
      </c>
      <c r="E114" s="196">
        <v>0.10299999999999999</v>
      </c>
      <c r="F114" s="197"/>
      <c r="G114" s="198"/>
    </row>
    <row r="115" spans="1:7" ht="31.5" customHeight="1">
      <c r="A115" s="194">
        <v>77</v>
      </c>
      <c r="B115" s="195" t="s">
        <v>772</v>
      </c>
      <c r="C115" s="119" t="s">
        <v>664</v>
      </c>
      <c r="D115" s="119" t="s">
        <v>664</v>
      </c>
      <c r="E115" s="196">
        <v>2.14</v>
      </c>
      <c r="F115" s="197"/>
      <c r="G115" s="198"/>
    </row>
    <row r="116" spans="1:7" ht="31.5" customHeight="1">
      <c r="A116" s="194">
        <v>78</v>
      </c>
      <c r="B116" s="195" t="s">
        <v>773</v>
      </c>
      <c r="C116" s="119" t="s">
        <v>664</v>
      </c>
      <c r="D116" s="119" t="s">
        <v>664</v>
      </c>
      <c r="E116" s="196">
        <v>0.34300000000000003</v>
      </c>
      <c r="F116" s="197"/>
      <c r="G116" s="198"/>
    </row>
    <row r="117" spans="1:7" ht="31.5" customHeight="1">
      <c r="A117" s="194">
        <v>79</v>
      </c>
      <c r="B117" s="195" t="s">
        <v>774</v>
      </c>
      <c r="C117" s="119" t="s">
        <v>664</v>
      </c>
      <c r="D117" s="119" t="s">
        <v>664</v>
      </c>
      <c r="E117" s="196">
        <v>0.6</v>
      </c>
      <c r="F117" s="197"/>
      <c r="G117" s="198"/>
    </row>
    <row r="118" spans="1:7" ht="31.5" customHeight="1">
      <c r="A118" s="194">
        <v>80</v>
      </c>
      <c r="B118" s="195" t="s">
        <v>775</v>
      </c>
      <c r="C118" s="119" t="s">
        <v>664</v>
      </c>
      <c r="D118" s="119" t="s">
        <v>664</v>
      </c>
      <c r="E118" s="196">
        <v>6.3E-2</v>
      </c>
      <c r="F118" s="197"/>
      <c r="G118" s="198"/>
    </row>
    <row r="119" spans="1:7" ht="31.5" customHeight="1">
      <c r="A119" s="194">
        <v>81</v>
      </c>
      <c r="B119" s="195" t="s">
        <v>776</v>
      </c>
      <c r="C119" s="119" t="s">
        <v>664</v>
      </c>
      <c r="D119" s="119" t="s">
        <v>664</v>
      </c>
      <c r="E119" s="196">
        <v>0.18</v>
      </c>
      <c r="F119" s="197"/>
      <c r="G119" s="198"/>
    </row>
    <row r="120" spans="1:7" ht="31.5" customHeight="1">
      <c r="A120" s="194">
        <v>82</v>
      </c>
      <c r="B120" s="195" t="s">
        <v>777</v>
      </c>
      <c r="C120" s="119" t="s">
        <v>664</v>
      </c>
      <c r="D120" s="119" t="s">
        <v>664</v>
      </c>
      <c r="E120" s="196">
        <v>0.751</v>
      </c>
      <c r="F120" s="197"/>
      <c r="G120" s="198"/>
    </row>
    <row r="121" spans="1:7" ht="31.5" customHeight="1">
      <c r="A121" s="194">
        <v>83</v>
      </c>
      <c r="B121" s="195" t="s">
        <v>778</v>
      </c>
      <c r="C121" s="119" t="s">
        <v>664</v>
      </c>
      <c r="D121" s="119" t="s">
        <v>664</v>
      </c>
      <c r="E121" s="196">
        <v>0.17399999999999999</v>
      </c>
      <c r="F121" s="197"/>
      <c r="G121" s="198"/>
    </row>
    <row r="122" spans="1:7" ht="31.5" customHeight="1">
      <c r="A122" s="194">
        <v>84</v>
      </c>
      <c r="B122" s="195" t="s">
        <v>779</v>
      </c>
      <c r="C122" s="119" t="s">
        <v>664</v>
      </c>
      <c r="D122" s="119" t="s">
        <v>664</v>
      </c>
      <c r="E122" s="196">
        <v>1.2</v>
      </c>
      <c r="F122" s="197"/>
      <c r="G122" s="198"/>
    </row>
    <row r="123" spans="1:7" ht="31.5" customHeight="1">
      <c r="A123" s="194">
        <v>85</v>
      </c>
      <c r="B123" s="195" t="s">
        <v>780</v>
      </c>
      <c r="C123" s="119" t="s">
        <v>664</v>
      </c>
      <c r="D123" s="119" t="s">
        <v>664</v>
      </c>
      <c r="E123" s="196">
        <v>0.2</v>
      </c>
      <c r="F123" s="197"/>
      <c r="G123" s="198"/>
    </row>
    <row r="124" spans="1:7" ht="31.5" customHeight="1">
      <c r="A124" s="194">
        <v>86</v>
      </c>
      <c r="B124" s="195" t="s">
        <v>781</v>
      </c>
      <c r="C124" s="119" t="s">
        <v>664</v>
      </c>
      <c r="D124" s="119" t="s">
        <v>664</v>
      </c>
      <c r="E124" s="196">
        <v>0.6</v>
      </c>
      <c r="F124" s="197"/>
      <c r="G124" s="198"/>
    </row>
    <row r="125" spans="1:7" ht="31.5" customHeight="1">
      <c r="A125" s="194">
        <v>87</v>
      </c>
      <c r="B125" s="195" t="s">
        <v>782</v>
      </c>
      <c r="C125" s="119" t="s">
        <v>664</v>
      </c>
      <c r="D125" s="119" t="s">
        <v>664</v>
      </c>
      <c r="E125" s="196">
        <v>0</v>
      </c>
      <c r="F125" s="197"/>
      <c r="G125" s="198"/>
    </row>
    <row r="126" spans="1:7" ht="31.5" customHeight="1">
      <c r="A126" s="194">
        <v>88</v>
      </c>
      <c r="B126" s="195" t="s">
        <v>783</v>
      </c>
      <c r="C126" s="119" t="s">
        <v>664</v>
      </c>
      <c r="D126" s="119" t="s">
        <v>664</v>
      </c>
      <c r="E126" s="196">
        <v>0</v>
      </c>
      <c r="F126" s="197"/>
      <c r="G126" s="198"/>
    </row>
    <row r="127" spans="1:7" ht="31.5" customHeight="1">
      <c r="A127" s="194">
        <v>89</v>
      </c>
      <c r="B127" s="195" t="s">
        <v>784</v>
      </c>
      <c r="C127" s="119" t="s">
        <v>664</v>
      </c>
      <c r="D127" s="119" t="s">
        <v>664</v>
      </c>
      <c r="E127" s="196">
        <v>9.2999999999999999E-2</v>
      </c>
      <c r="F127" s="197"/>
      <c r="G127" s="198"/>
    </row>
    <row r="128" spans="1:7" ht="31.5" customHeight="1">
      <c r="A128" s="194">
        <v>90</v>
      </c>
      <c r="B128" s="195" t="s">
        <v>785</v>
      </c>
      <c r="C128" s="119" t="s">
        <v>664</v>
      </c>
      <c r="D128" s="119" t="s">
        <v>664</v>
      </c>
      <c r="E128" s="196">
        <v>0.88</v>
      </c>
      <c r="F128" s="197"/>
      <c r="G128" s="198"/>
    </row>
    <row r="129" spans="1:7" ht="31.5" customHeight="1">
      <c r="A129" s="194">
        <v>91</v>
      </c>
      <c r="B129" s="195" t="s">
        <v>786</v>
      </c>
      <c r="C129" s="119" t="s">
        <v>664</v>
      </c>
      <c r="D129" s="119" t="s">
        <v>664</v>
      </c>
      <c r="E129" s="196">
        <v>0.35</v>
      </c>
      <c r="F129" s="197"/>
      <c r="G129" s="198"/>
    </row>
    <row r="130" spans="1:7" ht="31.5" customHeight="1">
      <c r="A130" s="194">
        <v>92</v>
      </c>
      <c r="B130" s="195" t="s">
        <v>787</v>
      </c>
      <c r="C130" s="119" t="s">
        <v>664</v>
      </c>
      <c r="D130" s="119" t="s">
        <v>664</v>
      </c>
      <c r="E130" s="196">
        <v>0.57999999999999996</v>
      </c>
      <c r="F130" s="197"/>
      <c r="G130" s="198"/>
    </row>
    <row r="131" spans="1:7" ht="31.5" customHeight="1">
      <c r="A131" s="194">
        <v>93</v>
      </c>
      <c r="B131" s="195" t="s">
        <v>788</v>
      </c>
      <c r="C131" s="119" t="s">
        <v>664</v>
      </c>
      <c r="D131" s="119" t="s">
        <v>664</v>
      </c>
      <c r="E131" s="196">
        <v>0.52200000000000002</v>
      </c>
      <c r="F131" s="197"/>
      <c r="G131" s="198"/>
    </row>
    <row r="132" spans="1:7" ht="31.5" customHeight="1">
      <c r="A132" s="194">
        <v>94</v>
      </c>
      <c r="B132" s="195" t="s">
        <v>789</v>
      </c>
      <c r="C132" s="119" t="s">
        <v>664</v>
      </c>
      <c r="D132" s="119" t="s">
        <v>664</v>
      </c>
      <c r="E132" s="196">
        <v>0.14199999999999999</v>
      </c>
      <c r="F132" s="197"/>
      <c r="G132" s="198"/>
    </row>
    <row r="133" spans="1:7" ht="31.5" customHeight="1">
      <c r="A133" s="194">
        <v>95</v>
      </c>
      <c r="B133" s="195" t="s">
        <v>790</v>
      </c>
      <c r="C133" s="119" t="s">
        <v>664</v>
      </c>
      <c r="D133" s="119" t="s">
        <v>664</v>
      </c>
      <c r="E133" s="196">
        <v>4.6500000000000004</v>
      </c>
      <c r="F133" s="197"/>
      <c r="G133" s="198"/>
    </row>
    <row r="134" spans="1:7" ht="31.5" customHeight="1">
      <c r="A134" s="194">
        <v>96</v>
      </c>
      <c r="B134" s="195" t="s">
        <v>791</v>
      </c>
      <c r="C134" s="119" t="s">
        <v>664</v>
      </c>
      <c r="D134" s="119" t="s">
        <v>664</v>
      </c>
      <c r="E134" s="196">
        <v>0.251</v>
      </c>
      <c r="F134" s="197"/>
      <c r="G134" s="198"/>
    </row>
    <row r="135" spans="1:7" ht="31.5" customHeight="1">
      <c r="A135" s="194">
        <v>97</v>
      </c>
      <c r="B135" s="195" t="s">
        <v>792</v>
      </c>
      <c r="C135" s="119" t="s">
        <v>664</v>
      </c>
      <c r="D135" s="119" t="s">
        <v>664</v>
      </c>
      <c r="E135" s="196">
        <v>1.35</v>
      </c>
      <c r="F135" s="197"/>
      <c r="G135" s="198"/>
    </row>
    <row r="136" spans="1:7" ht="31.5" customHeight="1">
      <c r="A136" s="194">
        <v>98</v>
      </c>
      <c r="B136" s="195" t="s">
        <v>793</v>
      </c>
      <c r="C136" s="119" t="s">
        <v>664</v>
      </c>
      <c r="D136" s="119" t="s">
        <v>664</v>
      </c>
      <c r="E136" s="196">
        <v>0.75</v>
      </c>
      <c r="F136" s="197"/>
      <c r="G136" s="198"/>
    </row>
    <row r="137" spans="1:7" ht="31.5" customHeight="1">
      <c r="A137" s="194">
        <v>99</v>
      </c>
      <c r="B137" s="195" t="s">
        <v>794</v>
      </c>
      <c r="C137" s="119" t="s">
        <v>664</v>
      </c>
      <c r="D137" s="119" t="s">
        <v>664</v>
      </c>
      <c r="E137" s="196">
        <v>1.7</v>
      </c>
      <c r="F137" s="197"/>
      <c r="G137" s="198"/>
    </row>
    <row r="138" spans="1:7" ht="31.5" customHeight="1">
      <c r="A138" s="194">
        <v>100</v>
      </c>
      <c r="B138" s="195" t="s">
        <v>795</v>
      </c>
      <c r="C138" s="119" t="s">
        <v>664</v>
      </c>
      <c r="D138" s="119" t="s">
        <v>664</v>
      </c>
      <c r="E138" s="196">
        <v>0.224</v>
      </c>
      <c r="F138" s="197"/>
      <c r="G138" s="198"/>
    </row>
    <row r="139" spans="1:7" ht="31.5" customHeight="1">
      <c r="A139" s="194">
        <v>101</v>
      </c>
      <c r="B139" s="195" t="s">
        <v>796</v>
      </c>
      <c r="C139" s="119" t="s">
        <v>664</v>
      </c>
      <c r="D139" s="119" t="s">
        <v>664</v>
      </c>
      <c r="E139" s="196">
        <v>0.33500000000000002</v>
      </c>
      <c r="F139" s="197"/>
      <c r="G139" s="198"/>
    </row>
    <row r="140" spans="1:7" ht="31.5" customHeight="1">
      <c r="A140" s="194">
        <v>102</v>
      </c>
      <c r="B140" s="195" t="s">
        <v>797</v>
      </c>
      <c r="C140" s="119" t="s">
        <v>664</v>
      </c>
      <c r="D140" s="119" t="s">
        <v>664</v>
      </c>
      <c r="E140" s="196">
        <v>0.72</v>
      </c>
      <c r="F140" s="197"/>
      <c r="G140" s="198"/>
    </row>
    <row r="141" spans="1:7" ht="31.5" customHeight="1">
      <c r="A141" s="194">
        <v>103</v>
      </c>
      <c r="B141" s="195" t="s">
        <v>798</v>
      </c>
      <c r="C141" s="119" t="s">
        <v>664</v>
      </c>
      <c r="D141" s="119" t="s">
        <v>664</v>
      </c>
      <c r="E141" s="196">
        <v>0.80100000000000005</v>
      </c>
      <c r="F141" s="197"/>
      <c r="G141" s="198"/>
    </row>
    <row r="142" spans="1:7" ht="31.5" customHeight="1">
      <c r="A142" s="194">
        <v>104</v>
      </c>
      <c r="B142" s="195" t="s">
        <v>799</v>
      </c>
      <c r="C142" s="119" t="s">
        <v>664</v>
      </c>
      <c r="D142" s="119" t="s">
        <v>664</v>
      </c>
      <c r="E142" s="196">
        <v>0.47899999999999998</v>
      </c>
      <c r="F142" s="197"/>
      <c r="G142" s="198"/>
    </row>
    <row r="143" spans="1:7" ht="31.5" customHeight="1">
      <c r="A143" s="194">
        <v>105</v>
      </c>
      <c r="B143" s="195" t="s">
        <v>800</v>
      </c>
      <c r="C143" s="119" t="s">
        <v>664</v>
      </c>
      <c r="D143" s="119" t="s">
        <v>664</v>
      </c>
      <c r="E143" s="196">
        <v>0.96699999999999997</v>
      </c>
      <c r="F143" s="197"/>
      <c r="G143" s="198"/>
    </row>
    <row r="144" spans="1:7" ht="31.5" customHeight="1">
      <c r="A144" s="194">
        <v>106</v>
      </c>
      <c r="B144" s="195" t="s">
        <v>801</v>
      </c>
      <c r="C144" s="119" t="s">
        <v>664</v>
      </c>
      <c r="D144" s="119" t="s">
        <v>664</v>
      </c>
      <c r="E144" s="196">
        <v>0.43</v>
      </c>
      <c r="F144" s="197"/>
      <c r="G144" s="198"/>
    </row>
    <row r="145" spans="1:7" ht="31.5" customHeight="1">
      <c r="A145" s="194">
        <v>107</v>
      </c>
      <c r="B145" s="195" t="s">
        <v>802</v>
      </c>
      <c r="C145" s="119" t="s">
        <v>664</v>
      </c>
      <c r="D145" s="119" t="s">
        <v>664</v>
      </c>
      <c r="E145" s="196">
        <v>0.22</v>
      </c>
      <c r="F145" s="197"/>
      <c r="G145" s="198"/>
    </row>
    <row r="146" spans="1:7" ht="31.5" customHeight="1">
      <c r="A146" s="194">
        <v>108</v>
      </c>
      <c r="B146" s="195" t="s">
        <v>803</v>
      </c>
      <c r="C146" s="119" t="s">
        <v>664</v>
      </c>
      <c r="D146" s="119" t="s">
        <v>664</v>
      </c>
      <c r="E146" s="196">
        <v>0.41099999999999998</v>
      </c>
      <c r="F146" s="197"/>
      <c r="G146" s="198"/>
    </row>
    <row r="147" spans="1:7" ht="31.5" customHeight="1">
      <c r="A147" s="194">
        <v>109</v>
      </c>
      <c r="B147" s="195" t="s">
        <v>804</v>
      </c>
      <c r="C147" s="119" t="s">
        <v>664</v>
      </c>
      <c r="D147" s="119" t="s">
        <v>664</v>
      </c>
      <c r="E147" s="196">
        <v>1.2210000000000001</v>
      </c>
      <c r="F147" s="197"/>
      <c r="G147" s="198"/>
    </row>
    <row r="148" spans="1:7" ht="31.5" customHeight="1">
      <c r="A148" s="194">
        <v>110</v>
      </c>
      <c r="B148" s="195" t="s">
        <v>805</v>
      </c>
      <c r="C148" s="119" t="s">
        <v>664</v>
      </c>
      <c r="D148" s="119" t="s">
        <v>664</v>
      </c>
      <c r="E148" s="196">
        <v>1.55</v>
      </c>
      <c r="F148" s="197"/>
      <c r="G148" s="198"/>
    </row>
    <row r="149" spans="1:7" ht="31.5" customHeight="1">
      <c r="A149" s="194">
        <v>111</v>
      </c>
      <c r="B149" s="195" t="s">
        <v>806</v>
      </c>
      <c r="C149" s="119" t="s">
        <v>664</v>
      </c>
      <c r="D149" s="119" t="s">
        <v>664</v>
      </c>
      <c r="E149" s="196">
        <v>3.9</v>
      </c>
      <c r="F149" s="197"/>
      <c r="G149" s="198"/>
    </row>
    <row r="150" spans="1:7" ht="31.5" customHeight="1">
      <c r="A150" s="194">
        <v>112</v>
      </c>
      <c r="B150" s="195" t="s">
        <v>807</v>
      </c>
      <c r="C150" s="119" t="s">
        <v>664</v>
      </c>
      <c r="D150" s="119" t="s">
        <v>664</v>
      </c>
      <c r="E150" s="196">
        <v>8.3000000000000004E-2</v>
      </c>
      <c r="F150" s="197"/>
      <c r="G150" s="198"/>
    </row>
    <row r="151" spans="1:7" ht="31.5" customHeight="1">
      <c r="A151" s="194">
        <v>113</v>
      </c>
      <c r="B151" s="195" t="s">
        <v>808</v>
      </c>
      <c r="C151" s="119" t="s">
        <v>664</v>
      </c>
      <c r="D151" s="119" t="s">
        <v>664</v>
      </c>
      <c r="E151" s="196">
        <v>1.5</v>
      </c>
      <c r="F151" s="197"/>
      <c r="G151" s="198"/>
    </row>
    <row r="152" spans="1:7" ht="31.5" customHeight="1">
      <c r="A152" s="194">
        <v>114</v>
      </c>
      <c r="B152" s="195" t="s">
        <v>809</v>
      </c>
      <c r="C152" s="119" t="s">
        <v>664</v>
      </c>
      <c r="D152" s="119" t="s">
        <v>664</v>
      </c>
      <c r="E152" s="196">
        <v>2.6949999999999998</v>
      </c>
      <c r="F152" s="197"/>
      <c r="G152" s="198"/>
    </row>
    <row r="153" spans="1:7" ht="31.5" customHeight="1">
      <c r="A153" s="194">
        <v>115</v>
      </c>
      <c r="B153" s="195" t="s">
        <v>810</v>
      </c>
      <c r="C153" s="119" t="s">
        <v>664</v>
      </c>
      <c r="D153" s="119" t="s">
        <v>664</v>
      </c>
      <c r="E153" s="196">
        <v>1.1499999999999999</v>
      </c>
      <c r="F153" s="197"/>
      <c r="G153" s="198"/>
    </row>
    <row r="154" spans="1:7" ht="31.5" customHeight="1">
      <c r="A154" s="194">
        <v>116</v>
      </c>
      <c r="B154" s="195" t="s">
        <v>811</v>
      </c>
      <c r="C154" s="119" t="s">
        <v>664</v>
      </c>
      <c r="D154" s="119" t="s">
        <v>664</v>
      </c>
      <c r="E154" s="196">
        <v>0.38</v>
      </c>
      <c r="F154" s="197"/>
      <c r="G154" s="198"/>
    </row>
    <row r="155" spans="1:7" ht="31.5" customHeight="1">
      <c r="A155" s="194">
        <v>117</v>
      </c>
      <c r="B155" s="195" t="s">
        <v>812</v>
      </c>
      <c r="C155" s="119" t="s">
        <v>664</v>
      </c>
      <c r="D155" s="119" t="s">
        <v>664</v>
      </c>
      <c r="E155" s="196">
        <v>6.9000000000000006E-2</v>
      </c>
      <c r="F155" s="197"/>
      <c r="G155" s="198"/>
    </row>
    <row r="156" spans="1:7" ht="31.5" customHeight="1">
      <c r="A156" s="194">
        <v>118</v>
      </c>
      <c r="B156" s="195" t="s">
        <v>813</v>
      </c>
      <c r="C156" s="119" t="s">
        <v>664</v>
      </c>
      <c r="D156" s="119" t="s">
        <v>664</v>
      </c>
      <c r="E156" s="196">
        <v>0.433</v>
      </c>
      <c r="F156" s="197"/>
      <c r="G156" s="198"/>
    </row>
    <row r="157" spans="1:7" ht="31.5" customHeight="1">
      <c r="A157" s="194">
        <v>119</v>
      </c>
      <c r="B157" s="195" t="s">
        <v>814</v>
      </c>
      <c r="C157" s="119" t="s">
        <v>664</v>
      </c>
      <c r="D157" s="119" t="s">
        <v>664</v>
      </c>
      <c r="E157" s="196">
        <v>1.1000000000000001</v>
      </c>
      <c r="F157" s="197"/>
      <c r="G157" s="198"/>
    </row>
    <row r="158" spans="1:7" ht="31.5" customHeight="1">
      <c r="A158" s="194">
        <v>120</v>
      </c>
      <c r="B158" s="195" t="s">
        <v>815</v>
      </c>
      <c r="C158" s="119" t="s">
        <v>664</v>
      </c>
      <c r="D158" s="119" t="s">
        <v>664</v>
      </c>
      <c r="E158" s="196">
        <v>0.09</v>
      </c>
      <c r="F158" s="197"/>
      <c r="G158" s="198"/>
    </row>
    <row r="159" spans="1:7" ht="31.5" customHeight="1">
      <c r="A159" s="194">
        <v>121</v>
      </c>
      <c r="B159" s="195" t="s">
        <v>816</v>
      </c>
      <c r="C159" s="119" t="s">
        <v>664</v>
      </c>
      <c r="D159" s="119" t="s">
        <v>664</v>
      </c>
      <c r="E159" s="196">
        <v>0.64</v>
      </c>
      <c r="F159" s="197"/>
      <c r="G159" s="198"/>
    </row>
    <row r="160" spans="1:7" ht="31.5" customHeight="1">
      <c r="A160" s="194">
        <v>122</v>
      </c>
      <c r="B160" s="195" t="s">
        <v>817</v>
      </c>
      <c r="C160" s="119" t="s">
        <v>664</v>
      </c>
      <c r="D160" s="119" t="s">
        <v>664</v>
      </c>
      <c r="E160" s="196">
        <v>0.13</v>
      </c>
      <c r="F160" s="197"/>
      <c r="G160" s="198"/>
    </row>
    <row r="161" spans="1:7" ht="31.5" customHeight="1">
      <c r="A161" s="194">
        <v>123</v>
      </c>
      <c r="B161" s="195" t="s">
        <v>818</v>
      </c>
      <c r="C161" s="119" t="s">
        <v>664</v>
      </c>
      <c r="D161" s="119" t="s">
        <v>664</v>
      </c>
      <c r="E161" s="196">
        <v>0.23499999999999999</v>
      </c>
      <c r="F161" s="197"/>
      <c r="G161" s="198"/>
    </row>
    <row r="162" spans="1:7" ht="31.5" customHeight="1">
      <c r="A162" s="194">
        <v>124</v>
      </c>
      <c r="B162" s="195" t="s">
        <v>819</v>
      </c>
      <c r="C162" s="119" t="s">
        <v>664</v>
      </c>
      <c r="D162" s="119" t="s">
        <v>664</v>
      </c>
      <c r="E162" s="196">
        <v>0.44</v>
      </c>
      <c r="F162" s="197"/>
      <c r="G162" s="198"/>
    </row>
    <row r="163" spans="1:7" ht="31.5" customHeight="1">
      <c r="A163" s="194">
        <v>125</v>
      </c>
      <c r="B163" s="195" t="s">
        <v>820</v>
      </c>
      <c r="C163" s="119" t="s">
        <v>664</v>
      </c>
      <c r="D163" s="119" t="s">
        <v>664</v>
      </c>
      <c r="E163" s="196">
        <v>0.219</v>
      </c>
      <c r="F163" s="197"/>
      <c r="G163" s="198"/>
    </row>
    <row r="164" spans="1:7" ht="31.5" customHeight="1">
      <c r="A164" s="194">
        <v>126</v>
      </c>
      <c r="B164" s="195" t="s">
        <v>821</v>
      </c>
      <c r="C164" s="119" t="s">
        <v>664</v>
      </c>
      <c r="D164" s="119" t="s">
        <v>664</v>
      </c>
      <c r="E164" s="196">
        <v>0.29399999999999998</v>
      </c>
      <c r="F164" s="197"/>
      <c r="G164" s="198"/>
    </row>
    <row r="165" spans="1:7" ht="31.5" customHeight="1">
      <c r="A165" s="194">
        <v>127</v>
      </c>
      <c r="B165" s="195" t="s">
        <v>822</v>
      </c>
      <c r="C165" s="119" t="s">
        <v>664</v>
      </c>
      <c r="D165" s="119" t="s">
        <v>664</v>
      </c>
      <c r="E165" s="196">
        <v>0.34</v>
      </c>
      <c r="F165" s="197"/>
      <c r="G165" s="198"/>
    </row>
    <row r="166" spans="1:7" ht="31.5" customHeight="1">
      <c r="A166" s="194">
        <v>128</v>
      </c>
      <c r="B166" s="195" t="s">
        <v>823</v>
      </c>
      <c r="C166" s="119" t="s">
        <v>664</v>
      </c>
      <c r="D166" s="119" t="s">
        <v>664</v>
      </c>
      <c r="E166" s="196">
        <v>0.26</v>
      </c>
      <c r="F166" s="197"/>
      <c r="G166" s="198"/>
    </row>
    <row r="167" spans="1:7" ht="31.5" customHeight="1">
      <c r="A167" s="194">
        <v>129</v>
      </c>
      <c r="B167" s="195" t="s">
        <v>824</v>
      </c>
      <c r="C167" s="119" t="s">
        <v>664</v>
      </c>
      <c r="D167" s="119" t="s">
        <v>664</v>
      </c>
      <c r="E167" s="196">
        <v>0.15</v>
      </c>
      <c r="F167" s="197"/>
      <c r="G167" s="198"/>
    </row>
    <row r="168" spans="1:7" ht="31.5" customHeight="1">
      <c r="A168" s="194">
        <v>130</v>
      </c>
      <c r="B168" s="195" t="s">
        <v>825</v>
      </c>
      <c r="C168" s="119" t="s">
        <v>664</v>
      </c>
      <c r="D168" s="119" t="s">
        <v>664</v>
      </c>
      <c r="E168" s="196">
        <v>0.4</v>
      </c>
      <c r="F168" s="197"/>
      <c r="G168" s="198"/>
    </row>
    <row r="169" spans="1:7" ht="31.5" customHeight="1">
      <c r="A169" s="194">
        <v>131</v>
      </c>
      <c r="B169" s="195" t="s">
        <v>826</v>
      </c>
      <c r="C169" s="119" t="s">
        <v>664</v>
      </c>
      <c r="D169" s="119" t="s">
        <v>664</v>
      </c>
      <c r="E169" s="196">
        <v>0.35</v>
      </c>
      <c r="F169" s="197"/>
      <c r="G169" s="198"/>
    </row>
    <row r="170" spans="1:7" ht="31.5" customHeight="1">
      <c r="A170" s="194">
        <v>132</v>
      </c>
      <c r="B170" s="195" t="s">
        <v>827</v>
      </c>
      <c r="C170" s="119" t="s">
        <v>664</v>
      </c>
      <c r="D170" s="119" t="s">
        <v>664</v>
      </c>
      <c r="E170" s="196">
        <v>0.58599999999999997</v>
      </c>
      <c r="F170" s="197"/>
      <c r="G170" s="198"/>
    </row>
    <row r="171" spans="1:7" ht="31.5" customHeight="1">
      <c r="A171" s="194">
        <v>133</v>
      </c>
      <c r="B171" s="195" t="s">
        <v>828</v>
      </c>
      <c r="C171" s="119" t="s">
        <v>664</v>
      </c>
      <c r="D171" s="119" t="s">
        <v>664</v>
      </c>
      <c r="E171" s="196">
        <v>0.28100000000000003</v>
      </c>
      <c r="F171" s="197"/>
      <c r="G171" s="198"/>
    </row>
    <row r="172" spans="1:7" ht="31.5" customHeight="1">
      <c r="A172" s="194">
        <v>134</v>
      </c>
      <c r="B172" s="195" t="s">
        <v>829</v>
      </c>
      <c r="C172" s="119" t="s">
        <v>664</v>
      </c>
      <c r="D172" s="119" t="s">
        <v>664</v>
      </c>
      <c r="E172" s="196">
        <v>0.192</v>
      </c>
      <c r="F172" s="197"/>
      <c r="G172" s="198"/>
    </row>
    <row r="173" spans="1:7" ht="31.5" customHeight="1">
      <c r="A173" s="194">
        <v>135</v>
      </c>
      <c r="B173" s="195" t="s">
        <v>830</v>
      </c>
      <c r="C173" s="119" t="s">
        <v>664</v>
      </c>
      <c r="D173" s="119" t="s">
        <v>664</v>
      </c>
      <c r="E173" s="196">
        <v>0.125</v>
      </c>
      <c r="F173" s="197"/>
      <c r="G173" s="198"/>
    </row>
    <row r="174" spans="1:7" ht="31.5" customHeight="1">
      <c r="A174" s="194">
        <v>136</v>
      </c>
      <c r="B174" s="195" t="s">
        <v>831</v>
      </c>
      <c r="C174" s="119" t="s">
        <v>664</v>
      </c>
      <c r="D174" s="119" t="s">
        <v>664</v>
      </c>
      <c r="E174" s="196">
        <v>6.6000000000000003E-2</v>
      </c>
      <c r="F174" s="197"/>
      <c r="G174" s="198"/>
    </row>
    <row r="175" spans="1:7" ht="31.5" customHeight="1">
      <c r="A175" s="194">
        <v>137</v>
      </c>
      <c r="B175" s="195" t="s">
        <v>832</v>
      </c>
      <c r="C175" s="119" t="s">
        <v>664</v>
      </c>
      <c r="D175" s="119" t="s">
        <v>664</v>
      </c>
      <c r="E175" s="196">
        <v>0.97299999999999998</v>
      </c>
      <c r="F175" s="197"/>
      <c r="G175" s="198"/>
    </row>
    <row r="176" spans="1:7" ht="31.5" customHeight="1">
      <c r="A176" s="194">
        <v>138</v>
      </c>
      <c r="B176" s="195" t="s">
        <v>833</v>
      </c>
      <c r="C176" s="119" t="s">
        <v>664</v>
      </c>
      <c r="D176" s="119" t="s">
        <v>664</v>
      </c>
      <c r="E176" s="196">
        <v>0.17299999999999999</v>
      </c>
      <c r="F176" s="197"/>
      <c r="G176" s="198"/>
    </row>
    <row r="177" spans="1:7" ht="31.5" customHeight="1">
      <c r="A177" s="194">
        <v>139</v>
      </c>
      <c r="B177" s="195" t="s">
        <v>834</v>
      </c>
      <c r="C177" s="119" t="s">
        <v>664</v>
      </c>
      <c r="D177" s="119" t="s">
        <v>664</v>
      </c>
      <c r="E177" s="196">
        <v>2.5649999999999999</v>
      </c>
      <c r="F177" s="197"/>
      <c r="G177" s="198"/>
    </row>
    <row r="178" spans="1:7" ht="31.5" customHeight="1">
      <c r="A178" s="194">
        <v>140</v>
      </c>
      <c r="B178" s="195" t="s">
        <v>835</v>
      </c>
      <c r="C178" s="119" t="s">
        <v>664</v>
      </c>
      <c r="D178" s="119" t="s">
        <v>664</v>
      </c>
      <c r="E178" s="196">
        <v>0.61</v>
      </c>
      <c r="F178" s="197"/>
      <c r="G178" s="198"/>
    </row>
    <row r="179" spans="1:7" ht="31.5" customHeight="1">
      <c r="A179" s="194">
        <v>141</v>
      </c>
      <c r="B179" s="195" t="s">
        <v>836</v>
      </c>
      <c r="C179" s="119" t="s">
        <v>664</v>
      </c>
      <c r="D179" s="119" t="s">
        <v>664</v>
      </c>
      <c r="E179" s="196">
        <v>0.36199999999999999</v>
      </c>
      <c r="F179" s="197"/>
      <c r="G179" s="198"/>
    </row>
    <row r="180" spans="1:7" ht="31.5" customHeight="1">
      <c r="A180" s="194">
        <v>142</v>
      </c>
      <c r="B180" s="195" t="s">
        <v>837</v>
      </c>
      <c r="C180" s="119" t="s">
        <v>664</v>
      </c>
      <c r="D180" s="119" t="s">
        <v>664</v>
      </c>
      <c r="E180" s="196">
        <v>0.125</v>
      </c>
      <c r="F180" s="197"/>
      <c r="G180" s="198"/>
    </row>
    <row r="181" spans="1:7" ht="31.5" customHeight="1">
      <c r="A181" s="194">
        <v>143</v>
      </c>
      <c r="B181" s="195" t="s">
        <v>838</v>
      </c>
      <c r="C181" s="119" t="s">
        <v>664</v>
      </c>
      <c r="D181" s="119" t="s">
        <v>664</v>
      </c>
      <c r="E181" s="196">
        <v>0.56999999999999995</v>
      </c>
      <c r="F181" s="197"/>
      <c r="G181" s="198"/>
    </row>
    <row r="182" spans="1:7" ht="31.5" customHeight="1">
      <c r="A182" s="194">
        <v>144</v>
      </c>
      <c r="B182" s="195" t="s">
        <v>839</v>
      </c>
      <c r="C182" s="119" t="s">
        <v>664</v>
      </c>
      <c r="D182" s="119" t="s">
        <v>664</v>
      </c>
      <c r="E182" s="196">
        <v>3.6</v>
      </c>
      <c r="F182" s="197"/>
      <c r="G182" s="198"/>
    </row>
    <row r="183" spans="1:7" ht="31.5" customHeight="1">
      <c r="A183" s="194">
        <v>145</v>
      </c>
      <c r="B183" s="195" t="s">
        <v>840</v>
      </c>
      <c r="C183" s="119" t="s">
        <v>664</v>
      </c>
      <c r="D183" s="119" t="s">
        <v>664</v>
      </c>
      <c r="E183" s="196">
        <v>0.66600000000000004</v>
      </c>
      <c r="F183" s="197"/>
      <c r="G183" s="198"/>
    </row>
    <row r="184" spans="1:7" ht="31.5" customHeight="1">
      <c r="A184" s="194">
        <v>146</v>
      </c>
      <c r="B184" s="195" t="s">
        <v>841</v>
      </c>
      <c r="C184" s="119" t="s">
        <v>664</v>
      </c>
      <c r="D184" s="119" t="s">
        <v>664</v>
      </c>
      <c r="E184" s="196">
        <v>0.38400000000000001</v>
      </c>
      <c r="F184" s="197"/>
      <c r="G184" s="198"/>
    </row>
    <row r="185" spans="1:7" ht="31.5" customHeight="1">
      <c r="A185" s="194">
        <v>147</v>
      </c>
      <c r="B185" s="195" t="s">
        <v>842</v>
      </c>
      <c r="C185" s="119" t="s">
        <v>664</v>
      </c>
      <c r="D185" s="119" t="s">
        <v>664</v>
      </c>
      <c r="E185" s="196">
        <v>0.18</v>
      </c>
      <c r="F185" s="197"/>
      <c r="G185" s="198"/>
    </row>
    <row r="186" spans="1:7" ht="31.5" customHeight="1">
      <c r="A186" s="194">
        <v>148</v>
      </c>
      <c r="B186" s="195" t="s">
        <v>843</v>
      </c>
      <c r="C186" s="119" t="s">
        <v>664</v>
      </c>
      <c r="D186" s="119" t="s">
        <v>664</v>
      </c>
      <c r="E186" s="196">
        <v>0.376</v>
      </c>
      <c r="F186" s="197"/>
      <c r="G186" s="198"/>
    </row>
    <row r="187" spans="1:7" ht="31.5" customHeight="1">
      <c r="A187" s="194">
        <v>149</v>
      </c>
      <c r="B187" s="195" t="s">
        <v>844</v>
      </c>
      <c r="C187" s="119" t="s">
        <v>664</v>
      </c>
      <c r="D187" s="119" t="s">
        <v>664</v>
      </c>
      <c r="E187" s="196">
        <v>0.121</v>
      </c>
      <c r="F187" s="197"/>
      <c r="G187" s="198"/>
    </row>
    <row r="188" spans="1:7" ht="31.5" customHeight="1">
      <c r="A188" s="194">
        <v>150</v>
      </c>
      <c r="B188" s="195" t="s">
        <v>845</v>
      </c>
      <c r="C188" s="119" t="s">
        <v>664</v>
      </c>
      <c r="D188" s="119" t="s">
        <v>664</v>
      </c>
      <c r="E188" s="196">
        <v>7.3999999999999996E-2</v>
      </c>
      <c r="F188" s="197"/>
      <c r="G188" s="198"/>
    </row>
    <row r="189" spans="1:7" ht="31.5" customHeight="1">
      <c r="A189" s="194">
        <v>151</v>
      </c>
      <c r="B189" s="195" t="s">
        <v>846</v>
      </c>
      <c r="C189" s="119" t="s">
        <v>664</v>
      </c>
      <c r="D189" s="119" t="s">
        <v>664</v>
      </c>
      <c r="E189" s="196">
        <v>0.57799999999999996</v>
      </c>
      <c r="F189" s="197"/>
      <c r="G189" s="198"/>
    </row>
    <row r="190" spans="1:7" ht="31.5" customHeight="1">
      <c r="A190" s="194">
        <v>152</v>
      </c>
      <c r="B190" s="195" t="s">
        <v>847</v>
      </c>
      <c r="C190" s="119" t="s">
        <v>664</v>
      </c>
      <c r="D190" s="119" t="s">
        <v>664</v>
      </c>
      <c r="E190" s="196">
        <v>0.32300000000000001</v>
      </c>
      <c r="F190" s="197"/>
      <c r="G190" s="198"/>
    </row>
    <row r="191" spans="1:7" ht="31.5" customHeight="1">
      <c r="A191" s="194">
        <v>153</v>
      </c>
      <c r="B191" s="195" t="s">
        <v>848</v>
      </c>
      <c r="C191" s="119" t="s">
        <v>664</v>
      </c>
      <c r="D191" s="119" t="s">
        <v>664</v>
      </c>
      <c r="E191" s="196">
        <v>0.95799999999999996</v>
      </c>
      <c r="F191" s="197"/>
      <c r="G191" s="198"/>
    </row>
    <row r="192" spans="1:7" ht="31.5" customHeight="1">
      <c r="A192" s="194">
        <v>154</v>
      </c>
      <c r="B192" s="195" t="s">
        <v>849</v>
      </c>
      <c r="C192" s="119" t="s">
        <v>664</v>
      </c>
      <c r="D192" s="119" t="s">
        <v>664</v>
      </c>
      <c r="E192" s="196">
        <v>9.2999999999999999E-2</v>
      </c>
      <c r="F192" s="197"/>
      <c r="G192" s="198"/>
    </row>
    <row r="193" spans="1:7" ht="31.5" customHeight="1">
      <c r="A193" s="194">
        <v>155</v>
      </c>
      <c r="B193" s="195" t="s">
        <v>850</v>
      </c>
      <c r="C193" s="119" t="s">
        <v>664</v>
      </c>
      <c r="D193" s="119" t="s">
        <v>664</v>
      </c>
      <c r="E193" s="196">
        <v>0.25</v>
      </c>
      <c r="F193" s="197"/>
      <c r="G193" s="198"/>
    </row>
    <row r="194" spans="1:7" ht="31.5" customHeight="1">
      <c r="A194" s="194">
        <v>156</v>
      </c>
      <c r="B194" s="195" t="s">
        <v>851</v>
      </c>
      <c r="C194" s="119" t="s">
        <v>664</v>
      </c>
      <c r="D194" s="119" t="s">
        <v>664</v>
      </c>
      <c r="E194" s="196">
        <v>6.9000000000000006E-2</v>
      </c>
      <c r="F194" s="197"/>
      <c r="G194" s="198"/>
    </row>
    <row r="195" spans="1:7" ht="31.5" customHeight="1">
      <c r="A195" s="194">
        <v>157</v>
      </c>
      <c r="B195" s="195" t="s">
        <v>852</v>
      </c>
      <c r="C195" s="119" t="s">
        <v>664</v>
      </c>
      <c r="D195" s="119" t="s">
        <v>664</v>
      </c>
      <c r="E195" s="196">
        <v>8.8999999999999996E-2</v>
      </c>
      <c r="F195" s="197"/>
      <c r="G195" s="198"/>
    </row>
    <row r="196" spans="1:7" ht="31.5" customHeight="1">
      <c r="A196" s="194">
        <v>158</v>
      </c>
      <c r="B196" s="195" t="s">
        <v>853</v>
      </c>
      <c r="C196" s="119" t="s">
        <v>664</v>
      </c>
      <c r="D196" s="119" t="s">
        <v>664</v>
      </c>
      <c r="E196" s="196">
        <v>0.36</v>
      </c>
      <c r="F196" s="197"/>
      <c r="G196" s="198"/>
    </row>
    <row r="197" spans="1:7" ht="31.5" customHeight="1">
      <c r="A197" s="194">
        <v>159</v>
      </c>
      <c r="B197" s="195" t="s">
        <v>854</v>
      </c>
      <c r="C197" s="119" t="s">
        <v>664</v>
      </c>
      <c r="D197" s="119" t="s">
        <v>664</v>
      </c>
      <c r="E197" s="196">
        <v>0.107</v>
      </c>
      <c r="F197" s="197"/>
      <c r="G197" s="198"/>
    </row>
    <row r="198" spans="1:7" ht="31.5" customHeight="1">
      <c r="A198" s="194">
        <v>160</v>
      </c>
      <c r="B198" s="195" t="s">
        <v>855</v>
      </c>
      <c r="C198" s="119" t="s">
        <v>664</v>
      </c>
      <c r="D198" s="119" t="s">
        <v>664</v>
      </c>
      <c r="E198" s="196">
        <v>0.215</v>
      </c>
      <c r="F198" s="197"/>
      <c r="G198" s="198"/>
    </row>
    <row r="199" spans="1:7" ht="31.5" customHeight="1">
      <c r="A199" s="194">
        <v>161</v>
      </c>
      <c r="B199" s="195" t="s">
        <v>856</v>
      </c>
      <c r="C199" s="119" t="s">
        <v>664</v>
      </c>
      <c r="D199" s="119" t="s">
        <v>664</v>
      </c>
      <c r="E199" s="196">
        <v>0.38400000000000001</v>
      </c>
      <c r="F199" s="197"/>
      <c r="G199" s="198"/>
    </row>
    <row r="200" spans="1:7" ht="31.5" customHeight="1">
      <c r="A200" s="194">
        <v>162</v>
      </c>
      <c r="B200" s="195" t="s">
        <v>857</v>
      </c>
      <c r="C200" s="119" t="s">
        <v>664</v>
      </c>
      <c r="D200" s="119" t="s">
        <v>664</v>
      </c>
      <c r="E200" s="196">
        <v>0.55600000000000005</v>
      </c>
      <c r="F200" s="197"/>
      <c r="G200" s="198"/>
    </row>
    <row r="201" spans="1:7" ht="31.5" customHeight="1">
      <c r="A201" s="194">
        <v>163</v>
      </c>
      <c r="B201" s="195" t="s">
        <v>858</v>
      </c>
      <c r="C201" s="119" t="s">
        <v>664</v>
      </c>
      <c r="D201" s="119" t="s">
        <v>664</v>
      </c>
      <c r="E201" s="196">
        <v>0.59099999999999997</v>
      </c>
      <c r="F201" s="197"/>
      <c r="G201" s="198"/>
    </row>
    <row r="202" spans="1:7" ht="31.5" customHeight="1">
      <c r="A202" s="194">
        <v>164</v>
      </c>
      <c r="B202" s="195" t="s">
        <v>859</v>
      </c>
      <c r="C202" s="119" t="s">
        <v>664</v>
      </c>
      <c r="D202" s="119" t="s">
        <v>664</v>
      </c>
      <c r="E202" s="196">
        <v>9.8000000000000004E-2</v>
      </c>
      <c r="F202" s="197"/>
      <c r="G202" s="198"/>
    </row>
    <row r="203" spans="1:7" ht="31.5" customHeight="1">
      <c r="A203" s="194">
        <v>165</v>
      </c>
      <c r="B203" s="195" t="s">
        <v>860</v>
      </c>
      <c r="C203" s="119" t="s">
        <v>664</v>
      </c>
      <c r="D203" s="119" t="s">
        <v>664</v>
      </c>
      <c r="E203" s="196">
        <v>0.314</v>
      </c>
      <c r="F203" s="197"/>
      <c r="G203" s="198"/>
    </row>
    <row r="204" spans="1:7" ht="31.5" customHeight="1">
      <c r="A204" s="194">
        <v>166</v>
      </c>
      <c r="B204" s="195" t="s">
        <v>861</v>
      </c>
      <c r="C204" s="119" t="s">
        <v>664</v>
      </c>
      <c r="D204" s="119" t="s">
        <v>664</v>
      </c>
      <c r="E204" s="196"/>
      <c r="F204" s="200">
        <v>0.95199999999999996</v>
      </c>
      <c r="G204" s="198"/>
    </row>
    <row r="205" spans="1:7" ht="31.5" customHeight="1">
      <c r="A205" s="194">
        <v>167</v>
      </c>
      <c r="B205" s="195" t="s">
        <v>862</v>
      </c>
      <c r="C205" s="119" t="s">
        <v>664</v>
      </c>
      <c r="D205" s="119" t="s">
        <v>664</v>
      </c>
      <c r="E205" s="196">
        <v>1.0620000000000001</v>
      </c>
      <c r="F205" s="197"/>
      <c r="G205" s="198"/>
    </row>
    <row r="206" spans="1:7" ht="31.5" customHeight="1">
      <c r="A206" s="194">
        <v>168</v>
      </c>
      <c r="B206" s="195" t="s">
        <v>863</v>
      </c>
      <c r="C206" s="119" t="s">
        <v>664</v>
      </c>
      <c r="D206" s="119" t="s">
        <v>664</v>
      </c>
      <c r="E206" s="196"/>
      <c r="F206" s="197"/>
      <c r="G206" s="198"/>
    </row>
    <row r="207" spans="1:7" ht="31.5" customHeight="1">
      <c r="A207" s="194">
        <v>169</v>
      </c>
      <c r="B207" s="195" t="s">
        <v>864</v>
      </c>
      <c r="C207" s="119" t="s">
        <v>664</v>
      </c>
      <c r="D207" s="119" t="s">
        <v>664</v>
      </c>
      <c r="E207" s="196">
        <v>0.59899999999999998</v>
      </c>
      <c r="F207" s="197"/>
      <c r="G207" s="198"/>
    </row>
    <row r="208" spans="1:7" ht="31.5" customHeight="1">
      <c r="A208" s="194">
        <v>170</v>
      </c>
      <c r="B208" s="195" t="s">
        <v>865</v>
      </c>
      <c r="C208" s="119" t="s">
        <v>664</v>
      </c>
      <c r="D208" s="119" t="s">
        <v>664</v>
      </c>
      <c r="E208" s="196"/>
      <c r="F208" s="200">
        <v>0.73</v>
      </c>
      <c r="G208" s="198"/>
    </row>
    <row r="209" spans="1:7" ht="31.5" customHeight="1">
      <c r="A209" s="194">
        <v>171</v>
      </c>
      <c r="B209" s="195" t="s">
        <v>863</v>
      </c>
      <c r="C209" s="119" t="s">
        <v>664</v>
      </c>
      <c r="D209" s="119" t="s">
        <v>664</v>
      </c>
      <c r="E209" s="196"/>
      <c r="F209" s="200">
        <v>1.274</v>
      </c>
      <c r="G209" s="198"/>
    </row>
    <row r="210" spans="1:7" ht="31.5" customHeight="1">
      <c r="A210" s="194">
        <v>172</v>
      </c>
      <c r="B210" s="195" t="s">
        <v>864</v>
      </c>
      <c r="C210" s="119" t="s">
        <v>664</v>
      </c>
      <c r="D210" s="119" t="s">
        <v>664</v>
      </c>
      <c r="E210" s="196">
        <v>0.55900000000000005</v>
      </c>
      <c r="F210" s="197"/>
      <c r="G210" s="198"/>
    </row>
    <row r="211" spans="1:7" ht="31.5" customHeight="1">
      <c r="A211" s="194">
        <v>173</v>
      </c>
      <c r="B211" s="195" t="s">
        <v>866</v>
      </c>
      <c r="C211" s="119" t="s">
        <v>664</v>
      </c>
      <c r="D211" s="119" t="s">
        <v>664</v>
      </c>
      <c r="E211" s="196">
        <v>0.24</v>
      </c>
      <c r="F211" s="197"/>
      <c r="G211" s="198"/>
    </row>
    <row r="212" spans="1:7" ht="31.5" customHeight="1">
      <c r="A212" s="194">
        <v>174</v>
      </c>
      <c r="B212" s="195" t="s">
        <v>867</v>
      </c>
      <c r="C212" s="119" t="s">
        <v>664</v>
      </c>
      <c r="D212" s="119" t="s">
        <v>664</v>
      </c>
      <c r="E212" s="196">
        <v>0.65</v>
      </c>
      <c r="F212" s="197"/>
      <c r="G212" s="198"/>
    </row>
    <row r="213" spans="1:7" ht="31.5" customHeight="1">
      <c r="A213" s="194">
        <v>175</v>
      </c>
      <c r="B213" s="195" t="s">
        <v>868</v>
      </c>
      <c r="C213" s="119" t="s">
        <v>664</v>
      </c>
      <c r="D213" s="119" t="s">
        <v>664</v>
      </c>
      <c r="E213" s="196">
        <v>1.5</v>
      </c>
      <c r="F213" s="197"/>
      <c r="G213" s="198"/>
    </row>
    <row r="214" spans="1:7" ht="31.5" customHeight="1">
      <c r="A214" s="194">
        <v>176</v>
      </c>
      <c r="B214" s="195" t="s">
        <v>869</v>
      </c>
      <c r="C214" s="119" t="s">
        <v>664</v>
      </c>
      <c r="D214" s="119" t="s">
        <v>664</v>
      </c>
      <c r="E214" s="196">
        <v>1.2330000000000001</v>
      </c>
      <c r="F214" s="197"/>
      <c r="G214" s="198"/>
    </row>
    <row r="215" spans="1:7" ht="31.5" customHeight="1">
      <c r="A215" s="194">
        <v>177</v>
      </c>
      <c r="B215" s="195" t="s">
        <v>870</v>
      </c>
      <c r="C215" s="119" t="s">
        <v>664</v>
      </c>
      <c r="D215" s="119" t="s">
        <v>664</v>
      </c>
      <c r="E215" s="196">
        <v>0.21099999999999999</v>
      </c>
      <c r="F215" s="197"/>
      <c r="G215" s="198"/>
    </row>
    <row r="216" spans="1:7" ht="31.5" customHeight="1">
      <c r="A216" s="194">
        <v>178</v>
      </c>
      <c r="B216" s="195" t="s">
        <v>871</v>
      </c>
      <c r="C216" s="119" t="s">
        <v>664</v>
      </c>
      <c r="D216" s="119" t="s">
        <v>664</v>
      </c>
      <c r="E216" s="196">
        <v>0.24399999999999999</v>
      </c>
      <c r="F216" s="197"/>
      <c r="G216" s="198"/>
    </row>
    <row r="217" spans="1:7" ht="31.5" customHeight="1">
      <c r="A217" s="194">
        <v>179</v>
      </c>
      <c r="B217" s="195" t="s">
        <v>872</v>
      </c>
      <c r="C217" s="119" t="s">
        <v>664</v>
      </c>
      <c r="D217" s="119" t="s">
        <v>664</v>
      </c>
      <c r="E217" s="196">
        <v>0.98899999999999999</v>
      </c>
      <c r="F217" s="197"/>
      <c r="G217" s="198"/>
    </row>
    <row r="218" spans="1:7" ht="31.5" customHeight="1">
      <c r="A218" s="194">
        <v>180</v>
      </c>
      <c r="B218" s="195" t="s">
        <v>873</v>
      </c>
      <c r="C218" s="119" t="s">
        <v>664</v>
      </c>
      <c r="D218" s="119" t="s">
        <v>664</v>
      </c>
      <c r="E218" s="196">
        <v>0.46200000000000002</v>
      </c>
      <c r="F218" s="197"/>
      <c r="G218" s="198"/>
    </row>
    <row r="219" spans="1:7" ht="31.5" customHeight="1">
      <c r="A219" s="194">
        <v>181</v>
      </c>
      <c r="B219" s="195" t="s">
        <v>874</v>
      </c>
      <c r="C219" s="119" t="s">
        <v>664</v>
      </c>
      <c r="D219" s="119" t="s">
        <v>664</v>
      </c>
      <c r="E219" s="196">
        <v>0.317</v>
      </c>
      <c r="F219" s="197"/>
      <c r="G219" s="198"/>
    </row>
    <row r="220" spans="1:7" ht="31.5" customHeight="1">
      <c r="A220" s="194">
        <v>182</v>
      </c>
      <c r="B220" s="195" t="s">
        <v>875</v>
      </c>
      <c r="C220" s="119" t="s">
        <v>664</v>
      </c>
      <c r="D220" s="119" t="s">
        <v>664</v>
      </c>
      <c r="E220" s="196">
        <v>0.90700000000000003</v>
      </c>
      <c r="F220" s="197"/>
      <c r="G220" s="198"/>
    </row>
    <row r="221" spans="1:7" ht="31.5" customHeight="1">
      <c r="A221" s="194">
        <v>183</v>
      </c>
      <c r="B221" s="195" t="s">
        <v>876</v>
      </c>
      <c r="C221" s="119" t="s">
        <v>664</v>
      </c>
      <c r="D221" s="119" t="s">
        <v>664</v>
      </c>
      <c r="E221" s="196">
        <v>0.31</v>
      </c>
      <c r="F221" s="197"/>
      <c r="G221" s="198"/>
    </row>
    <row r="222" spans="1:7" ht="31.5" customHeight="1">
      <c r="A222" s="194">
        <v>184</v>
      </c>
      <c r="B222" s="195" t="s">
        <v>877</v>
      </c>
      <c r="C222" s="119" t="s">
        <v>664</v>
      </c>
      <c r="D222" s="119" t="s">
        <v>664</v>
      </c>
      <c r="E222" s="196">
        <v>0.245</v>
      </c>
      <c r="F222" s="197"/>
      <c r="G222" s="198"/>
    </row>
    <row r="223" spans="1:7" ht="31.5" customHeight="1">
      <c r="A223" s="194">
        <v>185</v>
      </c>
      <c r="B223" s="195" t="s">
        <v>878</v>
      </c>
      <c r="C223" s="119" t="s">
        <v>664</v>
      </c>
      <c r="D223" s="119" t="s">
        <v>664</v>
      </c>
      <c r="E223" s="196">
        <v>0.57099999999999995</v>
      </c>
      <c r="F223" s="197"/>
      <c r="G223" s="198"/>
    </row>
    <row r="224" spans="1:7" ht="31.5" customHeight="1">
      <c r="A224" s="194">
        <v>186</v>
      </c>
      <c r="B224" s="195" t="s">
        <v>879</v>
      </c>
      <c r="C224" s="119" t="s">
        <v>664</v>
      </c>
      <c r="D224" s="119" t="s">
        <v>664</v>
      </c>
      <c r="E224" s="196">
        <v>8.2000000000000003E-2</v>
      </c>
      <c r="F224" s="197"/>
      <c r="G224" s="198"/>
    </row>
    <row r="225" spans="1:7" ht="31.5" customHeight="1">
      <c r="A225" s="194">
        <v>187</v>
      </c>
      <c r="B225" s="195" t="s">
        <v>880</v>
      </c>
      <c r="C225" s="119" t="s">
        <v>664</v>
      </c>
      <c r="D225" s="119" t="s">
        <v>664</v>
      </c>
      <c r="E225" s="196">
        <v>4.165</v>
      </c>
      <c r="F225" s="197"/>
      <c r="G225" s="198"/>
    </row>
    <row r="226" spans="1:7" ht="31.5" customHeight="1">
      <c r="A226" s="194">
        <v>188</v>
      </c>
      <c r="B226" s="195" t="s">
        <v>881</v>
      </c>
      <c r="C226" s="948" t="s">
        <v>664</v>
      </c>
      <c r="D226" s="948" t="s">
        <v>664</v>
      </c>
      <c r="E226" s="950">
        <v>1.61</v>
      </c>
      <c r="F226" s="952"/>
      <c r="G226" s="954"/>
    </row>
    <row r="227" spans="1:7" ht="31.5" customHeight="1">
      <c r="A227" s="194">
        <v>189</v>
      </c>
      <c r="B227" s="195" t="s">
        <v>882</v>
      </c>
      <c r="C227" s="949"/>
      <c r="D227" s="949"/>
      <c r="E227" s="951"/>
      <c r="F227" s="953"/>
      <c r="G227" s="955"/>
    </row>
    <row r="228" spans="1:7" ht="31.5" customHeight="1">
      <c r="A228" s="194">
        <v>190</v>
      </c>
      <c r="B228" s="195" t="s">
        <v>883</v>
      </c>
      <c r="C228" s="119" t="s">
        <v>664</v>
      </c>
      <c r="D228" s="119" t="s">
        <v>664</v>
      </c>
      <c r="E228" s="196">
        <v>1.67</v>
      </c>
      <c r="F228" s="197"/>
      <c r="G228" s="198"/>
    </row>
    <row r="229" spans="1:7" ht="31.5" customHeight="1">
      <c r="A229" s="194">
        <v>191</v>
      </c>
      <c r="B229" s="195" t="s">
        <v>884</v>
      </c>
      <c r="C229" s="119" t="s">
        <v>664</v>
      </c>
      <c r="D229" s="119" t="s">
        <v>664</v>
      </c>
      <c r="E229" s="196">
        <v>0.6</v>
      </c>
      <c r="F229" s="197"/>
      <c r="G229" s="198"/>
    </row>
    <row r="230" spans="1:7" ht="19.5" customHeight="1">
      <c r="E230" s="791">
        <f>SUM(E8:E229)</f>
        <v>128.94099999999997</v>
      </c>
      <c r="F230" s="791">
        <f>SUM(F8:F229)</f>
        <v>3.6560000000000001</v>
      </c>
    </row>
    <row r="231" spans="1:7" ht="18.75">
      <c r="A231" s="941" t="s">
        <v>293</v>
      </c>
      <c r="B231" s="941"/>
      <c r="C231" s="941"/>
      <c r="D231" s="941"/>
      <c r="E231" s="941"/>
      <c r="F231" s="941"/>
      <c r="G231" s="941"/>
    </row>
    <row r="232" spans="1:7" ht="18.75">
      <c r="A232" s="183"/>
      <c r="B232" s="183"/>
      <c r="C232" s="183"/>
      <c r="D232" s="942" t="s">
        <v>659</v>
      </c>
      <c r="E232" s="942"/>
      <c r="F232" s="942"/>
      <c r="G232" s="942"/>
    </row>
    <row r="233" spans="1:7">
      <c r="A233" s="8"/>
      <c r="B233" s="8"/>
      <c r="C233" s="8"/>
      <c r="D233" s="8"/>
      <c r="E233" s="8"/>
      <c r="F233" s="8"/>
      <c r="G233" s="8"/>
    </row>
    <row r="234" spans="1:7" ht="15.75">
      <c r="A234" s="913" t="s">
        <v>660</v>
      </c>
      <c r="B234" s="914" t="s">
        <v>161</v>
      </c>
      <c r="C234" s="919" t="s">
        <v>3</v>
      </c>
      <c r="D234" s="919" t="s">
        <v>4</v>
      </c>
      <c r="E234" s="913" t="s">
        <v>301</v>
      </c>
      <c r="F234" s="913"/>
      <c r="G234" s="914" t="s">
        <v>6</v>
      </c>
    </row>
    <row r="235" spans="1:7" ht="15.75">
      <c r="A235" s="914"/>
      <c r="B235" s="914"/>
      <c r="C235" s="944"/>
      <c r="D235" s="944"/>
      <c r="E235" s="150" t="s">
        <v>7</v>
      </c>
      <c r="F235" s="150" t="s">
        <v>8</v>
      </c>
      <c r="G235" s="914"/>
    </row>
    <row r="236" spans="1:7">
      <c r="A236" s="185">
        <v>1</v>
      </c>
      <c r="B236" s="185">
        <v>2</v>
      </c>
      <c r="C236" s="185">
        <v>3</v>
      </c>
      <c r="D236" s="185">
        <v>4</v>
      </c>
      <c r="E236" s="185">
        <v>5</v>
      </c>
      <c r="F236" s="185">
        <v>6</v>
      </c>
      <c r="G236" s="185">
        <v>7</v>
      </c>
    </row>
    <row r="237" spans="1:7" ht="31.5">
      <c r="A237" s="18">
        <v>1</v>
      </c>
      <c r="B237" s="190" t="s">
        <v>885</v>
      </c>
      <c r="C237" s="201" t="s">
        <v>664</v>
      </c>
      <c r="D237" s="18" t="s">
        <v>665</v>
      </c>
      <c r="E237" s="201">
        <v>82.5</v>
      </c>
      <c r="F237" s="18"/>
      <c r="G237" s="18"/>
    </row>
    <row r="240" spans="1:7" ht="18.75">
      <c r="A240" s="941" t="s">
        <v>282</v>
      </c>
      <c r="B240" s="941"/>
      <c r="C240" s="941"/>
      <c r="D240" s="941"/>
      <c r="E240" s="941"/>
      <c r="F240" s="941"/>
      <c r="G240" s="941"/>
    </row>
    <row r="241" spans="1:7" ht="18.75">
      <c r="A241" s="183"/>
      <c r="B241" s="183"/>
      <c r="C241" s="183"/>
      <c r="D241" s="942" t="s">
        <v>659</v>
      </c>
      <c r="E241" s="942"/>
      <c r="F241" s="942"/>
      <c r="G241" s="942"/>
    </row>
    <row r="242" spans="1:7">
      <c r="A242" s="8"/>
      <c r="B242" s="8"/>
      <c r="C242" s="8"/>
      <c r="D242" s="8"/>
      <c r="E242" s="8"/>
      <c r="F242" s="8"/>
      <c r="G242" s="8"/>
    </row>
    <row r="243" spans="1:7">
      <c r="A243" s="879" t="s">
        <v>660</v>
      </c>
      <c r="B243" s="943" t="s">
        <v>161</v>
      </c>
      <c r="C243" s="884" t="s">
        <v>3</v>
      </c>
      <c r="D243" s="884" t="s">
        <v>4</v>
      </c>
      <c r="E243" s="879" t="s">
        <v>301</v>
      </c>
      <c r="F243" s="879"/>
      <c r="G243" s="943" t="s">
        <v>6</v>
      </c>
    </row>
    <row r="244" spans="1:7">
      <c r="A244" s="943"/>
      <c r="B244" s="943"/>
      <c r="C244" s="885"/>
      <c r="D244" s="885"/>
      <c r="E244" s="202" t="s">
        <v>7</v>
      </c>
      <c r="F244" s="202" t="s">
        <v>8</v>
      </c>
      <c r="G244" s="943"/>
    </row>
    <row r="245" spans="1:7">
      <c r="A245" s="185">
        <v>1</v>
      </c>
      <c r="B245" s="185">
        <v>2</v>
      </c>
      <c r="C245" s="185">
        <v>3</v>
      </c>
      <c r="D245" s="185">
        <v>4</v>
      </c>
      <c r="E245" s="185">
        <v>5</v>
      </c>
      <c r="F245" s="185">
        <v>6</v>
      </c>
      <c r="G245" s="185">
        <v>7</v>
      </c>
    </row>
    <row r="246" spans="1:7">
      <c r="A246" s="937" t="s">
        <v>886</v>
      </c>
      <c r="B246" s="938"/>
      <c r="C246" s="938"/>
      <c r="D246" s="938"/>
      <c r="E246" s="938"/>
      <c r="F246" s="938"/>
      <c r="G246" s="939"/>
    </row>
    <row r="247" spans="1:7" ht="63">
      <c r="A247" s="9">
        <v>1</v>
      </c>
      <c r="B247" s="190" t="s">
        <v>887</v>
      </c>
      <c r="C247" s="9" t="s">
        <v>888</v>
      </c>
      <c r="D247" s="203" t="s">
        <v>664</v>
      </c>
      <c r="E247" s="9"/>
      <c r="F247" s="203">
        <v>1.89</v>
      </c>
      <c r="G247" s="4"/>
    </row>
    <row r="248" spans="1:7" ht="31.5">
      <c r="A248" s="9">
        <v>2</v>
      </c>
      <c r="B248" s="190" t="s">
        <v>889</v>
      </c>
      <c r="C248" s="9" t="s">
        <v>888</v>
      </c>
      <c r="D248" s="9" t="s">
        <v>665</v>
      </c>
      <c r="E248" s="203">
        <v>10.5</v>
      </c>
      <c r="F248" s="196"/>
      <c r="G248" s="4"/>
    </row>
    <row r="249" spans="1:7" ht="47.25">
      <c r="A249" s="9">
        <v>3</v>
      </c>
      <c r="B249" s="155" t="s">
        <v>890</v>
      </c>
      <c r="C249" s="9" t="s">
        <v>888</v>
      </c>
      <c r="D249" s="9" t="s">
        <v>665</v>
      </c>
      <c r="E249" s="196"/>
      <c r="F249" s="203">
        <v>29.91</v>
      </c>
      <c r="G249" s="4"/>
    </row>
    <row r="250" spans="1:7" ht="31.5">
      <c r="A250" s="9">
        <v>4</v>
      </c>
      <c r="B250" s="190" t="s">
        <v>891</v>
      </c>
      <c r="C250" s="9" t="s">
        <v>888</v>
      </c>
      <c r="D250" s="9" t="s">
        <v>665</v>
      </c>
      <c r="E250" s="203">
        <v>9.02</v>
      </c>
      <c r="F250" s="196"/>
      <c r="G250" s="4"/>
    </row>
    <row r="251" spans="1:7" ht="31.5">
      <c r="A251" s="9">
        <v>5</v>
      </c>
      <c r="B251" s="190" t="s">
        <v>892</v>
      </c>
      <c r="C251" s="9" t="s">
        <v>888</v>
      </c>
      <c r="D251" s="9" t="s">
        <v>665</v>
      </c>
      <c r="E251" s="196"/>
      <c r="F251" s="203">
        <v>6.4</v>
      </c>
      <c r="G251" s="4"/>
    </row>
    <row r="252" spans="1:7" ht="31.5">
      <c r="A252" s="9">
        <v>6</v>
      </c>
      <c r="B252" s="190" t="s">
        <v>893</v>
      </c>
      <c r="C252" s="9" t="s">
        <v>888</v>
      </c>
      <c r="D252" s="9" t="s">
        <v>665</v>
      </c>
      <c r="E252" s="203">
        <v>1.7</v>
      </c>
      <c r="F252" s="196"/>
      <c r="G252" s="4"/>
    </row>
    <row r="253" spans="1:7" ht="31.5">
      <c r="A253" s="9">
        <v>7</v>
      </c>
      <c r="B253" s="190" t="s">
        <v>894</v>
      </c>
      <c r="C253" s="9" t="s">
        <v>888</v>
      </c>
      <c r="D253" s="9" t="s">
        <v>665</v>
      </c>
      <c r="E253" s="196"/>
      <c r="F253" s="203">
        <v>3.5</v>
      </c>
      <c r="G253" s="4"/>
    </row>
    <row r="254" spans="1:7" ht="31.5">
      <c r="A254" s="9">
        <v>8</v>
      </c>
      <c r="B254" s="190" t="s">
        <v>895</v>
      </c>
      <c r="C254" s="9" t="s">
        <v>888</v>
      </c>
      <c r="D254" s="9" t="s">
        <v>665</v>
      </c>
      <c r="E254" s="196"/>
      <c r="F254" s="203">
        <v>9.3000000000000007</v>
      </c>
      <c r="G254" s="4"/>
    </row>
    <row r="255" spans="1:7" ht="47.25">
      <c r="A255" s="9">
        <v>9</v>
      </c>
      <c r="B255" s="190" t="s">
        <v>896</v>
      </c>
      <c r="C255" s="9" t="s">
        <v>888</v>
      </c>
      <c r="D255" s="9" t="s">
        <v>665</v>
      </c>
      <c r="E255" s="203">
        <v>3.4</v>
      </c>
      <c r="F255" s="196"/>
      <c r="G255" s="4"/>
    </row>
    <row r="256" spans="1:7" ht="31.5">
      <c r="A256" s="9">
        <v>10</v>
      </c>
      <c r="B256" s="190" t="s">
        <v>897</v>
      </c>
      <c r="C256" s="9" t="s">
        <v>888</v>
      </c>
      <c r="D256" s="9" t="s">
        <v>665</v>
      </c>
      <c r="E256" s="196"/>
      <c r="F256" s="203">
        <v>11.7</v>
      </c>
      <c r="G256" s="4"/>
    </row>
    <row r="257" spans="1:7" ht="60">
      <c r="A257" s="9">
        <v>11</v>
      </c>
      <c r="B257" s="190" t="s">
        <v>898</v>
      </c>
      <c r="C257" s="9" t="s">
        <v>888</v>
      </c>
      <c r="D257" s="9" t="s">
        <v>665</v>
      </c>
      <c r="E257" s="203">
        <v>19</v>
      </c>
      <c r="F257" s="196"/>
      <c r="G257" s="119" t="s">
        <v>899</v>
      </c>
    </row>
    <row r="258" spans="1:7" ht="60">
      <c r="A258" s="9">
        <v>12</v>
      </c>
      <c r="B258" s="190" t="s">
        <v>900</v>
      </c>
      <c r="C258" s="9" t="s">
        <v>888</v>
      </c>
      <c r="D258" s="9" t="s">
        <v>665</v>
      </c>
      <c r="E258" s="203">
        <v>5</v>
      </c>
      <c r="F258" s="196"/>
      <c r="G258" s="119" t="s">
        <v>899</v>
      </c>
    </row>
    <row r="259" spans="1:7" ht="60">
      <c r="A259" s="9">
        <v>13</v>
      </c>
      <c r="B259" s="155" t="s">
        <v>901</v>
      </c>
      <c r="C259" s="9" t="s">
        <v>888</v>
      </c>
      <c r="D259" s="9" t="s">
        <v>665</v>
      </c>
      <c r="E259" s="203">
        <v>17</v>
      </c>
      <c r="F259" s="196"/>
      <c r="G259" s="119" t="s">
        <v>899</v>
      </c>
    </row>
    <row r="260" spans="1:7" ht="60">
      <c r="A260" s="9">
        <v>14</v>
      </c>
      <c r="B260" s="190" t="s">
        <v>902</v>
      </c>
      <c r="C260" s="9" t="s">
        <v>888</v>
      </c>
      <c r="D260" s="9" t="s">
        <v>665</v>
      </c>
      <c r="E260" s="203">
        <v>18</v>
      </c>
      <c r="F260" s="196"/>
      <c r="G260" s="119" t="s">
        <v>899</v>
      </c>
    </row>
    <row r="261" spans="1:7">
      <c r="A261" s="798" t="s">
        <v>903</v>
      </c>
      <c r="B261" s="799"/>
      <c r="C261" s="799"/>
      <c r="D261" s="799"/>
      <c r="E261" s="799"/>
      <c r="F261" s="799"/>
      <c r="G261" s="800"/>
    </row>
    <row r="262" spans="1:7" ht="60">
      <c r="A262" s="194">
        <v>1</v>
      </c>
      <c r="B262" s="204" t="s">
        <v>904</v>
      </c>
      <c r="C262" s="12" t="s">
        <v>664</v>
      </c>
      <c r="D262" s="12" t="s">
        <v>664</v>
      </c>
      <c r="E262" s="200">
        <v>13.78</v>
      </c>
      <c r="F262" s="198"/>
      <c r="G262" s="119" t="s">
        <v>899</v>
      </c>
    </row>
    <row r="263" spans="1:7" ht="60">
      <c r="A263" s="194">
        <v>2</v>
      </c>
      <c r="B263" s="204" t="s">
        <v>905</v>
      </c>
      <c r="C263" s="12" t="s">
        <v>664</v>
      </c>
      <c r="D263" s="12" t="s">
        <v>664</v>
      </c>
      <c r="E263" s="200">
        <v>23.63</v>
      </c>
      <c r="F263" s="198"/>
      <c r="G263" s="119" t="s">
        <v>899</v>
      </c>
    </row>
    <row r="264" spans="1:7" ht="60">
      <c r="A264" s="194">
        <v>3</v>
      </c>
      <c r="B264" s="204" t="s">
        <v>906</v>
      </c>
      <c r="C264" s="12" t="s">
        <v>664</v>
      </c>
      <c r="D264" s="12" t="s">
        <v>664</v>
      </c>
      <c r="E264" s="200">
        <v>7.2</v>
      </c>
      <c r="F264" s="198"/>
      <c r="G264" s="119" t="s">
        <v>899</v>
      </c>
    </row>
    <row r="265" spans="1:7" ht="60">
      <c r="A265" s="194">
        <v>4</v>
      </c>
      <c r="B265" s="204" t="s">
        <v>907</v>
      </c>
      <c r="C265" s="12" t="s">
        <v>664</v>
      </c>
      <c r="D265" s="12" t="s">
        <v>664</v>
      </c>
      <c r="E265" s="200">
        <v>12.72</v>
      </c>
      <c r="F265" s="198"/>
      <c r="G265" s="119" t="s">
        <v>899</v>
      </c>
    </row>
    <row r="266" spans="1:7" ht="60">
      <c r="A266" s="194">
        <v>5</v>
      </c>
      <c r="B266" s="204" t="s">
        <v>908</v>
      </c>
      <c r="C266" s="12" t="s">
        <v>664</v>
      </c>
      <c r="D266" s="12" t="s">
        <v>664</v>
      </c>
      <c r="E266" s="200">
        <v>7.5</v>
      </c>
      <c r="F266" s="198"/>
      <c r="G266" s="119" t="s">
        <v>899</v>
      </c>
    </row>
    <row r="267" spans="1:7" ht="60">
      <c r="A267" s="194">
        <v>6</v>
      </c>
      <c r="B267" s="204" t="s">
        <v>909</v>
      </c>
      <c r="C267" s="12" t="s">
        <v>664</v>
      </c>
      <c r="D267" s="12" t="s">
        <v>664</v>
      </c>
      <c r="E267" s="200"/>
      <c r="F267" s="200">
        <v>9.3000000000000007</v>
      </c>
      <c r="G267" s="119" t="s">
        <v>899</v>
      </c>
    </row>
    <row r="268" spans="1:7" ht="60">
      <c r="A268" s="194">
        <v>7</v>
      </c>
      <c r="B268" s="204" t="s">
        <v>910</v>
      </c>
      <c r="C268" s="12" t="s">
        <v>664</v>
      </c>
      <c r="D268" s="12" t="s">
        <v>664</v>
      </c>
      <c r="E268" s="200"/>
      <c r="F268" s="200">
        <v>11.44</v>
      </c>
      <c r="G268" s="119" t="s">
        <v>899</v>
      </c>
    </row>
    <row r="269" spans="1:7" ht="60">
      <c r="A269" s="194">
        <v>8</v>
      </c>
      <c r="B269" s="204" t="s">
        <v>911</v>
      </c>
      <c r="C269" s="12" t="s">
        <v>664</v>
      </c>
      <c r="D269" s="12" t="s">
        <v>664</v>
      </c>
      <c r="E269" s="200">
        <v>6.8860000000000001</v>
      </c>
      <c r="F269" s="198"/>
      <c r="G269" s="119" t="s">
        <v>899</v>
      </c>
    </row>
    <row r="270" spans="1:7" ht="60">
      <c r="A270" s="194">
        <v>9</v>
      </c>
      <c r="B270" s="204" t="s">
        <v>912</v>
      </c>
      <c r="C270" s="12" t="s">
        <v>664</v>
      </c>
      <c r="D270" s="12" t="s">
        <v>664</v>
      </c>
      <c r="E270" s="200">
        <v>8.5389999999999997</v>
      </c>
      <c r="F270" s="198"/>
      <c r="G270" s="119" t="s">
        <v>899</v>
      </c>
    </row>
    <row r="271" spans="1:7">
      <c r="A271" s="8"/>
      <c r="B271" s="8"/>
      <c r="C271" s="8"/>
      <c r="D271" s="8"/>
      <c r="E271" s="8">
        <f>SUM(E247:E270)</f>
        <v>163.87499999999997</v>
      </c>
      <c r="F271" s="8">
        <f>SUM(F247:F270)</f>
        <v>83.44</v>
      </c>
      <c r="G271" s="8"/>
    </row>
    <row r="272" spans="1:7">
      <c r="A272" s="8"/>
      <c r="B272" s="8"/>
      <c r="C272" s="8"/>
      <c r="D272" s="8"/>
      <c r="E272" s="8"/>
      <c r="F272" s="8"/>
      <c r="G272" s="8"/>
    </row>
    <row r="273" spans="1:7">
      <c r="A273" s="8"/>
      <c r="B273" s="8"/>
      <c r="C273" s="8"/>
      <c r="D273" s="8"/>
      <c r="E273" s="8"/>
      <c r="F273" s="8"/>
      <c r="G273" s="8"/>
    </row>
    <row r="274" spans="1:7">
      <c r="A274" s="8"/>
      <c r="B274" s="8"/>
      <c r="C274" s="8"/>
      <c r="D274" s="8"/>
      <c r="E274" s="8"/>
      <c r="F274" s="8"/>
      <c r="G274" s="8"/>
    </row>
    <row r="275" spans="1:7">
      <c r="A275" s="8"/>
      <c r="B275" s="8"/>
      <c r="C275" s="8"/>
      <c r="D275" s="8"/>
      <c r="E275" s="8"/>
      <c r="F275" s="8"/>
      <c r="G275" s="8"/>
    </row>
    <row r="276" spans="1:7">
      <c r="A276" s="8"/>
      <c r="B276" s="8"/>
      <c r="C276" s="8"/>
      <c r="D276" s="8"/>
      <c r="E276" s="940" t="s">
        <v>913</v>
      </c>
      <c r="F276" s="940"/>
      <c r="G276" s="940"/>
    </row>
    <row r="277" spans="1:7">
      <c r="A277" s="8"/>
      <c r="B277" s="8"/>
      <c r="C277" s="8"/>
      <c r="D277" s="8"/>
      <c r="E277" s="940" t="s">
        <v>914</v>
      </c>
      <c r="F277" s="940"/>
      <c r="G277" s="940"/>
    </row>
  </sheetData>
  <mergeCells count="39">
    <mergeCell ref="A1:G1"/>
    <mergeCell ref="D2:G2"/>
    <mergeCell ref="A4:A5"/>
    <mergeCell ref="B4:B5"/>
    <mergeCell ref="C4:C5"/>
    <mergeCell ref="D4:D5"/>
    <mergeCell ref="E4:F4"/>
    <mergeCell ref="G4:G5"/>
    <mergeCell ref="A7:G7"/>
    <mergeCell ref="C226:C227"/>
    <mergeCell ref="D226:D227"/>
    <mergeCell ref="E226:E227"/>
    <mergeCell ref="F226:F227"/>
    <mergeCell ref="G226:G227"/>
    <mergeCell ref="A231:G231"/>
    <mergeCell ref="D232:G232"/>
    <mergeCell ref="A234:A235"/>
    <mergeCell ref="B234:B235"/>
    <mergeCell ref="C234:C235"/>
    <mergeCell ref="D234:D235"/>
    <mergeCell ref="E234:F234"/>
    <mergeCell ref="G234:G235"/>
    <mergeCell ref="A246:G246"/>
    <mergeCell ref="E276:G276"/>
    <mergeCell ref="E277:G277"/>
    <mergeCell ref="A240:G240"/>
    <mergeCell ref="D241:G241"/>
    <mergeCell ref="A243:A244"/>
    <mergeCell ref="B243:B244"/>
    <mergeCell ref="C243:C244"/>
    <mergeCell ref="D243:D244"/>
    <mergeCell ref="E243:F243"/>
    <mergeCell ref="G243:G244"/>
    <mergeCell ref="X8:Z8"/>
    <mergeCell ref="I8:K8"/>
    <mergeCell ref="L8:N8"/>
    <mergeCell ref="O8:Q8"/>
    <mergeCell ref="R8:T8"/>
    <mergeCell ref="U8:W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6"/>
  <sheetViews>
    <sheetView topLeftCell="A43" workbookViewId="0">
      <selection activeCell="L13" sqref="L13"/>
    </sheetView>
  </sheetViews>
  <sheetFormatPr defaultRowHeight="15.75"/>
  <cols>
    <col min="1" max="1" width="5" style="181" customWidth="1"/>
    <col min="2" max="2" width="34.140625" style="181" customWidth="1"/>
    <col min="3" max="3" width="7.28515625" style="768" customWidth="1"/>
    <col min="4" max="4" width="8" style="181" customWidth="1"/>
    <col min="5" max="5" width="11.7109375" style="181" customWidth="1"/>
    <col min="6" max="6" width="9.140625" style="182"/>
    <col min="7" max="7" width="9.140625" style="181" customWidth="1"/>
    <col min="8" max="8" width="12.42578125" style="181" customWidth="1"/>
    <col min="10" max="27" width="7.5703125" customWidth="1"/>
  </cols>
  <sheetData>
    <row r="1" spans="1:27" ht="22.5">
      <c r="A1" s="958" t="s">
        <v>915</v>
      </c>
      <c r="B1" s="958"/>
      <c r="C1" s="958"/>
      <c r="D1" s="958"/>
      <c r="E1" s="958"/>
      <c r="F1" s="958"/>
      <c r="G1" s="958"/>
      <c r="H1" s="958"/>
    </row>
    <row r="2" spans="1:27">
      <c r="A2" s="900" t="s">
        <v>300</v>
      </c>
      <c r="B2" s="906" t="s">
        <v>161</v>
      </c>
      <c r="C2" s="959" t="s">
        <v>916</v>
      </c>
      <c r="D2" s="924" t="s">
        <v>3</v>
      </c>
      <c r="E2" s="906" t="s">
        <v>4</v>
      </c>
      <c r="F2" s="906" t="s">
        <v>661</v>
      </c>
      <c r="G2" s="906"/>
      <c r="H2" s="924" t="s">
        <v>6</v>
      </c>
    </row>
    <row r="3" spans="1:27" ht="31.5">
      <c r="A3" s="902"/>
      <c r="B3" s="906"/>
      <c r="C3" s="959"/>
      <c r="D3" s="924"/>
      <c r="E3" s="906"/>
      <c r="F3" s="762" t="s">
        <v>616</v>
      </c>
      <c r="G3" s="139" t="s">
        <v>8</v>
      </c>
      <c r="H3" s="924"/>
    </row>
    <row r="4" spans="1:27">
      <c r="A4" s="762">
        <v>1</v>
      </c>
      <c r="B4" s="174" t="s">
        <v>917</v>
      </c>
      <c r="C4" s="766">
        <f>F4+G4</f>
        <v>51.78</v>
      </c>
      <c r="D4" s="762" t="s">
        <v>333</v>
      </c>
      <c r="E4" s="762" t="s">
        <v>918</v>
      </c>
      <c r="F4" s="765">
        <v>51.78</v>
      </c>
      <c r="G4" s="765">
        <v>0</v>
      </c>
      <c r="H4" s="763" t="s">
        <v>3498</v>
      </c>
    </row>
    <row r="5" spans="1:27" ht="31.5">
      <c r="A5" s="762">
        <v>2</v>
      </c>
      <c r="B5" s="205" t="s">
        <v>920</v>
      </c>
      <c r="C5" s="766">
        <f t="shared" ref="C5" si="0">F5+G5</f>
        <v>5.6390000000000002</v>
      </c>
      <c r="D5" s="778" t="s">
        <v>333</v>
      </c>
      <c r="E5" s="778" t="s">
        <v>918</v>
      </c>
      <c r="F5" s="769">
        <v>0</v>
      </c>
      <c r="G5" s="769">
        <v>5.6390000000000002</v>
      </c>
      <c r="H5" s="206" t="s">
        <v>921</v>
      </c>
      <c r="J5" s="893" t="s">
        <v>2126</v>
      </c>
      <c r="K5" s="893"/>
      <c r="L5" s="893"/>
      <c r="M5" s="893" t="s">
        <v>2127</v>
      </c>
      <c r="N5" s="893"/>
      <c r="O5" s="893"/>
      <c r="P5" s="893" t="s">
        <v>3111</v>
      </c>
      <c r="Q5" s="893"/>
      <c r="R5" s="893"/>
      <c r="S5" s="893" t="s">
        <v>2130</v>
      </c>
      <c r="T5" s="893"/>
      <c r="U5" s="893"/>
      <c r="V5" s="893" t="s">
        <v>3502</v>
      </c>
      <c r="W5" s="893"/>
      <c r="X5" s="893"/>
      <c r="Y5" s="893" t="s">
        <v>2131</v>
      </c>
      <c r="Z5" s="893"/>
      <c r="AA5" s="893"/>
    </row>
    <row r="6" spans="1:27" ht="25.5">
      <c r="A6" s="762">
        <v>3</v>
      </c>
      <c r="B6" s="205"/>
      <c r="C6" s="766"/>
      <c r="D6" s="762"/>
      <c r="E6" s="762"/>
      <c r="F6" s="769"/>
      <c r="G6" s="769"/>
      <c r="H6" s="206"/>
      <c r="J6" s="783" t="s">
        <v>3503</v>
      </c>
      <c r="K6" s="783" t="s">
        <v>3504</v>
      </c>
      <c r="L6" s="783" t="s">
        <v>1716</v>
      </c>
      <c r="M6" s="783" t="s">
        <v>3503</v>
      </c>
      <c r="N6" s="783" t="s">
        <v>3504</v>
      </c>
      <c r="O6" s="783" t="s">
        <v>1716</v>
      </c>
      <c r="P6" s="783" t="s">
        <v>3503</v>
      </c>
      <c r="Q6" s="783" t="s">
        <v>3504</v>
      </c>
      <c r="R6" s="783" t="s">
        <v>1716</v>
      </c>
      <c r="S6" s="783" t="s">
        <v>3503</v>
      </c>
      <c r="T6" s="783" t="s">
        <v>3504</v>
      </c>
      <c r="U6" s="783" t="s">
        <v>1716</v>
      </c>
      <c r="V6" s="783" t="s">
        <v>3503</v>
      </c>
      <c r="W6" s="783" t="s">
        <v>3504</v>
      </c>
      <c r="X6" s="783" t="s">
        <v>1716</v>
      </c>
      <c r="Y6" s="783" t="s">
        <v>3503</v>
      </c>
      <c r="Z6" s="783" t="s">
        <v>3504</v>
      </c>
      <c r="AA6" s="783" t="s">
        <v>1716</v>
      </c>
    </row>
    <row r="7" spans="1:27">
      <c r="A7" s="762">
        <v>5</v>
      </c>
      <c r="B7" s="207" t="s">
        <v>923</v>
      </c>
      <c r="C7" s="766">
        <f t="shared" ref="C7:C70" si="1">F7+G7</f>
        <v>16.329999999999998</v>
      </c>
      <c r="D7" s="762" t="s">
        <v>333</v>
      </c>
      <c r="E7" s="762" t="s">
        <v>918</v>
      </c>
      <c r="F7" s="770">
        <v>16.329999999999998</v>
      </c>
      <c r="G7" s="770">
        <v>0</v>
      </c>
      <c r="H7" s="760" t="s">
        <v>3500</v>
      </c>
      <c r="J7" s="128"/>
      <c r="K7" s="128"/>
      <c r="L7" s="128"/>
      <c r="M7" s="128"/>
      <c r="N7" s="128"/>
      <c r="O7" s="128"/>
      <c r="P7" s="128">
        <v>51.78</v>
      </c>
      <c r="Q7" s="128">
        <v>5.46</v>
      </c>
      <c r="R7" s="128">
        <f>SUM(P7:Q7)</f>
        <v>57.24</v>
      </c>
      <c r="S7" s="128">
        <v>24.83</v>
      </c>
      <c r="T7" s="128">
        <v>0</v>
      </c>
      <c r="U7" s="128">
        <v>24.83</v>
      </c>
      <c r="V7" s="129">
        <v>32.573000000000008</v>
      </c>
      <c r="W7" s="128">
        <v>5.12</v>
      </c>
      <c r="X7" s="129">
        <f>SUM(V7:W7)</f>
        <v>37.693000000000005</v>
      </c>
      <c r="Y7" s="128">
        <v>225.83199999999999</v>
      </c>
      <c r="Z7" s="128">
        <v>0</v>
      </c>
      <c r="AA7" s="128">
        <f>SUM(Y7:Z7)</f>
        <v>225.83199999999999</v>
      </c>
    </row>
    <row r="8" spans="1:27">
      <c r="A8" s="762">
        <v>6</v>
      </c>
      <c r="B8" s="180" t="s">
        <v>924</v>
      </c>
      <c r="C8" s="766">
        <f t="shared" si="1"/>
        <v>8.5</v>
      </c>
      <c r="D8" s="762" t="s">
        <v>333</v>
      </c>
      <c r="E8" s="762" t="s">
        <v>918</v>
      </c>
      <c r="F8" s="771">
        <v>8.5</v>
      </c>
      <c r="G8" s="771">
        <v>0</v>
      </c>
      <c r="H8" s="760" t="s">
        <v>3500</v>
      </c>
    </row>
    <row r="9" spans="1:27" ht="31.5">
      <c r="A9" s="778"/>
      <c r="B9" s="205" t="s">
        <v>919</v>
      </c>
      <c r="C9" s="766">
        <f t="shared" ref="C9:C10" si="2">F9+G9</f>
        <v>25</v>
      </c>
      <c r="D9" s="778" t="s">
        <v>333</v>
      </c>
      <c r="E9" s="778" t="s">
        <v>918</v>
      </c>
      <c r="F9" s="769">
        <v>25</v>
      </c>
      <c r="G9" s="769">
        <v>0</v>
      </c>
      <c r="H9" s="776" t="s">
        <v>3499</v>
      </c>
    </row>
    <row r="10" spans="1:27">
      <c r="A10" s="778"/>
      <c r="B10" s="112" t="s">
        <v>922</v>
      </c>
      <c r="C10" s="766">
        <f t="shared" si="2"/>
        <v>13.15</v>
      </c>
      <c r="D10" s="778" t="s">
        <v>333</v>
      </c>
      <c r="E10" s="778" t="s">
        <v>918</v>
      </c>
      <c r="F10" s="146">
        <v>13.15</v>
      </c>
      <c r="G10" s="146">
        <v>0</v>
      </c>
      <c r="H10" s="776" t="s">
        <v>3499</v>
      </c>
    </row>
    <row r="11" spans="1:27" ht="31.5">
      <c r="A11" s="762">
        <v>7</v>
      </c>
      <c r="B11" s="764" t="s">
        <v>925</v>
      </c>
      <c r="C11" s="766">
        <f t="shared" si="1"/>
        <v>4.2</v>
      </c>
      <c r="D11" s="762" t="s">
        <v>333</v>
      </c>
      <c r="E11" s="762" t="s">
        <v>918</v>
      </c>
      <c r="F11" s="24">
        <v>4.2</v>
      </c>
      <c r="G11" s="24">
        <v>0</v>
      </c>
      <c r="H11" s="760" t="s">
        <v>3499</v>
      </c>
    </row>
    <row r="12" spans="1:27">
      <c r="A12" s="762">
        <v>8</v>
      </c>
      <c r="B12" s="764" t="s">
        <v>926</v>
      </c>
      <c r="C12" s="766">
        <f t="shared" si="1"/>
        <v>7.8</v>
      </c>
      <c r="D12" s="762" t="s">
        <v>333</v>
      </c>
      <c r="E12" s="762" t="s">
        <v>569</v>
      </c>
      <c r="F12" s="24">
        <v>7.8</v>
      </c>
      <c r="G12" s="24">
        <v>0</v>
      </c>
      <c r="H12" s="760" t="s">
        <v>3499</v>
      </c>
    </row>
    <row r="13" spans="1:27" ht="31.5">
      <c r="A13" s="762">
        <v>9</v>
      </c>
      <c r="B13" s="764" t="s">
        <v>927</v>
      </c>
      <c r="C13" s="766">
        <f t="shared" si="1"/>
        <v>5.94</v>
      </c>
      <c r="D13" s="762" t="s">
        <v>333</v>
      </c>
      <c r="E13" s="762" t="s">
        <v>918</v>
      </c>
      <c r="F13" s="24">
        <v>5.94</v>
      </c>
      <c r="G13" s="24">
        <v>0</v>
      </c>
      <c r="H13" s="760" t="s">
        <v>3499</v>
      </c>
    </row>
    <row r="14" spans="1:27">
      <c r="A14" s="762">
        <v>10</v>
      </c>
      <c r="B14" s="209" t="s">
        <v>928</v>
      </c>
      <c r="C14" s="766">
        <f t="shared" si="1"/>
        <v>19.18</v>
      </c>
      <c r="D14" s="762" t="s">
        <v>333</v>
      </c>
      <c r="E14" s="762" t="s">
        <v>918</v>
      </c>
      <c r="F14" s="24">
        <v>19.18</v>
      </c>
      <c r="G14" s="24">
        <v>0</v>
      </c>
      <c r="H14" s="760" t="s">
        <v>3499</v>
      </c>
    </row>
    <row r="15" spans="1:27">
      <c r="A15" s="762">
        <v>11</v>
      </c>
      <c r="B15" s="764" t="s">
        <v>929</v>
      </c>
      <c r="C15" s="766">
        <f t="shared" si="1"/>
        <v>12.68</v>
      </c>
      <c r="D15" s="762" t="s">
        <v>333</v>
      </c>
      <c r="E15" s="762" t="s">
        <v>918</v>
      </c>
      <c r="F15" s="765">
        <v>12.68</v>
      </c>
      <c r="G15" s="24">
        <v>0</v>
      </c>
      <c r="H15" s="760" t="s">
        <v>3499</v>
      </c>
    </row>
    <row r="16" spans="1:27">
      <c r="A16" s="762">
        <v>12</v>
      </c>
      <c r="B16" s="174" t="s">
        <v>930</v>
      </c>
      <c r="C16" s="766">
        <f t="shared" si="1"/>
        <v>6.77</v>
      </c>
      <c r="D16" s="762" t="s">
        <v>333</v>
      </c>
      <c r="E16" s="762" t="s">
        <v>918</v>
      </c>
      <c r="F16" s="765">
        <v>6.77</v>
      </c>
      <c r="G16" s="24">
        <v>0</v>
      </c>
      <c r="H16" s="760" t="s">
        <v>3499</v>
      </c>
    </row>
    <row r="17" spans="1:8">
      <c r="A17" s="762">
        <v>13</v>
      </c>
      <c r="B17" s="174" t="s">
        <v>931</v>
      </c>
      <c r="C17" s="766">
        <f t="shared" si="1"/>
        <v>7.64</v>
      </c>
      <c r="D17" s="762" t="s">
        <v>333</v>
      </c>
      <c r="E17" s="762" t="s">
        <v>918</v>
      </c>
      <c r="F17" s="765">
        <v>7.64</v>
      </c>
      <c r="G17" s="24">
        <v>0</v>
      </c>
      <c r="H17" s="760" t="s">
        <v>3499</v>
      </c>
    </row>
    <row r="18" spans="1:8">
      <c r="A18" s="762">
        <v>14</v>
      </c>
      <c r="B18" s="174" t="s">
        <v>932</v>
      </c>
      <c r="C18" s="766">
        <f t="shared" si="1"/>
        <v>2.89</v>
      </c>
      <c r="D18" s="762" t="s">
        <v>333</v>
      </c>
      <c r="E18" s="762" t="s">
        <v>918</v>
      </c>
      <c r="F18" s="765">
        <v>2.89</v>
      </c>
      <c r="G18" s="24">
        <v>0</v>
      </c>
      <c r="H18" s="760" t="s">
        <v>3499</v>
      </c>
    </row>
    <row r="19" spans="1:8">
      <c r="A19" s="762">
        <v>15</v>
      </c>
      <c r="B19" s="174" t="s">
        <v>933</v>
      </c>
      <c r="C19" s="766">
        <f t="shared" si="1"/>
        <v>24.5</v>
      </c>
      <c r="D19" s="762" t="s">
        <v>333</v>
      </c>
      <c r="E19" s="762" t="s">
        <v>569</v>
      </c>
      <c r="F19" s="765">
        <v>24.5</v>
      </c>
      <c r="G19" s="24">
        <v>0</v>
      </c>
      <c r="H19" s="760" t="s">
        <v>3499</v>
      </c>
    </row>
    <row r="20" spans="1:8">
      <c r="A20" s="762">
        <v>16</v>
      </c>
      <c r="B20" s="174" t="s">
        <v>934</v>
      </c>
      <c r="C20" s="766">
        <f t="shared" si="1"/>
        <v>8.7100000000000009</v>
      </c>
      <c r="D20" s="762" t="s">
        <v>333</v>
      </c>
      <c r="E20" s="762" t="s">
        <v>569</v>
      </c>
      <c r="F20" s="765">
        <v>8.7100000000000009</v>
      </c>
      <c r="G20" s="24">
        <v>0</v>
      </c>
      <c r="H20" s="760" t="s">
        <v>3499</v>
      </c>
    </row>
    <row r="21" spans="1:8">
      <c r="A21" s="762">
        <v>17</v>
      </c>
      <c r="B21" s="209" t="s">
        <v>935</v>
      </c>
      <c r="C21" s="766">
        <f t="shared" si="1"/>
        <v>47.3</v>
      </c>
      <c r="D21" s="762" t="s">
        <v>333</v>
      </c>
      <c r="E21" s="762" t="s">
        <v>918</v>
      </c>
      <c r="F21" s="769">
        <v>47.3</v>
      </c>
      <c r="G21" s="24">
        <v>0</v>
      </c>
      <c r="H21" s="760" t="s">
        <v>3499</v>
      </c>
    </row>
    <row r="22" spans="1:8">
      <c r="A22" s="762">
        <v>18</v>
      </c>
      <c r="B22" s="209" t="s">
        <v>936</v>
      </c>
      <c r="C22" s="766">
        <f t="shared" si="1"/>
        <v>13</v>
      </c>
      <c r="D22" s="762" t="s">
        <v>333</v>
      </c>
      <c r="E22" s="762" t="s">
        <v>918</v>
      </c>
      <c r="F22" s="769">
        <v>13</v>
      </c>
      <c r="G22" s="24">
        <v>0</v>
      </c>
      <c r="H22" s="760" t="s">
        <v>3499</v>
      </c>
    </row>
    <row r="23" spans="1:8">
      <c r="A23" s="762">
        <v>19</v>
      </c>
      <c r="B23" s="209" t="s">
        <v>937</v>
      </c>
      <c r="C23" s="766">
        <f t="shared" si="1"/>
        <v>4</v>
      </c>
      <c r="D23" s="762" t="s">
        <v>333</v>
      </c>
      <c r="E23" s="762" t="s">
        <v>918</v>
      </c>
      <c r="F23" s="769">
        <v>4</v>
      </c>
      <c r="G23" s="24">
        <v>0</v>
      </c>
      <c r="H23" s="760" t="s">
        <v>3499</v>
      </c>
    </row>
    <row r="24" spans="1:8">
      <c r="A24" s="762">
        <v>20</v>
      </c>
      <c r="B24" s="209" t="s">
        <v>938</v>
      </c>
      <c r="C24" s="766">
        <f t="shared" si="1"/>
        <v>5.39</v>
      </c>
      <c r="D24" s="762" t="s">
        <v>333</v>
      </c>
      <c r="E24" s="762" t="s">
        <v>918</v>
      </c>
      <c r="F24" s="769">
        <v>5.39</v>
      </c>
      <c r="G24" s="24">
        <v>0</v>
      </c>
      <c r="H24" s="760" t="s">
        <v>3499</v>
      </c>
    </row>
    <row r="25" spans="1:8">
      <c r="A25" s="762">
        <v>21</v>
      </c>
      <c r="B25" s="209" t="s">
        <v>939</v>
      </c>
      <c r="C25" s="774">
        <f t="shared" si="1"/>
        <v>12.36</v>
      </c>
      <c r="D25" s="143" t="s">
        <v>333</v>
      </c>
      <c r="E25" s="143" t="s">
        <v>918</v>
      </c>
      <c r="F25" s="769">
        <v>12.36</v>
      </c>
      <c r="G25" s="142">
        <v>0</v>
      </c>
      <c r="H25" s="775" t="s">
        <v>3499</v>
      </c>
    </row>
    <row r="26" spans="1:8">
      <c r="A26" s="762">
        <v>22</v>
      </c>
      <c r="B26" s="209" t="s">
        <v>940</v>
      </c>
      <c r="C26" s="774">
        <f t="shared" si="1"/>
        <v>5.3220000000000001</v>
      </c>
      <c r="D26" s="143" t="s">
        <v>333</v>
      </c>
      <c r="E26" s="143" t="s">
        <v>918</v>
      </c>
      <c r="F26" s="769">
        <v>5.3220000000000001</v>
      </c>
      <c r="G26" s="142">
        <v>0</v>
      </c>
      <c r="H26" s="775" t="s">
        <v>3499</v>
      </c>
    </row>
    <row r="27" spans="1:8">
      <c r="A27" s="778"/>
      <c r="B27" s="209"/>
      <c r="C27" s="774"/>
      <c r="D27" s="143"/>
      <c r="E27" s="143"/>
      <c r="F27" s="801">
        <f>SUM(F9:F26)</f>
        <v>225.83199999999999</v>
      </c>
      <c r="G27" s="801">
        <f>SUM(G9:G26)</f>
        <v>0</v>
      </c>
      <c r="H27" s="775"/>
    </row>
    <row r="28" spans="1:8" ht="31.5">
      <c r="A28" s="762">
        <v>23</v>
      </c>
      <c r="B28" s="764" t="s">
        <v>941</v>
      </c>
      <c r="C28" s="766">
        <f t="shared" si="1"/>
        <v>2.1</v>
      </c>
      <c r="D28" s="762" t="s">
        <v>333</v>
      </c>
      <c r="E28" s="762" t="s">
        <v>918</v>
      </c>
      <c r="F28" s="24">
        <v>2.1</v>
      </c>
      <c r="G28" s="24">
        <v>0</v>
      </c>
      <c r="H28" s="762" t="s">
        <v>3501</v>
      </c>
    </row>
    <row r="29" spans="1:8" ht="31.5">
      <c r="A29" s="762">
        <v>24</v>
      </c>
      <c r="B29" s="764" t="s">
        <v>942</v>
      </c>
      <c r="C29" s="766">
        <f t="shared" si="1"/>
        <v>1.21</v>
      </c>
      <c r="D29" s="762" t="s">
        <v>333</v>
      </c>
      <c r="E29" s="762" t="s">
        <v>918</v>
      </c>
      <c r="F29" s="24">
        <v>1.21</v>
      </c>
      <c r="G29" s="24">
        <v>0</v>
      </c>
      <c r="H29" s="762" t="s">
        <v>3501</v>
      </c>
    </row>
    <row r="30" spans="1:8" ht="31.5">
      <c r="A30" s="762">
        <v>25</v>
      </c>
      <c r="B30" s="764" t="s">
        <v>943</v>
      </c>
      <c r="C30" s="766">
        <f t="shared" si="1"/>
        <v>2.35</v>
      </c>
      <c r="D30" s="762" t="s">
        <v>333</v>
      </c>
      <c r="E30" s="762" t="s">
        <v>918</v>
      </c>
      <c r="F30" s="24">
        <v>2.35</v>
      </c>
      <c r="G30" s="24">
        <v>0</v>
      </c>
      <c r="H30" s="762" t="s">
        <v>3501</v>
      </c>
    </row>
    <row r="31" spans="1:8">
      <c r="A31" s="762">
        <v>26</v>
      </c>
      <c r="B31" s="764" t="s">
        <v>944</v>
      </c>
      <c r="C31" s="766">
        <f t="shared" si="1"/>
        <v>1.577</v>
      </c>
      <c r="D31" s="762" t="s">
        <v>333</v>
      </c>
      <c r="E31" s="762" t="s">
        <v>918</v>
      </c>
      <c r="F31" s="24">
        <v>1.577</v>
      </c>
      <c r="G31" s="24">
        <v>0</v>
      </c>
      <c r="H31" s="762" t="s">
        <v>3501</v>
      </c>
    </row>
    <row r="32" spans="1:8" ht="31.5">
      <c r="A32" s="762">
        <v>27</v>
      </c>
      <c r="B32" s="764" t="s">
        <v>945</v>
      </c>
      <c r="C32" s="766">
        <f t="shared" si="1"/>
        <v>0.17599999999999999</v>
      </c>
      <c r="D32" s="762" t="s">
        <v>333</v>
      </c>
      <c r="E32" s="762" t="s">
        <v>918</v>
      </c>
      <c r="F32" s="765">
        <v>0.17599999999999999</v>
      </c>
      <c r="G32" s="24">
        <v>0</v>
      </c>
      <c r="H32" s="762" t="s">
        <v>3501</v>
      </c>
    </row>
    <row r="33" spans="1:8" ht="31.5">
      <c r="A33" s="762">
        <v>28</v>
      </c>
      <c r="B33" s="764" t="s">
        <v>946</v>
      </c>
      <c r="C33" s="766">
        <f t="shared" si="1"/>
        <v>0.73499999999999999</v>
      </c>
      <c r="D33" s="762" t="s">
        <v>333</v>
      </c>
      <c r="E33" s="762" t="s">
        <v>918</v>
      </c>
      <c r="F33" s="765">
        <v>0.73499999999999999</v>
      </c>
      <c r="G33" s="24">
        <v>0</v>
      </c>
      <c r="H33" s="762" t="s">
        <v>3501</v>
      </c>
    </row>
    <row r="34" spans="1:8">
      <c r="A34" s="762">
        <v>29</v>
      </c>
      <c r="B34" s="764" t="s">
        <v>947</v>
      </c>
      <c r="C34" s="766">
        <f t="shared" si="1"/>
        <v>0.122</v>
      </c>
      <c r="D34" s="762" t="s">
        <v>333</v>
      </c>
      <c r="E34" s="762" t="s">
        <v>918</v>
      </c>
      <c r="F34" s="765">
        <v>0.122</v>
      </c>
      <c r="G34" s="24">
        <v>0</v>
      </c>
      <c r="H34" s="762" t="s">
        <v>3501</v>
      </c>
    </row>
    <row r="35" spans="1:8">
      <c r="A35" s="762">
        <v>30</v>
      </c>
      <c r="B35" s="764" t="s">
        <v>948</v>
      </c>
      <c r="C35" s="766">
        <f t="shared" si="1"/>
        <v>0.52200000000000002</v>
      </c>
      <c r="D35" s="762" t="s">
        <v>333</v>
      </c>
      <c r="E35" s="762" t="s">
        <v>918</v>
      </c>
      <c r="F35" s="765">
        <v>0.52200000000000002</v>
      </c>
      <c r="G35" s="24">
        <v>0</v>
      </c>
      <c r="H35" s="762" t="s">
        <v>3501</v>
      </c>
    </row>
    <row r="36" spans="1:8" ht="47.25">
      <c r="A36" s="762">
        <v>31</v>
      </c>
      <c r="B36" s="764" t="s">
        <v>949</v>
      </c>
      <c r="C36" s="766">
        <f t="shared" si="1"/>
        <v>0.39800000000000002</v>
      </c>
      <c r="D36" s="762" t="s">
        <v>333</v>
      </c>
      <c r="E36" s="762" t="s">
        <v>918</v>
      </c>
      <c r="F36" s="765">
        <v>0.39800000000000002</v>
      </c>
      <c r="G36" s="24">
        <v>0</v>
      </c>
      <c r="H36" s="762" t="s">
        <v>3501</v>
      </c>
    </row>
    <row r="37" spans="1:8" ht="31.5">
      <c r="A37" s="762">
        <v>32</v>
      </c>
      <c r="B37" s="764" t="s">
        <v>950</v>
      </c>
      <c r="C37" s="766">
        <f t="shared" si="1"/>
        <v>1.7050000000000001</v>
      </c>
      <c r="D37" s="762" t="s">
        <v>333</v>
      </c>
      <c r="E37" s="762" t="s">
        <v>918</v>
      </c>
      <c r="F37" s="765">
        <v>1.7050000000000001</v>
      </c>
      <c r="G37" s="24">
        <v>0</v>
      </c>
      <c r="H37" s="762" t="s">
        <v>3501</v>
      </c>
    </row>
    <row r="38" spans="1:8" ht="31.5">
      <c r="A38" s="762">
        <v>33</v>
      </c>
      <c r="B38" s="764" t="s">
        <v>951</v>
      </c>
      <c r="C38" s="766">
        <f t="shared" si="1"/>
        <v>0.38300000000000001</v>
      </c>
      <c r="D38" s="762" t="s">
        <v>333</v>
      </c>
      <c r="E38" s="762" t="s">
        <v>918</v>
      </c>
      <c r="F38" s="769">
        <v>0.38300000000000001</v>
      </c>
      <c r="G38" s="24">
        <v>0</v>
      </c>
      <c r="H38" s="762" t="s">
        <v>3501</v>
      </c>
    </row>
    <row r="39" spans="1:8" ht="31.5">
      <c r="A39" s="762">
        <v>34</v>
      </c>
      <c r="B39" s="764" t="s">
        <v>952</v>
      </c>
      <c r="C39" s="766">
        <f t="shared" si="1"/>
        <v>0.19600000000000001</v>
      </c>
      <c r="D39" s="762" t="s">
        <v>333</v>
      </c>
      <c r="E39" s="762" t="s">
        <v>918</v>
      </c>
      <c r="F39" s="769">
        <v>0.19600000000000001</v>
      </c>
      <c r="G39" s="24">
        <v>0</v>
      </c>
      <c r="H39" s="762" t="s">
        <v>3501</v>
      </c>
    </row>
    <row r="40" spans="1:8" ht="31.5">
      <c r="A40" s="762">
        <v>35</v>
      </c>
      <c r="B40" s="764" t="s">
        <v>953</v>
      </c>
      <c r="C40" s="766">
        <f t="shared" si="1"/>
        <v>0.44400000000000001</v>
      </c>
      <c r="D40" s="762" t="s">
        <v>333</v>
      </c>
      <c r="E40" s="762" t="s">
        <v>918</v>
      </c>
      <c r="F40" s="769">
        <v>0.44400000000000001</v>
      </c>
      <c r="G40" s="24">
        <v>0</v>
      </c>
      <c r="H40" s="762" t="s">
        <v>3501</v>
      </c>
    </row>
    <row r="41" spans="1:8" ht="31.5">
      <c r="A41" s="762">
        <v>36</v>
      </c>
      <c r="B41" s="764" t="s">
        <v>954</v>
      </c>
      <c r="C41" s="766">
        <f t="shared" si="1"/>
        <v>0.125</v>
      </c>
      <c r="D41" s="762" t="s">
        <v>333</v>
      </c>
      <c r="E41" s="762" t="s">
        <v>918</v>
      </c>
      <c r="F41" s="769">
        <v>0.125</v>
      </c>
      <c r="G41" s="24">
        <v>0</v>
      </c>
      <c r="H41" s="762" t="s">
        <v>3501</v>
      </c>
    </row>
    <row r="42" spans="1:8" ht="31.5">
      <c r="A42" s="762">
        <v>37</v>
      </c>
      <c r="B42" s="764" t="s">
        <v>955</v>
      </c>
      <c r="C42" s="766">
        <f t="shared" si="1"/>
        <v>1.099</v>
      </c>
      <c r="D42" s="762" t="s">
        <v>333</v>
      </c>
      <c r="E42" s="762" t="s">
        <v>918</v>
      </c>
      <c r="F42" s="769">
        <v>1.099</v>
      </c>
      <c r="G42" s="24">
        <v>0</v>
      </c>
      <c r="H42" s="762" t="s">
        <v>3501</v>
      </c>
    </row>
    <row r="43" spans="1:8" ht="47.25">
      <c r="A43" s="762">
        <v>38</v>
      </c>
      <c r="B43" s="764" t="s">
        <v>956</v>
      </c>
      <c r="C43" s="766">
        <f t="shared" si="1"/>
        <v>6.3E-2</v>
      </c>
      <c r="D43" s="762" t="s">
        <v>333</v>
      </c>
      <c r="E43" s="762" t="s">
        <v>918</v>
      </c>
      <c r="F43" s="769">
        <v>6.3E-2</v>
      </c>
      <c r="G43" s="24">
        <v>0</v>
      </c>
      <c r="H43" s="762" t="s">
        <v>3501</v>
      </c>
    </row>
    <row r="44" spans="1:8" ht="47.25">
      <c r="A44" s="762">
        <v>39</v>
      </c>
      <c r="B44" s="764" t="s">
        <v>957</v>
      </c>
      <c r="C44" s="766">
        <f t="shared" si="1"/>
        <v>0.184</v>
      </c>
      <c r="D44" s="762" t="s">
        <v>333</v>
      </c>
      <c r="E44" s="762" t="s">
        <v>918</v>
      </c>
      <c r="F44" s="24">
        <v>0.184</v>
      </c>
      <c r="G44" s="24">
        <v>0</v>
      </c>
      <c r="H44" s="762" t="s">
        <v>3501</v>
      </c>
    </row>
    <row r="45" spans="1:8" ht="47.25">
      <c r="A45" s="762">
        <v>40</v>
      </c>
      <c r="B45" s="764" t="s">
        <v>958</v>
      </c>
      <c r="C45" s="766">
        <f t="shared" si="1"/>
        <v>6.6000000000000003E-2</v>
      </c>
      <c r="D45" s="762" t="s">
        <v>333</v>
      </c>
      <c r="E45" s="762" t="s">
        <v>918</v>
      </c>
      <c r="F45" s="24">
        <v>6.6000000000000003E-2</v>
      </c>
      <c r="G45" s="24">
        <v>0</v>
      </c>
      <c r="H45" s="762" t="s">
        <v>3501</v>
      </c>
    </row>
    <row r="46" spans="1:8" ht="47.25">
      <c r="A46" s="762">
        <v>41</v>
      </c>
      <c r="B46" s="764" t="s">
        <v>959</v>
      </c>
      <c r="C46" s="766">
        <f t="shared" si="1"/>
        <v>0.111</v>
      </c>
      <c r="D46" s="762" t="s">
        <v>333</v>
      </c>
      <c r="E46" s="762" t="s">
        <v>918</v>
      </c>
      <c r="F46" s="24">
        <v>0.111</v>
      </c>
      <c r="G46" s="24">
        <v>0</v>
      </c>
      <c r="H46" s="762" t="s">
        <v>3501</v>
      </c>
    </row>
    <row r="47" spans="1:8">
      <c r="A47" s="762">
        <v>42</v>
      </c>
      <c r="B47" s="764" t="s">
        <v>960</v>
      </c>
      <c r="C47" s="766">
        <f t="shared" si="1"/>
        <v>0.31</v>
      </c>
      <c r="D47" s="762" t="s">
        <v>333</v>
      </c>
      <c r="E47" s="762" t="s">
        <v>918</v>
      </c>
      <c r="F47" s="24">
        <v>0.31</v>
      </c>
      <c r="G47" s="24">
        <v>0</v>
      </c>
      <c r="H47" s="762" t="s">
        <v>3501</v>
      </c>
    </row>
    <row r="48" spans="1:8" ht="47.25">
      <c r="A48" s="762">
        <v>43</v>
      </c>
      <c r="B48" s="764" t="s">
        <v>961</v>
      </c>
      <c r="C48" s="766">
        <f t="shared" si="1"/>
        <v>0.115</v>
      </c>
      <c r="D48" s="762" t="s">
        <v>333</v>
      </c>
      <c r="E48" s="762" t="s">
        <v>918</v>
      </c>
      <c r="F48" s="24">
        <v>0.115</v>
      </c>
      <c r="G48" s="24">
        <v>0</v>
      </c>
      <c r="H48" s="762" t="s">
        <v>3501</v>
      </c>
    </row>
    <row r="49" spans="1:8" ht="47.25">
      <c r="A49" s="762">
        <v>44</v>
      </c>
      <c r="B49" s="764" t="s">
        <v>962</v>
      </c>
      <c r="C49" s="766">
        <f t="shared" si="1"/>
        <v>0.28799999999999998</v>
      </c>
      <c r="D49" s="762" t="s">
        <v>333</v>
      </c>
      <c r="E49" s="762" t="s">
        <v>918</v>
      </c>
      <c r="F49" s="24">
        <v>0.28799999999999998</v>
      </c>
      <c r="G49" s="24">
        <v>0</v>
      </c>
      <c r="H49" s="762" t="s">
        <v>3501</v>
      </c>
    </row>
    <row r="50" spans="1:8" ht="47.25">
      <c r="A50" s="762">
        <v>45</v>
      </c>
      <c r="B50" s="764" t="s">
        <v>963</v>
      </c>
      <c r="C50" s="766">
        <f t="shared" si="1"/>
        <v>0.17100000000000001</v>
      </c>
      <c r="D50" s="762" t="s">
        <v>333</v>
      </c>
      <c r="E50" s="762" t="s">
        <v>918</v>
      </c>
      <c r="F50" s="24">
        <v>0.17100000000000001</v>
      </c>
      <c r="G50" s="24">
        <v>0</v>
      </c>
      <c r="H50" s="762" t="s">
        <v>3501</v>
      </c>
    </row>
    <row r="51" spans="1:8" ht="31.5">
      <c r="A51" s="762">
        <v>46</v>
      </c>
      <c r="B51" s="764" t="s">
        <v>964</v>
      </c>
      <c r="C51" s="766">
        <f t="shared" si="1"/>
        <v>0.441</v>
      </c>
      <c r="D51" s="762" t="s">
        <v>333</v>
      </c>
      <c r="E51" s="762" t="s">
        <v>918</v>
      </c>
      <c r="F51" s="24">
        <v>0.441</v>
      </c>
      <c r="G51" s="24">
        <v>0</v>
      </c>
      <c r="H51" s="762" t="s">
        <v>3501</v>
      </c>
    </row>
    <row r="52" spans="1:8" ht="31.5">
      <c r="A52" s="762">
        <v>47</v>
      </c>
      <c r="B52" s="764" t="s">
        <v>965</v>
      </c>
      <c r="C52" s="766">
        <f t="shared" si="1"/>
        <v>0.32100000000000001</v>
      </c>
      <c r="D52" s="762" t="s">
        <v>333</v>
      </c>
      <c r="E52" s="762" t="s">
        <v>918</v>
      </c>
      <c r="F52" s="24">
        <v>0.32100000000000001</v>
      </c>
      <c r="G52" s="24">
        <v>0</v>
      </c>
      <c r="H52" s="762" t="s">
        <v>3501</v>
      </c>
    </row>
    <row r="53" spans="1:8" ht="31.5">
      <c r="A53" s="762">
        <v>48</v>
      </c>
      <c r="B53" s="764" t="s">
        <v>966</v>
      </c>
      <c r="C53" s="766">
        <f t="shared" si="1"/>
        <v>0.36</v>
      </c>
      <c r="D53" s="762" t="s">
        <v>333</v>
      </c>
      <c r="E53" s="762" t="s">
        <v>918</v>
      </c>
      <c r="F53" s="24">
        <v>0.36</v>
      </c>
      <c r="G53" s="24">
        <v>0</v>
      </c>
      <c r="H53" s="762" t="s">
        <v>3501</v>
      </c>
    </row>
    <row r="54" spans="1:8" ht="31.5">
      <c r="A54" s="762">
        <v>49</v>
      </c>
      <c r="B54" s="764" t="s">
        <v>967</v>
      </c>
      <c r="C54" s="766">
        <f t="shared" si="1"/>
        <v>0.26</v>
      </c>
      <c r="D54" s="762" t="s">
        <v>333</v>
      </c>
      <c r="E54" s="762" t="s">
        <v>918</v>
      </c>
      <c r="F54" s="24">
        <v>0.26</v>
      </c>
      <c r="G54" s="24">
        <v>0</v>
      </c>
      <c r="H54" s="762" t="s">
        <v>3501</v>
      </c>
    </row>
    <row r="55" spans="1:8" ht="47.25">
      <c r="A55" s="762">
        <v>50</v>
      </c>
      <c r="B55" s="764" t="s">
        <v>968</v>
      </c>
      <c r="C55" s="766">
        <f t="shared" si="1"/>
        <v>0.13800000000000001</v>
      </c>
      <c r="D55" s="762" t="s">
        <v>333</v>
      </c>
      <c r="E55" s="762" t="s">
        <v>918</v>
      </c>
      <c r="F55" s="24">
        <v>0.13800000000000001</v>
      </c>
      <c r="G55" s="24">
        <v>0</v>
      </c>
      <c r="H55" s="762" t="s">
        <v>3501</v>
      </c>
    </row>
    <row r="56" spans="1:8" ht="47.25">
      <c r="A56" s="762">
        <v>51</v>
      </c>
      <c r="B56" s="764" t="s">
        <v>969</v>
      </c>
      <c r="C56" s="766">
        <f t="shared" si="1"/>
        <v>0.151</v>
      </c>
      <c r="D56" s="762" t="s">
        <v>333</v>
      </c>
      <c r="E56" s="762" t="s">
        <v>918</v>
      </c>
      <c r="F56" s="24">
        <v>0.151</v>
      </c>
      <c r="G56" s="24">
        <v>0</v>
      </c>
      <c r="H56" s="762" t="s">
        <v>3501</v>
      </c>
    </row>
    <row r="57" spans="1:8" ht="31.5">
      <c r="A57" s="762">
        <v>52</v>
      </c>
      <c r="B57" s="764" t="s">
        <v>970</v>
      </c>
      <c r="C57" s="766">
        <f t="shared" si="1"/>
        <v>6.0999999999999999E-2</v>
      </c>
      <c r="D57" s="762" t="s">
        <v>333</v>
      </c>
      <c r="E57" s="762" t="s">
        <v>918</v>
      </c>
      <c r="F57" s="24">
        <v>6.0999999999999999E-2</v>
      </c>
      <c r="G57" s="24">
        <v>0</v>
      </c>
      <c r="H57" s="762" t="s">
        <v>3501</v>
      </c>
    </row>
    <row r="58" spans="1:8" ht="47.25">
      <c r="A58" s="762">
        <v>53</v>
      </c>
      <c r="B58" s="764" t="s">
        <v>971</v>
      </c>
      <c r="C58" s="766">
        <f t="shared" si="1"/>
        <v>0.13700000000000001</v>
      </c>
      <c r="D58" s="762" t="s">
        <v>333</v>
      </c>
      <c r="E58" s="762" t="s">
        <v>918</v>
      </c>
      <c r="F58" s="24">
        <v>0.13700000000000001</v>
      </c>
      <c r="G58" s="24">
        <v>0</v>
      </c>
      <c r="H58" s="762" t="s">
        <v>3501</v>
      </c>
    </row>
    <row r="59" spans="1:8" ht="63">
      <c r="A59" s="762">
        <v>54</v>
      </c>
      <c r="B59" s="764" t="s">
        <v>972</v>
      </c>
      <c r="C59" s="766">
        <f t="shared" si="1"/>
        <v>0.24299999999999999</v>
      </c>
      <c r="D59" s="762" t="s">
        <v>333</v>
      </c>
      <c r="E59" s="762" t="s">
        <v>918</v>
      </c>
      <c r="F59" s="24">
        <v>0.24299999999999999</v>
      </c>
      <c r="G59" s="24">
        <v>0</v>
      </c>
      <c r="H59" s="762" t="s">
        <v>3501</v>
      </c>
    </row>
    <row r="60" spans="1:8" ht="31.5">
      <c r="A60" s="762">
        <v>55</v>
      </c>
      <c r="B60" s="764" t="s">
        <v>973</v>
      </c>
      <c r="C60" s="766">
        <f t="shared" si="1"/>
        <v>0.20399999999999999</v>
      </c>
      <c r="D60" s="762" t="s">
        <v>333</v>
      </c>
      <c r="E60" s="762" t="s">
        <v>918</v>
      </c>
      <c r="F60" s="24">
        <v>0.20399999999999999</v>
      </c>
      <c r="G60" s="24">
        <v>0</v>
      </c>
      <c r="H60" s="762" t="s">
        <v>3501</v>
      </c>
    </row>
    <row r="61" spans="1:8" ht="31.5">
      <c r="A61" s="762">
        <v>56</v>
      </c>
      <c r="B61" s="764" t="s">
        <v>974</v>
      </c>
      <c r="C61" s="766">
        <f t="shared" si="1"/>
        <v>0.192</v>
      </c>
      <c r="D61" s="762" t="s">
        <v>333</v>
      </c>
      <c r="E61" s="762" t="s">
        <v>918</v>
      </c>
      <c r="F61" s="24">
        <v>0.192</v>
      </c>
      <c r="G61" s="24">
        <v>0</v>
      </c>
      <c r="H61" s="762" t="s">
        <v>3501</v>
      </c>
    </row>
    <row r="62" spans="1:8" ht="47.25">
      <c r="A62" s="762">
        <v>57</v>
      </c>
      <c r="B62" s="764" t="s">
        <v>975</v>
      </c>
      <c r="C62" s="766">
        <f t="shared" si="1"/>
        <v>0.153</v>
      </c>
      <c r="D62" s="762" t="s">
        <v>333</v>
      </c>
      <c r="E62" s="762" t="s">
        <v>918</v>
      </c>
      <c r="F62" s="24">
        <v>0.153</v>
      </c>
      <c r="G62" s="24">
        <v>0</v>
      </c>
      <c r="H62" s="762" t="s">
        <v>3501</v>
      </c>
    </row>
    <row r="63" spans="1:8" ht="31.5">
      <c r="A63" s="762">
        <v>58</v>
      </c>
      <c r="B63" s="764" t="s">
        <v>976</v>
      </c>
      <c r="C63" s="766">
        <f t="shared" si="1"/>
        <v>0.29299999999999998</v>
      </c>
      <c r="D63" s="762" t="s">
        <v>333</v>
      </c>
      <c r="E63" s="762" t="s">
        <v>918</v>
      </c>
      <c r="F63" s="24">
        <v>0.29299999999999998</v>
      </c>
      <c r="G63" s="24">
        <v>0</v>
      </c>
      <c r="H63" s="762" t="s">
        <v>3501</v>
      </c>
    </row>
    <row r="64" spans="1:8" ht="47.25">
      <c r="A64" s="762">
        <v>59</v>
      </c>
      <c r="B64" s="764" t="s">
        <v>977</v>
      </c>
      <c r="C64" s="766">
        <f t="shared" si="1"/>
        <v>0.14599999999999999</v>
      </c>
      <c r="D64" s="762" t="s">
        <v>333</v>
      </c>
      <c r="E64" s="762" t="s">
        <v>918</v>
      </c>
      <c r="F64" s="24">
        <v>0.14599999999999999</v>
      </c>
      <c r="G64" s="24">
        <v>0</v>
      </c>
      <c r="H64" s="762" t="s">
        <v>3501</v>
      </c>
    </row>
    <row r="65" spans="1:12" ht="31.5">
      <c r="A65" s="762">
        <v>60</v>
      </c>
      <c r="B65" s="764" t="s">
        <v>978</v>
      </c>
      <c r="C65" s="766">
        <f t="shared" si="1"/>
        <v>9.6000000000000002E-2</v>
      </c>
      <c r="D65" s="762" t="s">
        <v>333</v>
      </c>
      <c r="E65" s="762" t="s">
        <v>918</v>
      </c>
      <c r="F65" s="24">
        <v>9.6000000000000002E-2</v>
      </c>
      <c r="G65" s="24">
        <v>0</v>
      </c>
      <c r="H65" s="762" t="s">
        <v>3501</v>
      </c>
    </row>
    <row r="66" spans="1:12" ht="31.5">
      <c r="A66" s="762">
        <v>61</v>
      </c>
      <c r="B66" s="764" t="s">
        <v>979</v>
      </c>
      <c r="C66" s="766">
        <f t="shared" si="1"/>
        <v>0.13600000000000001</v>
      </c>
      <c r="D66" s="762" t="s">
        <v>333</v>
      </c>
      <c r="E66" s="762" t="s">
        <v>918</v>
      </c>
      <c r="F66" s="24">
        <v>0.13600000000000001</v>
      </c>
      <c r="G66" s="24">
        <v>0</v>
      </c>
      <c r="H66" s="762" t="s">
        <v>3501</v>
      </c>
    </row>
    <row r="67" spans="1:12" ht="47.25">
      <c r="A67" s="762">
        <v>62</v>
      </c>
      <c r="B67" s="127" t="s">
        <v>980</v>
      </c>
      <c r="C67" s="766">
        <f t="shared" si="1"/>
        <v>0.54</v>
      </c>
      <c r="D67" s="762" t="s">
        <v>547</v>
      </c>
      <c r="E67" s="762" t="s">
        <v>569</v>
      </c>
      <c r="F67" s="24">
        <v>0.54</v>
      </c>
      <c r="G67" s="24">
        <v>0</v>
      </c>
      <c r="H67" s="762" t="s">
        <v>3501</v>
      </c>
      <c r="K67" s="843"/>
      <c r="L67" s="843"/>
    </row>
    <row r="68" spans="1:12" ht="31.5">
      <c r="A68" s="762">
        <v>63</v>
      </c>
      <c r="B68" s="127" t="s">
        <v>981</v>
      </c>
      <c r="C68" s="766">
        <f t="shared" si="1"/>
        <v>0.26</v>
      </c>
      <c r="D68" s="762" t="s">
        <v>547</v>
      </c>
      <c r="E68" s="762" t="s">
        <v>569</v>
      </c>
      <c r="F68" s="24">
        <v>0.26</v>
      </c>
      <c r="G68" s="24">
        <v>0</v>
      </c>
      <c r="H68" s="762" t="s">
        <v>3501</v>
      </c>
      <c r="K68" s="843"/>
      <c r="L68" s="843"/>
    </row>
    <row r="69" spans="1:12" ht="31.5">
      <c r="A69" s="762">
        <v>64</v>
      </c>
      <c r="B69" s="127" t="s">
        <v>982</v>
      </c>
      <c r="C69" s="766">
        <f t="shared" si="1"/>
        <v>0.15</v>
      </c>
      <c r="D69" s="762" t="s">
        <v>547</v>
      </c>
      <c r="E69" s="762" t="s">
        <v>569</v>
      </c>
      <c r="F69" s="24">
        <v>0.15</v>
      </c>
      <c r="G69" s="24">
        <v>0</v>
      </c>
      <c r="H69" s="762" t="s">
        <v>3501</v>
      </c>
      <c r="K69" s="843"/>
      <c r="L69" s="843"/>
    </row>
    <row r="70" spans="1:12" ht="31.5">
      <c r="A70" s="762">
        <v>65</v>
      </c>
      <c r="B70" s="127" t="s">
        <v>983</v>
      </c>
      <c r="C70" s="766">
        <f t="shared" si="1"/>
        <v>0.75</v>
      </c>
      <c r="D70" s="762" t="s">
        <v>547</v>
      </c>
      <c r="E70" s="762" t="s">
        <v>569</v>
      </c>
      <c r="F70" s="24">
        <v>0.75</v>
      </c>
      <c r="G70" s="24">
        <v>0</v>
      </c>
      <c r="H70" s="762" t="s">
        <v>3501</v>
      </c>
      <c r="K70" s="843"/>
      <c r="L70" s="843"/>
    </row>
    <row r="71" spans="1:12" ht="31.5">
      <c r="A71" s="762">
        <v>66</v>
      </c>
      <c r="B71" s="127" t="s">
        <v>984</v>
      </c>
      <c r="C71" s="766">
        <f t="shared" ref="C71:C101" si="3">F71+G71</f>
        <v>0.39</v>
      </c>
      <c r="D71" s="762" t="s">
        <v>547</v>
      </c>
      <c r="E71" s="762" t="s">
        <v>569</v>
      </c>
      <c r="F71" s="24">
        <v>0.39</v>
      </c>
      <c r="G71" s="24">
        <v>0</v>
      </c>
      <c r="H71" s="762" t="s">
        <v>3501</v>
      </c>
      <c r="K71" s="843"/>
      <c r="L71" s="843"/>
    </row>
    <row r="72" spans="1:12" ht="31.5">
      <c r="A72" s="762">
        <v>67</v>
      </c>
      <c r="B72" s="127" t="s">
        <v>985</v>
      </c>
      <c r="C72" s="766">
        <f t="shared" si="3"/>
        <v>0.78</v>
      </c>
      <c r="D72" s="762" t="s">
        <v>547</v>
      </c>
      <c r="E72" s="762" t="s">
        <v>569</v>
      </c>
      <c r="F72" s="24">
        <v>0.78</v>
      </c>
      <c r="G72" s="24">
        <v>0</v>
      </c>
      <c r="H72" s="762" t="s">
        <v>3501</v>
      </c>
      <c r="K72" s="843"/>
      <c r="L72" s="843"/>
    </row>
    <row r="73" spans="1:12" ht="31.5">
      <c r="A73" s="762">
        <v>68</v>
      </c>
      <c r="B73" s="127" t="s">
        <v>986</v>
      </c>
      <c r="C73" s="766">
        <f t="shared" si="3"/>
        <v>0.24</v>
      </c>
      <c r="D73" s="762" t="s">
        <v>547</v>
      </c>
      <c r="E73" s="762" t="s">
        <v>569</v>
      </c>
      <c r="F73" s="24">
        <v>0.24</v>
      </c>
      <c r="G73" s="24">
        <v>0</v>
      </c>
      <c r="H73" s="762" t="s">
        <v>3501</v>
      </c>
      <c r="K73" s="843"/>
      <c r="L73" s="843"/>
    </row>
    <row r="74" spans="1:12" ht="31.5">
      <c r="A74" s="762">
        <v>69</v>
      </c>
      <c r="B74" s="127" t="s">
        <v>987</v>
      </c>
      <c r="C74" s="766">
        <f t="shared" si="3"/>
        <v>0.24</v>
      </c>
      <c r="D74" s="762" t="s">
        <v>547</v>
      </c>
      <c r="E74" s="762" t="s">
        <v>569</v>
      </c>
      <c r="F74" s="24">
        <v>0.24</v>
      </c>
      <c r="G74" s="24">
        <v>0</v>
      </c>
      <c r="H74" s="762" t="s">
        <v>3501</v>
      </c>
      <c r="K74" s="843"/>
      <c r="L74" s="843"/>
    </row>
    <row r="75" spans="1:12" ht="31.5">
      <c r="A75" s="762">
        <v>70</v>
      </c>
      <c r="B75" s="127" t="s">
        <v>988</v>
      </c>
      <c r="C75" s="766">
        <f t="shared" si="3"/>
        <v>0.33</v>
      </c>
      <c r="D75" s="762" t="s">
        <v>547</v>
      </c>
      <c r="E75" s="762" t="s">
        <v>569</v>
      </c>
      <c r="F75" s="24">
        <v>0.33</v>
      </c>
      <c r="G75" s="24">
        <v>0</v>
      </c>
      <c r="H75" s="762" t="s">
        <v>3501</v>
      </c>
      <c r="K75" s="843"/>
      <c r="L75" s="843"/>
    </row>
    <row r="76" spans="1:12" ht="31.5">
      <c r="A76" s="762">
        <v>71</v>
      </c>
      <c r="B76" s="127" t="s">
        <v>989</v>
      </c>
      <c r="C76" s="766">
        <f t="shared" si="3"/>
        <v>0.4</v>
      </c>
      <c r="D76" s="762" t="s">
        <v>547</v>
      </c>
      <c r="E76" s="762" t="s">
        <v>569</v>
      </c>
      <c r="F76" s="24">
        <v>0.4</v>
      </c>
      <c r="G76" s="24">
        <v>0</v>
      </c>
      <c r="H76" s="762" t="s">
        <v>3501</v>
      </c>
      <c r="K76" s="843"/>
      <c r="L76" s="843"/>
    </row>
    <row r="77" spans="1:12" ht="31.5">
      <c r="A77" s="762">
        <v>72</v>
      </c>
      <c r="B77" s="127" t="s">
        <v>990</v>
      </c>
      <c r="C77" s="766">
        <f t="shared" si="3"/>
        <v>3.12</v>
      </c>
      <c r="D77" s="762" t="s">
        <v>547</v>
      </c>
      <c r="E77" s="762" t="s">
        <v>569</v>
      </c>
      <c r="F77" s="24">
        <v>3.12</v>
      </c>
      <c r="G77" s="24">
        <v>0</v>
      </c>
      <c r="H77" s="762" t="s">
        <v>3501</v>
      </c>
      <c r="K77" s="843"/>
      <c r="L77" s="843"/>
    </row>
    <row r="78" spans="1:12" ht="47.25">
      <c r="A78" s="762">
        <v>73</v>
      </c>
      <c r="B78" s="127" t="s">
        <v>991</v>
      </c>
      <c r="C78" s="766">
        <f t="shared" si="3"/>
        <v>1.47</v>
      </c>
      <c r="D78" s="762" t="s">
        <v>547</v>
      </c>
      <c r="E78" s="762" t="s">
        <v>569</v>
      </c>
      <c r="F78" s="24">
        <v>1.47</v>
      </c>
      <c r="G78" s="24">
        <v>0</v>
      </c>
      <c r="H78" s="762" t="s">
        <v>3501</v>
      </c>
      <c r="K78" s="843"/>
      <c r="L78" s="843"/>
    </row>
    <row r="79" spans="1:12" ht="31.5">
      <c r="A79" s="762">
        <v>74</v>
      </c>
      <c r="B79" s="127" t="s">
        <v>992</v>
      </c>
      <c r="C79" s="766">
        <f t="shared" si="3"/>
        <v>0.7</v>
      </c>
      <c r="D79" s="762" t="s">
        <v>547</v>
      </c>
      <c r="E79" s="762" t="s">
        <v>569</v>
      </c>
      <c r="F79" s="24">
        <v>0.7</v>
      </c>
      <c r="G79" s="24">
        <v>0</v>
      </c>
      <c r="H79" s="762" t="s">
        <v>3501</v>
      </c>
      <c r="K79" s="843"/>
      <c r="L79" s="843"/>
    </row>
    <row r="80" spans="1:12" ht="47.25">
      <c r="A80" s="762">
        <v>75</v>
      </c>
      <c r="B80" s="127" t="s">
        <v>993</v>
      </c>
      <c r="C80" s="766">
        <f t="shared" si="3"/>
        <v>0.35</v>
      </c>
      <c r="D80" s="762" t="s">
        <v>547</v>
      </c>
      <c r="E80" s="762" t="s">
        <v>569</v>
      </c>
      <c r="F80" s="24">
        <v>0.35</v>
      </c>
      <c r="G80" s="24">
        <v>0</v>
      </c>
      <c r="H80" s="762" t="s">
        <v>3501</v>
      </c>
      <c r="K80" s="843"/>
      <c r="L80" s="843"/>
    </row>
    <row r="81" spans="1:12" ht="31.5">
      <c r="A81" s="762">
        <v>76</v>
      </c>
      <c r="B81" s="209" t="s">
        <v>994</v>
      </c>
      <c r="C81" s="766">
        <f t="shared" si="3"/>
        <v>0.38700000000000001</v>
      </c>
      <c r="D81" s="762" t="s">
        <v>333</v>
      </c>
      <c r="E81" s="762" t="s">
        <v>918</v>
      </c>
      <c r="F81" s="24">
        <v>0.38700000000000001</v>
      </c>
      <c r="G81" s="24">
        <v>0</v>
      </c>
      <c r="H81" s="762" t="s">
        <v>3501</v>
      </c>
      <c r="K81" s="787"/>
      <c r="L81" s="787"/>
    </row>
    <row r="82" spans="1:12" ht="31.5">
      <c r="A82" s="762">
        <v>77</v>
      </c>
      <c r="B82" s="209" t="s">
        <v>995</v>
      </c>
      <c r="C82" s="766">
        <f t="shared" si="3"/>
        <v>4.2000000000000003E-2</v>
      </c>
      <c r="D82" s="762" t="s">
        <v>333</v>
      </c>
      <c r="E82" s="762" t="s">
        <v>918</v>
      </c>
      <c r="F82" s="24">
        <v>4.2000000000000003E-2</v>
      </c>
      <c r="G82" s="24">
        <v>0</v>
      </c>
      <c r="H82" s="762" t="s">
        <v>3501</v>
      </c>
    </row>
    <row r="83" spans="1:12" ht="31.5">
      <c r="A83" s="762">
        <v>78</v>
      </c>
      <c r="B83" s="209" t="s">
        <v>996</v>
      </c>
      <c r="C83" s="766">
        <f t="shared" si="3"/>
        <v>0.75</v>
      </c>
      <c r="D83" s="762" t="s">
        <v>333</v>
      </c>
      <c r="E83" s="762" t="s">
        <v>918</v>
      </c>
      <c r="F83" s="24">
        <v>0.75</v>
      </c>
      <c r="G83" s="24">
        <v>0</v>
      </c>
      <c r="H83" s="762" t="s">
        <v>3501</v>
      </c>
    </row>
    <row r="84" spans="1:12" ht="47.25">
      <c r="A84" s="762">
        <v>79</v>
      </c>
      <c r="B84" s="209" t="s">
        <v>997</v>
      </c>
      <c r="C84" s="766">
        <f t="shared" si="3"/>
        <v>0.106</v>
      </c>
      <c r="D84" s="762" t="s">
        <v>333</v>
      </c>
      <c r="E84" s="762" t="s">
        <v>918</v>
      </c>
      <c r="F84" s="24">
        <v>0.106</v>
      </c>
      <c r="G84" s="24">
        <v>0</v>
      </c>
      <c r="H84" s="762" t="s">
        <v>3501</v>
      </c>
    </row>
    <row r="85" spans="1:12" ht="47.25">
      <c r="A85" s="762">
        <v>80</v>
      </c>
      <c r="B85" s="209" t="s">
        <v>998</v>
      </c>
      <c r="C85" s="766">
        <f t="shared" si="3"/>
        <v>0.59</v>
      </c>
      <c r="D85" s="762" t="s">
        <v>333</v>
      </c>
      <c r="E85" s="762" t="s">
        <v>918</v>
      </c>
      <c r="F85" s="24">
        <v>0</v>
      </c>
      <c r="G85" s="24">
        <v>0.59</v>
      </c>
      <c r="H85" s="762" t="s">
        <v>3501</v>
      </c>
    </row>
    <row r="86" spans="1:12" ht="47.25">
      <c r="A86" s="762">
        <v>81</v>
      </c>
      <c r="B86" s="209" t="s">
        <v>999</v>
      </c>
      <c r="C86" s="766">
        <f t="shared" si="3"/>
        <v>2.31</v>
      </c>
      <c r="D86" s="762" t="s">
        <v>333</v>
      </c>
      <c r="E86" s="762" t="s">
        <v>918</v>
      </c>
      <c r="F86" s="24">
        <v>0</v>
      </c>
      <c r="G86" s="24">
        <v>2.31</v>
      </c>
      <c r="H86" s="762" t="s">
        <v>3501</v>
      </c>
    </row>
    <row r="87" spans="1:12" ht="31.5">
      <c r="A87" s="762">
        <v>82</v>
      </c>
      <c r="B87" s="209" t="s">
        <v>1000</v>
      </c>
      <c r="C87" s="766">
        <f t="shared" si="3"/>
        <v>0.09</v>
      </c>
      <c r="D87" s="762" t="s">
        <v>333</v>
      </c>
      <c r="E87" s="762" t="s">
        <v>918</v>
      </c>
      <c r="F87" s="24">
        <v>0.09</v>
      </c>
      <c r="G87" s="24">
        <v>0</v>
      </c>
      <c r="H87" s="762" t="s">
        <v>3501</v>
      </c>
    </row>
    <row r="88" spans="1:12" ht="31.5">
      <c r="A88" s="762">
        <v>83</v>
      </c>
      <c r="B88" s="209" t="s">
        <v>1001</v>
      </c>
      <c r="C88" s="766">
        <f t="shared" si="3"/>
        <v>0.36</v>
      </c>
      <c r="D88" s="762" t="s">
        <v>333</v>
      </c>
      <c r="E88" s="762" t="s">
        <v>918</v>
      </c>
      <c r="F88" s="24">
        <v>0.36</v>
      </c>
      <c r="G88" s="24">
        <v>0</v>
      </c>
      <c r="H88" s="762" t="s">
        <v>3501</v>
      </c>
    </row>
    <row r="89" spans="1:12" ht="31.5">
      <c r="A89" s="762">
        <v>84</v>
      </c>
      <c r="B89" s="209" t="s">
        <v>1002</v>
      </c>
      <c r="C89" s="766">
        <f t="shared" si="3"/>
        <v>0</v>
      </c>
      <c r="D89" s="762" t="s">
        <v>333</v>
      </c>
      <c r="E89" s="762" t="s">
        <v>918</v>
      </c>
      <c r="F89" s="24"/>
      <c r="G89" s="24">
        <v>0</v>
      </c>
      <c r="H89" s="762" t="s">
        <v>3501</v>
      </c>
    </row>
    <row r="90" spans="1:12" ht="31.5">
      <c r="A90" s="762">
        <v>85</v>
      </c>
      <c r="B90" s="209" t="s">
        <v>1003</v>
      </c>
      <c r="C90" s="766">
        <f t="shared" si="3"/>
        <v>0.37</v>
      </c>
      <c r="D90" s="762" t="s">
        <v>333</v>
      </c>
      <c r="E90" s="762" t="s">
        <v>918</v>
      </c>
      <c r="F90" s="24">
        <v>0.37</v>
      </c>
      <c r="G90" s="24">
        <v>0</v>
      </c>
      <c r="H90" s="762" t="s">
        <v>3501</v>
      </c>
    </row>
    <row r="91" spans="1:12" ht="31.5">
      <c r="A91" s="762">
        <v>86</v>
      </c>
      <c r="B91" s="209" t="s">
        <v>1004</v>
      </c>
      <c r="C91" s="766">
        <f t="shared" si="3"/>
        <v>5.6000000000000001E-2</v>
      </c>
      <c r="D91" s="762" t="s">
        <v>333</v>
      </c>
      <c r="E91" s="762" t="s">
        <v>918</v>
      </c>
      <c r="F91" s="24">
        <v>5.6000000000000001E-2</v>
      </c>
      <c r="G91" s="24">
        <v>0</v>
      </c>
      <c r="H91" s="762" t="s">
        <v>3501</v>
      </c>
    </row>
    <row r="92" spans="1:12" ht="47.25">
      <c r="A92" s="762">
        <v>87</v>
      </c>
      <c r="B92" s="209" t="s">
        <v>1005</v>
      </c>
      <c r="C92" s="766">
        <f t="shared" si="3"/>
        <v>0.17</v>
      </c>
      <c r="D92" s="762" t="s">
        <v>333</v>
      </c>
      <c r="E92" s="762" t="s">
        <v>918</v>
      </c>
      <c r="F92" s="24">
        <v>0.17</v>
      </c>
      <c r="G92" s="24">
        <v>0</v>
      </c>
      <c r="H92" s="762" t="s">
        <v>3501</v>
      </c>
    </row>
    <row r="93" spans="1:12" ht="47.25">
      <c r="A93" s="762">
        <v>88</v>
      </c>
      <c r="B93" s="209" t="s">
        <v>1006</v>
      </c>
      <c r="C93" s="766">
        <f t="shared" si="3"/>
        <v>0.3</v>
      </c>
      <c r="D93" s="762" t="s">
        <v>333</v>
      </c>
      <c r="E93" s="762" t="s">
        <v>918</v>
      </c>
      <c r="F93" s="24">
        <v>0.3</v>
      </c>
      <c r="G93" s="24">
        <v>0</v>
      </c>
      <c r="H93" s="762" t="s">
        <v>3501</v>
      </c>
    </row>
    <row r="94" spans="1:12" ht="47.25">
      <c r="A94" s="762">
        <v>89</v>
      </c>
      <c r="B94" s="209" t="s">
        <v>1007</v>
      </c>
      <c r="C94" s="766">
        <f t="shared" si="3"/>
        <v>1.36</v>
      </c>
      <c r="D94" s="762" t="s">
        <v>333</v>
      </c>
      <c r="E94" s="762" t="s">
        <v>918</v>
      </c>
      <c r="F94" s="24">
        <v>1.36</v>
      </c>
      <c r="G94" s="24">
        <v>0</v>
      </c>
      <c r="H94" s="762" t="s">
        <v>3501</v>
      </c>
    </row>
    <row r="95" spans="1:12" ht="47.25">
      <c r="A95" s="762">
        <v>90</v>
      </c>
      <c r="B95" s="209" t="s">
        <v>1008</v>
      </c>
      <c r="C95" s="766">
        <f t="shared" si="3"/>
        <v>6.5000000000000002E-2</v>
      </c>
      <c r="D95" s="762" t="s">
        <v>333</v>
      </c>
      <c r="E95" s="762" t="s">
        <v>918</v>
      </c>
      <c r="F95" s="24">
        <v>6.5000000000000002E-2</v>
      </c>
      <c r="G95" s="24">
        <v>0</v>
      </c>
      <c r="H95" s="762" t="s">
        <v>3501</v>
      </c>
    </row>
    <row r="96" spans="1:12" ht="47.25">
      <c r="A96" s="762">
        <v>91</v>
      </c>
      <c r="B96" s="209" t="s">
        <v>1009</v>
      </c>
      <c r="C96" s="766">
        <f t="shared" si="3"/>
        <v>0.16</v>
      </c>
      <c r="D96" s="762" t="s">
        <v>333</v>
      </c>
      <c r="E96" s="762" t="s">
        <v>918</v>
      </c>
      <c r="F96" s="24">
        <v>0.16</v>
      </c>
      <c r="G96" s="24">
        <v>0</v>
      </c>
      <c r="H96" s="762" t="s">
        <v>3501</v>
      </c>
    </row>
    <row r="97" spans="1:8" ht="47.25">
      <c r="A97" s="762">
        <v>92</v>
      </c>
      <c r="B97" s="209" t="s">
        <v>1010</v>
      </c>
      <c r="C97" s="766">
        <f t="shared" si="3"/>
        <v>0.12</v>
      </c>
      <c r="D97" s="762" t="s">
        <v>333</v>
      </c>
      <c r="E97" s="762" t="s">
        <v>918</v>
      </c>
      <c r="F97" s="24">
        <v>0.12</v>
      </c>
      <c r="G97" s="24">
        <v>0</v>
      </c>
      <c r="H97" s="762" t="s">
        <v>3501</v>
      </c>
    </row>
    <row r="98" spans="1:8" ht="47.25">
      <c r="A98" s="762">
        <v>93</v>
      </c>
      <c r="B98" s="209" t="s">
        <v>1011</v>
      </c>
      <c r="C98" s="766">
        <f t="shared" si="3"/>
        <v>0.20499999999999999</v>
      </c>
      <c r="D98" s="762" t="s">
        <v>333</v>
      </c>
      <c r="E98" s="762" t="s">
        <v>918</v>
      </c>
      <c r="F98" s="24">
        <v>0.20499999999999999</v>
      </c>
      <c r="G98" s="24">
        <v>0</v>
      </c>
      <c r="H98" s="762" t="s">
        <v>3501</v>
      </c>
    </row>
    <row r="99" spans="1:8" ht="47.25">
      <c r="A99" s="762">
        <v>94</v>
      </c>
      <c r="B99" s="209" t="s">
        <v>1012</v>
      </c>
      <c r="C99" s="766">
        <f t="shared" si="3"/>
        <v>0.16500000000000001</v>
      </c>
      <c r="D99" s="762" t="s">
        <v>333</v>
      </c>
      <c r="E99" s="762" t="s">
        <v>918</v>
      </c>
      <c r="F99" s="24">
        <v>0.16500000000000001</v>
      </c>
      <c r="G99" s="24">
        <v>0</v>
      </c>
      <c r="H99" s="762" t="s">
        <v>3501</v>
      </c>
    </row>
    <row r="100" spans="1:8" ht="31.5">
      <c r="A100" s="762">
        <v>95</v>
      </c>
      <c r="B100" s="209" t="s">
        <v>1013</v>
      </c>
      <c r="C100" s="766">
        <f t="shared" si="3"/>
        <v>0.36499999999999999</v>
      </c>
      <c r="D100" s="762" t="s">
        <v>333</v>
      </c>
      <c r="E100" s="762" t="s">
        <v>918</v>
      </c>
      <c r="F100" s="24">
        <v>0.36499999999999999</v>
      </c>
      <c r="G100" s="24">
        <v>0</v>
      </c>
      <c r="H100" s="762" t="s">
        <v>3501</v>
      </c>
    </row>
    <row r="101" spans="1:8" ht="31.5">
      <c r="A101" s="762">
        <v>96</v>
      </c>
      <c r="B101" s="138" t="s">
        <v>1014</v>
      </c>
      <c r="C101" s="766">
        <f t="shared" si="3"/>
        <v>2.2200000000000002</v>
      </c>
      <c r="D101" s="762" t="s">
        <v>333</v>
      </c>
      <c r="E101" s="762" t="s">
        <v>918</v>
      </c>
      <c r="F101" s="24">
        <v>0</v>
      </c>
      <c r="G101" s="24">
        <v>2.2200000000000002</v>
      </c>
      <c r="H101" s="762" t="s">
        <v>3501</v>
      </c>
    </row>
    <row r="102" spans="1:8">
      <c r="A102" s="171"/>
      <c r="B102" s="802"/>
      <c r="C102" s="766"/>
      <c r="D102" s="778"/>
      <c r="E102" s="778"/>
      <c r="F102" s="24">
        <f>SUM(F28:F101)</f>
        <v>32.573000000000008</v>
      </c>
      <c r="G102" s="24">
        <f>SUM(G28:G101)</f>
        <v>5.12</v>
      </c>
      <c r="H102" s="778"/>
    </row>
    <row r="103" spans="1:8">
      <c r="A103" s="956" t="s">
        <v>1015</v>
      </c>
      <c r="B103" s="957"/>
      <c r="C103" s="767">
        <f>SUM(C4:C101)</f>
        <v>345.77400000000011</v>
      </c>
      <c r="D103" s="210"/>
      <c r="E103" s="210"/>
      <c r="F103" s="772">
        <f t="shared" ref="F103:G103" si="4">SUM(F4:F101)</f>
        <v>560.84700000000032</v>
      </c>
      <c r="G103" s="772">
        <f t="shared" si="4"/>
        <v>10.759</v>
      </c>
      <c r="H103" s="761"/>
    </row>
    <row r="104" spans="1:8">
      <c r="H104" s="212"/>
    </row>
    <row r="105" spans="1:8">
      <c r="E105" s="211"/>
      <c r="G105" s="103" t="s">
        <v>656</v>
      </c>
      <c r="H105" s="212"/>
    </row>
    <row r="106" spans="1:8">
      <c r="G106" s="212" t="s">
        <v>1016</v>
      </c>
      <c r="H106" s="212"/>
    </row>
  </sheetData>
  <mergeCells count="15">
    <mergeCell ref="A103:B103"/>
    <mergeCell ref="A1:H1"/>
    <mergeCell ref="A2:A3"/>
    <mergeCell ref="B2:B3"/>
    <mergeCell ref="C2:C3"/>
    <mergeCell ref="D2:D3"/>
    <mergeCell ref="E2:E3"/>
    <mergeCell ref="F2:G2"/>
    <mergeCell ref="H2:H3"/>
    <mergeCell ref="Y5:AA5"/>
    <mergeCell ref="J5:L5"/>
    <mergeCell ref="M5:O5"/>
    <mergeCell ref="P5:R5"/>
    <mergeCell ref="S5:U5"/>
    <mergeCell ref="V5:X5"/>
  </mergeCells>
  <pageMargins left="0.25" right="0.25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1"/>
  <sheetViews>
    <sheetView topLeftCell="A143" workbookViewId="0">
      <selection activeCell="E24" sqref="E24:F24"/>
    </sheetView>
  </sheetViews>
  <sheetFormatPr defaultRowHeight="15"/>
  <cols>
    <col min="1" max="1" width="6" customWidth="1"/>
    <col min="2" max="2" width="37" customWidth="1"/>
    <col min="3" max="3" width="14" customWidth="1"/>
    <col min="4" max="4" width="12" customWidth="1"/>
    <col min="5" max="5" width="11.85546875" customWidth="1"/>
    <col min="6" max="6" width="12.7109375" customWidth="1"/>
    <col min="7" max="7" width="9.5703125" customWidth="1"/>
    <col min="9" max="26" width="7.28515625" customWidth="1"/>
  </cols>
  <sheetData>
    <row r="1" spans="1:26" ht="18">
      <c r="A1" s="964" t="s">
        <v>1017</v>
      </c>
      <c r="B1" s="964"/>
      <c r="C1" s="964"/>
      <c r="D1" s="964"/>
      <c r="E1" s="964"/>
      <c r="F1" s="964"/>
      <c r="G1" s="964"/>
    </row>
    <row r="2" spans="1:26">
      <c r="A2" s="213" t="s">
        <v>1018</v>
      </c>
      <c r="B2" s="214"/>
      <c r="C2" s="214"/>
      <c r="D2" s="214"/>
      <c r="E2" s="215"/>
      <c r="F2" s="216"/>
      <c r="G2" s="217"/>
    </row>
    <row r="3" spans="1:26">
      <c r="A3" s="965" t="s">
        <v>1019</v>
      </c>
      <c r="B3" s="960" t="s">
        <v>2</v>
      </c>
      <c r="C3" s="965" t="s">
        <v>3</v>
      </c>
      <c r="D3" s="965" t="s">
        <v>4</v>
      </c>
      <c r="E3" s="967" t="s">
        <v>661</v>
      </c>
      <c r="F3" s="968"/>
      <c r="G3" s="960" t="s">
        <v>6</v>
      </c>
      <c r="I3" s="893" t="s">
        <v>2126</v>
      </c>
      <c r="J3" s="893"/>
      <c r="K3" s="893"/>
      <c r="L3" s="893" t="s">
        <v>2127</v>
      </c>
      <c r="M3" s="893"/>
      <c r="N3" s="893"/>
      <c r="O3" s="893" t="s">
        <v>3111</v>
      </c>
      <c r="P3" s="893"/>
      <c r="Q3" s="893"/>
      <c r="R3" s="893" t="s">
        <v>2130</v>
      </c>
      <c r="S3" s="893"/>
      <c r="T3" s="893"/>
      <c r="U3" s="893" t="s">
        <v>3502</v>
      </c>
      <c r="V3" s="893"/>
      <c r="W3" s="893"/>
      <c r="X3" s="893" t="s">
        <v>2131</v>
      </c>
      <c r="Y3" s="893"/>
      <c r="Z3" s="893"/>
    </row>
    <row r="4" spans="1:26" ht="25.5">
      <c r="A4" s="966"/>
      <c r="B4" s="961"/>
      <c r="C4" s="966"/>
      <c r="D4" s="966"/>
      <c r="E4" s="218" t="s">
        <v>7</v>
      </c>
      <c r="F4" s="218" t="s">
        <v>8</v>
      </c>
      <c r="G4" s="961"/>
      <c r="I4" s="783" t="s">
        <v>3503</v>
      </c>
      <c r="J4" s="783" t="s">
        <v>3504</v>
      </c>
      <c r="K4" s="783" t="s">
        <v>1716</v>
      </c>
      <c r="L4" s="783" t="s">
        <v>3503</v>
      </c>
      <c r="M4" s="783" t="s">
        <v>3504</v>
      </c>
      <c r="N4" s="783" t="s">
        <v>1716</v>
      </c>
      <c r="O4" s="783" t="s">
        <v>3503</v>
      </c>
      <c r="P4" s="783" t="s">
        <v>3504</v>
      </c>
      <c r="Q4" s="783" t="s">
        <v>1716</v>
      </c>
      <c r="R4" s="783" t="s">
        <v>3503</v>
      </c>
      <c r="S4" s="783" t="s">
        <v>3504</v>
      </c>
      <c r="T4" s="783" t="s">
        <v>1716</v>
      </c>
      <c r="U4" s="783" t="s">
        <v>3503</v>
      </c>
      <c r="V4" s="783" t="s">
        <v>3504</v>
      </c>
      <c r="W4" s="783" t="s">
        <v>1716</v>
      </c>
      <c r="X4" s="783" t="s">
        <v>3503</v>
      </c>
      <c r="Y4" s="783" t="s">
        <v>3504</v>
      </c>
      <c r="Z4" s="783" t="s">
        <v>1716</v>
      </c>
    </row>
    <row r="5" spans="1:26">
      <c r="A5" s="219">
        <v>1</v>
      </c>
      <c r="B5" s="219">
        <v>2</v>
      </c>
      <c r="C5" s="219">
        <v>3</v>
      </c>
      <c r="D5" s="219">
        <v>4</v>
      </c>
      <c r="E5" s="219">
        <v>5</v>
      </c>
      <c r="F5" s="219">
        <v>6</v>
      </c>
      <c r="G5" s="219">
        <v>7</v>
      </c>
      <c r="I5" s="128"/>
      <c r="J5" s="128"/>
      <c r="K5" s="128"/>
      <c r="L5" s="129">
        <v>95</v>
      </c>
      <c r="M5" s="129">
        <v>0</v>
      </c>
      <c r="N5" s="129">
        <f>SUM(L5:M5)</f>
        <v>95</v>
      </c>
      <c r="O5" s="128">
        <v>39.47</v>
      </c>
      <c r="P5" s="129">
        <v>0</v>
      </c>
      <c r="Q5" s="128">
        <f>SUM(O5:P5)</f>
        <v>39.47</v>
      </c>
      <c r="R5" s="128">
        <v>60.150000000000006</v>
      </c>
      <c r="S5" s="129">
        <v>25</v>
      </c>
      <c r="T5" s="128">
        <f>SUM(R5:S5)</f>
        <v>85.15</v>
      </c>
      <c r="U5" s="129">
        <v>47.444000000000003</v>
      </c>
      <c r="V5" s="128">
        <v>9.5100000000000016</v>
      </c>
      <c r="W5" s="129">
        <f>SUM(U5:V5)</f>
        <v>56.954000000000008</v>
      </c>
      <c r="X5" s="128">
        <v>144.58999999999997</v>
      </c>
      <c r="Y5" s="128">
        <v>41.67</v>
      </c>
      <c r="Z5" s="128">
        <f>SUM(X5:Y5)</f>
        <v>186.26</v>
      </c>
    </row>
    <row r="6" spans="1:26">
      <c r="A6" s="960">
        <v>1</v>
      </c>
      <c r="B6" s="962" t="s">
        <v>1020</v>
      </c>
      <c r="C6" s="220" t="s">
        <v>547</v>
      </c>
      <c r="D6" s="220" t="s">
        <v>1021</v>
      </c>
      <c r="E6" s="221">
        <v>75</v>
      </c>
      <c r="F6" s="221">
        <v>0</v>
      </c>
      <c r="G6" s="965" t="s">
        <v>1022</v>
      </c>
    </row>
    <row r="7" spans="1:26">
      <c r="A7" s="961"/>
      <c r="B7" s="963"/>
      <c r="C7" s="220" t="s">
        <v>1023</v>
      </c>
      <c r="D7" s="220" t="s">
        <v>1023</v>
      </c>
      <c r="E7" s="221">
        <v>20</v>
      </c>
      <c r="F7" s="221">
        <v>0</v>
      </c>
      <c r="G7" s="966"/>
    </row>
    <row r="8" spans="1:26" ht="26.25" customHeight="1">
      <c r="A8" s="220"/>
      <c r="B8" s="222" t="s">
        <v>1024</v>
      </c>
      <c r="C8" s="220"/>
      <c r="D8" s="220"/>
      <c r="E8" s="223">
        <f>E6+E7</f>
        <v>95</v>
      </c>
      <c r="F8" s="223">
        <f>F6+F7</f>
        <v>0</v>
      </c>
      <c r="G8" s="220"/>
    </row>
    <row r="10" spans="1:26" ht="18">
      <c r="A10" s="964" t="s">
        <v>1025</v>
      </c>
      <c r="B10" s="964"/>
      <c r="C10" s="964"/>
      <c r="D10" s="964"/>
      <c r="E10" s="964"/>
      <c r="F10" s="964"/>
      <c r="G10" s="964"/>
    </row>
    <row r="11" spans="1:26">
      <c r="A11" s="213" t="s">
        <v>1018</v>
      </c>
      <c r="B11" s="214"/>
      <c r="C11" s="214"/>
      <c r="D11" s="214"/>
      <c r="E11" s="215"/>
      <c r="F11" s="216"/>
      <c r="G11" s="217"/>
    </row>
    <row r="12" spans="1:26">
      <c r="A12" s="965" t="s">
        <v>1019</v>
      </c>
      <c r="B12" s="960" t="s">
        <v>2</v>
      </c>
      <c r="C12" s="965" t="s">
        <v>3</v>
      </c>
      <c r="D12" s="965" t="s">
        <v>4</v>
      </c>
      <c r="E12" s="967" t="s">
        <v>661</v>
      </c>
      <c r="F12" s="968"/>
      <c r="G12" s="960" t="s">
        <v>6</v>
      </c>
    </row>
    <row r="13" spans="1:26">
      <c r="A13" s="966"/>
      <c r="B13" s="961"/>
      <c r="C13" s="966"/>
      <c r="D13" s="966"/>
      <c r="E13" s="218" t="s">
        <v>7</v>
      </c>
      <c r="F13" s="218" t="s">
        <v>8</v>
      </c>
      <c r="G13" s="961"/>
    </row>
    <row r="14" spans="1:26">
      <c r="A14" s="219">
        <v>1</v>
      </c>
      <c r="B14" s="219">
        <v>2</v>
      </c>
      <c r="C14" s="219">
        <v>3</v>
      </c>
      <c r="D14" s="219">
        <v>4</v>
      </c>
      <c r="E14" s="219">
        <v>5</v>
      </c>
      <c r="F14" s="219">
        <v>6</v>
      </c>
      <c r="G14" s="219">
        <v>7</v>
      </c>
    </row>
    <row r="15" spans="1:26">
      <c r="A15" s="960">
        <v>1</v>
      </c>
      <c r="B15" s="969" t="s">
        <v>1026</v>
      </c>
      <c r="C15" s="220" t="s">
        <v>1023</v>
      </c>
      <c r="D15" s="220" t="s">
        <v>1023</v>
      </c>
      <c r="E15" s="224">
        <v>21.1</v>
      </c>
      <c r="F15" s="224">
        <v>0</v>
      </c>
      <c r="G15" s="218"/>
    </row>
    <row r="16" spans="1:26">
      <c r="A16" s="961"/>
      <c r="B16" s="970"/>
      <c r="C16" s="220" t="s">
        <v>14</v>
      </c>
      <c r="D16" s="220" t="s">
        <v>46</v>
      </c>
      <c r="E16" s="224">
        <v>18.37</v>
      </c>
      <c r="F16" s="224">
        <v>0</v>
      </c>
      <c r="G16" s="218"/>
    </row>
    <row r="17" spans="1:7" ht="27" customHeight="1">
      <c r="A17" s="225"/>
      <c r="B17" s="222" t="s">
        <v>1027</v>
      </c>
      <c r="C17" s="220"/>
      <c r="D17" s="220"/>
      <c r="E17" s="226">
        <f>E15+E16</f>
        <v>39.47</v>
      </c>
      <c r="F17" s="226">
        <f>F15+F16</f>
        <v>0</v>
      </c>
      <c r="G17" s="218"/>
    </row>
    <row r="19" spans="1:7" ht="18">
      <c r="A19" s="964" t="s">
        <v>1028</v>
      </c>
      <c r="B19" s="964"/>
      <c r="C19" s="964"/>
      <c r="D19" s="964"/>
      <c r="E19" s="964"/>
      <c r="F19" s="964"/>
      <c r="G19" s="964"/>
    </row>
    <row r="20" spans="1:7">
      <c r="A20" s="213" t="s">
        <v>1018</v>
      </c>
      <c r="B20" s="214"/>
      <c r="C20" s="214"/>
      <c r="D20" s="214"/>
      <c r="E20" s="215"/>
      <c r="F20" s="216"/>
      <c r="G20" s="217"/>
    </row>
    <row r="21" spans="1:7">
      <c r="A21" s="965" t="s">
        <v>1019</v>
      </c>
      <c r="B21" s="960" t="s">
        <v>2</v>
      </c>
      <c r="C21" s="965" t="s">
        <v>3</v>
      </c>
      <c r="D21" s="965" t="s">
        <v>4</v>
      </c>
      <c r="E21" s="967" t="s">
        <v>661</v>
      </c>
      <c r="F21" s="968"/>
      <c r="G21" s="960" t="s">
        <v>6</v>
      </c>
    </row>
    <row r="22" spans="1:7">
      <c r="A22" s="966"/>
      <c r="B22" s="961"/>
      <c r="C22" s="966"/>
      <c r="D22" s="966"/>
      <c r="E22" s="218" t="s">
        <v>7</v>
      </c>
      <c r="F22" s="218" t="s">
        <v>8</v>
      </c>
      <c r="G22" s="961"/>
    </row>
    <row r="23" spans="1:7">
      <c r="A23" s="219">
        <v>1</v>
      </c>
      <c r="B23" s="219">
        <v>2</v>
      </c>
      <c r="C23" s="219">
        <v>3</v>
      </c>
      <c r="D23" s="219">
        <v>4</v>
      </c>
      <c r="E23" s="219">
        <v>5</v>
      </c>
      <c r="F23" s="219">
        <v>6</v>
      </c>
      <c r="G23" s="219">
        <v>7</v>
      </c>
    </row>
    <row r="24" spans="1:7">
      <c r="A24" s="960">
        <v>1</v>
      </c>
      <c r="B24" s="962" t="s">
        <v>1029</v>
      </c>
      <c r="C24" s="220" t="s">
        <v>547</v>
      </c>
      <c r="D24" s="220" t="s">
        <v>618</v>
      </c>
      <c r="E24" s="221">
        <v>13.6</v>
      </c>
      <c r="F24" s="221">
        <v>0</v>
      </c>
      <c r="G24" s="220"/>
    </row>
    <row r="25" spans="1:7">
      <c r="A25" s="961"/>
      <c r="B25" s="963"/>
      <c r="C25" s="220" t="s">
        <v>1023</v>
      </c>
      <c r="D25" s="220" t="s">
        <v>1023</v>
      </c>
      <c r="E25" s="221">
        <v>18.899999999999999</v>
      </c>
      <c r="F25" s="221">
        <v>0</v>
      </c>
      <c r="G25" s="220"/>
    </row>
    <row r="26" spans="1:7">
      <c r="A26" s="960">
        <v>2</v>
      </c>
      <c r="B26" s="969" t="s">
        <v>1030</v>
      </c>
      <c r="C26" s="220" t="s">
        <v>547</v>
      </c>
      <c r="D26" s="220" t="s">
        <v>1021</v>
      </c>
      <c r="E26" s="224">
        <v>0</v>
      </c>
      <c r="F26" s="224">
        <v>14</v>
      </c>
      <c r="G26" s="971" t="s">
        <v>1031</v>
      </c>
    </row>
    <row r="27" spans="1:7">
      <c r="A27" s="961"/>
      <c r="B27" s="970"/>
      <c r="C27" s="220" t="s">
        <v>178</v>
      </c>
      <c r="D27" s="220" t="s">
        <v>241</v>
      </c>
      <c r="E27" s="224">
        <v>0</v>
      </c>
      <c r="F27" s="224">
        <v>11</v>
      </c>
      <c r="G27" s="972"/>
    </row>
    <row r="28" spans="1:7">
      <c r="A28" s="960">
        <v>3</v>
      </c>
      <c r="B28" s="962" t="s">
        <v>1032</v>
      </c>
      <c r="C28" s="220" t="s">
        <v>547</v>
      </c>
      <c r="D28" s="220" t="s">
        <v>1021</v>
      </c>
      <c r="E28" s="224">
        <v>10.75</v>
      </c>
      <c r="F28" s="221">
        <v>0</v>
      </c>
      <c r="G28" s="218"/>
    </row>
    <row r="29" spans="1:7">
      <c r="A29" s="961"/>
      <c r="B29" s="963"/>
      <c r="C29" s="220" t="s">
        <v>1023</v>
      </c>
      <c r="D29" s="220" t="s">
        <v>1023</v>
      </c>
      <c r="E29" s="224">
        <v>7.6</v>
      </c>
      <c r="F29" s="221">
        <v>0</v>
      </c>
      <c r="G29" s="218"/>
    </row>
    <row r="30" spans="1:7">
      <c r="A30" s="960">
        <v>4</v>
      </c>
      <c r="B30" s="969" t="s">
        <v>1033</v>
      </c>
      <c r="C30" s="220" t="s">
        <v>1023</v>
      </c>
      <c r="D30" s="220" t="s">
        <v>1023</v>
      </c>
      <c r="E30" s="224">
        <v>3.7</v>
      </c>
      <c r="F30" s="224">
        <v>0</v>
      </c>
      <c r="G30" s="220"/>
    </row>
    <row r="31" spans="1:7">
      <c r="A31" s="961"/>
      <c r="B31" s="970"/>
      <c r="C31" s="220" t="s">
        <v>1034</v>
      </c>
      <c r="D31" s="220" t="s">
        <v>1034</v>
      </c>
      <c r="E31" s="224">
        <v>5.6</v>
      </c>
      <c r="F31" s="224">
        <v>0</v>
      </c>
      <c r="G31" s="220"/>
    </row>
    <row r="32" spans="1:7" ht="25.5" customHeight="1">
      <c r="A32" s="220"/>
      <c r="B32" s="222" t="s">
        <v>1035</v>
      </c>
      <c r="C32" s="227"/>
      <c r="D32" s="227"/>
      <c r="E32" s="223">
        <f>SUM(E24:E31)</f>
        <v>60.150000000000006</v>
      </c>
      <c r="F32" s="223">
        <f>SUM(F24:F31)</f>
        <v>25</v>
      </c>
      <c r="G32" s="220" t="s">
        <v>160</v>
      </c>
    </row>
    <row r="34" spans="1:7" ht="18">
      <c r="A34" s="964" t="s">
        <v>1036</v>
      </c>
      <c r="B34" s="964"/>
      <c r="C34" s="964"/>
      <c r="D34" s="964"/>
      <c r="E34" s="964"/>
      <c r="F34" s="964"/>
      <c r="G34" s="964"/>
    </row>
    <row r="35" spans="1:7">
      <c r="A35" s="213" t="s">
        <v>1018</v>
      </c>
      <c r="B35" s="214"/>
      <c r="C35" s="214"/>
      <c r="D35" s="214"/>
      <c r="E35" s="215"/>
      <c r="F35" s="216"/>
      <c r="G35" s="217"/>
    </row>
    <row r="36" spans="1:7">
      <c r="A36" s="965" t="s">
        <v>1019</v>
      </c>
      <c r="B36" s="960" t="s">
        <v>2</v>
      </c>
      <c r="C36" s="965" t="s">
        <v>3</v>
      </c>
      <c r="D36" s="965" t="s">
        <v>4</v>
      </c>
      <c r="E36" s="967" t="s">
        <v>661</v>
      </c>
      <c r="F36" s="968"/>
      <c r="G36" s="960" t="s">
        <v>6</v>
      </c>
    </row>
    <row r="37" spans="1:7">
      <c r="A37" s="966"/>
      <c r="B37" s="961"/>
      <c r="C37" s="966"/>
      <c r="D37" s="966"/>
      <c r="E37" s="218" t="s">
        <v>7</v>
      </c>
      <c r="F37" s="218" t="s">
        <v>8</v>
      </c>
      <c r="G37" s="961"/>
    </row>
    <row r="38" spans="1:7">
      <c r="A38" s="219">
        <v>1</v>
      </c>
      <c r="B38" s="219">
        <v>2</v>
      </c>
      <c r="C38" s="219">
        <v>3</v>
      </c>
      <c r="D38" s="219">
        <v>4</v>
      </c>
      <c r="E38" s="219">
        <v>5</v>
      </c>
      <c r="F38" s="219">
        <v>6</v>
      </c>
      <c r="G38" s="219">
        <v>7</v>
      </c>
    </row>
    <row r="39" spans="1:7" ht="29.25" customHeight="1">
      <c r="A39" s="220">
        <v>1</v>
      </c>
      <c r="B39" s="228" t="s">
        <v>1037</v>
      </c>
      <c r="C39" s="220" t="s">
        <v>547</v>
      </c>
      <c r="D39" s="220" t="s">
        <v>1021</v>
      </c>
      <c r="E39" s="224">
        <v>3.8</v>
      </c>
      <c r="F39" s="224">
        <v>2.2000000000000002</v>
      </c>
      <c r="G39" s="229"/>
    </row>
    <row r="40" spans="1:7" ht="29.25" customHeight="1">
      <c r="A40" s="220">
        <v>2</v>
      </c>
      <c r="B40" s="228" t="s">
        <v>1038</v>
      </c>
      <c r="C40" s="220" t="s">
        <v>547</v>
      </c>
      <c r="D40" s="220" t="s">
        <v>1021</v>
      </c>
      <c r="E40" s="224">
        <v>0</v>
      </c>
      <c r="F40" s="224">
        <v>8.3000000000000007</v>
      </c>
      <c r="G40" s="229"/>
    </row>
    <row r="41" spans="1:7" ht="29.25" customHeight="1">
      <c r="A41" s="220">
        <v>3</v>
      </c>
      <c r="B41" s="228" t="s">
        <v>1039</v>
      </c>
      <c r="C41" s="220" t="s">
        <v>547</v>
      </c>
      <c r="D41" s="220" t="s">
        <v>1021</v>
      </c>
      <c r="E41" s="224">
        <v>2</v>
      </c>
      <c r="F41" s="224">
        <v>0</v>
      </c>
      <c r="G41" s="229"/>
    </row>
    <row r="42" spans="1:7" ht="29.25" customHeight="1">
      <c r="A42" s="220">
        <v>4</v>
      </c>
      <c r="B42" s="228" t="s">
        <v>1040</v>
      </c>
      <c r="C42" s="220" t="s">
        <v>547</v>
      </c>
      <c r="D42" s="220" t="s">
        <v>1021</v>
      </c>
      <c r="E42" s="224">
        <v>3</v>
      </c>
      <c r="F42" s="224">
        <v>0</v>
      </c>
      <c r="G42" s="229"/>
    </row>
    <row r="43" spans="1:7" ht="29.25" customHeight="1">
      <c r="A43" s="220">
        <v>5</v>
      </c>
      <c r="B43" s="228" t="s">
        <v>1041</v>
      </c>
      <c r="C43" s="220" t="s">
        <v>547</v>
      </c>
      <c r="D43" s="220" t="s">
        <v>1021</v>
      </c>
      <c r="E43" s="224">
        <v>30.4</v>
      </c>
      <c r="F43" s="224">
        <v>0</v>
      </c>
      <c r="G43" s="230"/>
    </row>
    <row r="44" spans="1:7" ht="29.25" customHeight="1">
      <c r="A44" s="220">
        <v>6</v>
      </c>
      <c r="B44" s="228" t="s">
        <v>1042</v>
      </c>
      <c r="C44" s="220" t="s">
        <v>547</v>
      </c>
      <c r="D44" s="220" t="s">
        <v>1021</v>
      </c>
      <c r="E44" s="224">
        <v>6.5</v>
      </c>
      <c r="F44" s="224">
        <v>0</v>
      </c>
      <c r="G44" s="229"/>
    </row>
    <row r="45" spans="1:7" ht="29.25" customHeight="1">
      <c r="A45" s="220">
        <v>7</v>
      </c>
      <c r="B45" s="228" t="s">
        <v>1043</v>
      </c>
      <c r="C45" s="220" t="s">
        <v>547</v>
      </c>
      <c r="D45" s="220" t="s">
        <v>1021</v>
      </c>
      <c r="E45" s="224">
        <v>3.65</v>
      </c>
      <c r="F45" s="224">
        <v>0.05</v>
      </c>
      <c r="G45" s="229"/>
    </row>
    <row r="46" spans="1:7" ht="29.25" customHeight="1">
      <c r="A46" s="220">
        <v>8</v>
      </c>
      <c r="B46" s="228" t="s">
        <v>1044</v>
      </c>
      <c r="C46" s="220" t="s">
        <v>547</v>
      </c>
      <c r="D46" s="220" t="s">
        <v>1021</v>
      </c>
      <c r="E46" s="224">
        <v>1.8</v>
      </c>
      <c r="F46" s="224">
        <v>0</v>
      </c>
      <c r="G46" s="229"/>
    </row>
    <row r="47" spans="1:7" ht="29.25" customHeight="1">
      <c r="A47" s="220">
        <v>9</v>
      </c>
      <c r="B47" s="231" t="s">
        <v>1045</v>
      </c>
      <c r="C47" s="220" t="s">
        <v>547</v>
      </c>
      <c r="D47" s="220" t="s">
        <v>1021</v>
      </c>
      <c r="E47" s="221">
        <v>10.38</v>
      </c>
      <c r="F47" s="221">
        <v>0</v>
      </c>
      <c r="G47" s="218" t="s">
        <v>1046</v>
      </c>
    </row>
    <row r="48" spans="1:7" ht="29.25" customHeight="1">
      <c r="A48" s="960">
        <v>10</v>
      </c>
      <c r="B48" s="962" t="s">
        <v>1047</v>
      </c>
      <c r="C48" s="220" t="s">
        <v>547</v>
      </c>
      <c r="D48" s="220" t="s">
        <v>1021</v>
      </c>
      <c r="E48" s="221">
        <v>0</v>
      </c>
      <c r="F48" s="221">
        <v>8</v>
      </c>
      <c r="G48" s="218"/>
    </row>
    <row r="49" spans="1:7" ht="29.25" customHeight="1">
      <c r="A49" s="961"/>
      <c r="B49" s="963"/>
      <c r="C49" s="220" t="s">
        <v>1023</v>
      </c>
      <c r="D49" s="220" t="s">
        <v>1023</v>
      </c>
      <c r="E49" s="221">
        <v>3.2</v>
      </c>
      <c r="F49" s="221">
        <v>3.06</v>
      </c>
      <c r="G49" s="218"/>
    </row>
    <row r="50" spans="1:7" ht="29.25" customHeight="1">
      <c r="A50" s="220">
        <v>11</v>
      </c>
      <c r="B50" s="228" t="s">
        <v>1048</v>
      </c>
      <c r="C50" s="220" t="s">
        <v>1023</v>
      </c>
      <c r="D50" s="220" t="s">
        <v>1023</v>
      </c>
      <c r="E50" s="224">
        <v>0.46</v>
      </c>
      <c r="F50" s="224">
        <v>1.0900000000000001</v>
      </c>
      <c r="G50" s="229"/>
    </row>
    <row r="51" spans="1:7" ht="29.25" customHeight="1">
      <c r="A51" s="220">
        <v>12</v>
      </c>
      <c r="B51" s="231" t="s">
        <v>1049</v>
      </c>
      <c r="C51" s="220" t="s">
        <v>547</v>
      </c>
      <c r="D51" s="220" t="s">
        <v>1021</v>
      </c>
      <c r="E51" s="221">
        <v>0</v>
      </c>
      <c r="F51" s="221">
        <v>5.47</v>
      </c>
      <c r="G51" s="220"/>
    </row>
    <row r="52" spans="1:7" ht="29.25" customHeight="1">
      <c r="A52" s="220">
        <v>13</v>
      </c>
      <c r="B52" s="232" t="s">
        <v>1050</v>
      </c>
      <c r="C52" s="220" t="s">
        <v>547</v>
      </c>
      <c r="D52" s="220" t="s">
        <v>1021</v>
      </c>
      <c r="E52" s="233">
        <v>1.8</v>
      </c>
      <c r="F52" s="233">
        <v>0</v>
      </c>
      <c r="G52" s="234"/>
    </row>
    <row r="53" spans="1:7" ht="29.25" customHeight="1">
      <c r="A53" s="220">
        <v>14</v>
      </c>
      <c r="B53" s="232" t="s">
        <v>1051</v>
      </c>
      <c r="C53" s="220" t="s">
        <v>547</v>
      </c>
      <c r="D53" s="220" t="s">
        <v>1021</v>
      </c>
      <c r="E53" s="233">
        <v>3.1</v>
      </c>
      <c r="F53" s="233">
        <v>0</v>
      </c>
      <c r="G53" s="234"/>
    </row>
    <row r="54" spans="1:7" ht="29.25" customHeight="1">
      <c r="A54" s="220">
        <v>15</v>
      </c>
      <c r="B54" s="231" t="s">
        <v>1052</v>
      </c>
      <c r="C54" s="220" t="s">
        <v>547</v>
      </c>
      <c r="D54" s="220" t="s">
        <v>1021</v>
      </c>
      <c r="E54" s="235">
        <v>1</v>
      </c>
      <c r="F54" s="235">
        <v>0</v>
      </c>
      <c r="G54" s="236"/>
    </row>
    <row r="55" spans="1:7" ht="29.25" customHeight="1">
      <c r="A55" s="220">
        <v>16</v>
      </c>
      <c r="B55" s="237" t="s">
        <v>1053</v>
      </c>
      <c r="C55" s="220" t="s">
        <v>547</v>
      </c>
      <c r="D55" s="220" t="s">
        <v>1021</v>
      </c>
      <c r="E55" s="221">
        <v>30.4</v>
      </c>
      <c r="F55" s="221">
        <v>0</v>
      </c>
      <c r="G55" s="218" t="s">
        <v>1054</v>
      </c>
    </row>
    <row r="56" spans="1:7" ht="29.25" customHeight="1">
      <c r="A56" s="220">
        <v>17</v>
      </c>
      <c r="B56" s="231" t="s">
        <v>1055</v>
      </c>
      <c r="C56" s="220" t="s">
        <v>547</v>
      </c>
      <c r="D56" s="220" t="s">
        <v>1021</v>
      </c>
      <c r="E56" s="221">
        <v>10.5</v>
      </c>
      <c r="F56" s="221">
        <v>0</v>
      </c>
      <c r="G56" s="218" t="s">
        <v>1056</v>
      </c>
    </row>
    <row r="57" spans="1:7" ht="29.25" customHeight="1">
      <c r="A57" s="220">
        <v>18</v>
      </c>
      <c r="B57" s="231" t="s">
        <v>1057</v>
      </c>
      <c r="C57" s="220" t="s">
        <v>14</v>
      </c>
      <c r="D57" s="220" t="s">
        <v>14</v>
      </c>
      <c r="E57" s="221">
        <v>6.25</v>
      </c>
      <c r="F57" s="221">
        <v>0</v>
      </c>
      <c r="G57" s="218" t="s">
        <v>1058</v>
      </c>
    </row>
    <row r="58" spans="1:7" ht="29.25" customHeight="1">
      <c r="A58" s="220">
        <v>19</v>
      </c>
      <c r="B58" s="231" t="s">
        <v>1059</v>
      </c>
      <c r="C58" s="220" t="s">
        <v>1023</v>
      </c>
      <c r="D58" s="220" t="s">
        <v>1023</v>
      </c>
      <c r="E58" s="221">
        <v>13.6</v>
      </c>
      <c r="F58" s="221">
        <v>0</v>
      </c>
      <c r="G58" s="218"/>
    </row>
    <row r="59" spans="1:7" ht="29.25" customHeight="1">
      <c r="A59" s="220">
        <v>20</v>
      </c>
      <c r="B59" s="231" t="s">
        <v>1060</v>
      </c>
      <c r="C59" s="220" t="s">
        <v>547</v>
      </c>
      <c r="D59" s="220" t="s">
        <v>1023</v>
      </c>
      <c r="E59" s="221">
        <v>2.2000000000000002</v>
      </c>
      <c r="F59" s="221">
        <v>0</v>
      </c>
      <c r="G59" s="220"/>
    </row>
    <row r="60" spans="1:7" ht="29.25" customHeight="1">
      <c r="A60" s="220">
        <v>21</v>
      </c>
      <c r="B60" s="231" t="s">
        <v>1061</v>
      </c>
      <c r="C60" s="220" t="s">
        <v>1023</v>
      </c>
      <c r="D60" s="220" t="s">
        <v>1023</v>
      </c>
      <c r="E60" s="221">
        <v>10.55</v>
      </c>
      <c r="F60" s="221">
        <v>0</v>
      </c>
      <c r="G60" s="218" t="s">
        <v>1062</v>
      </c>
    </row>
    <row r="61" spans="1:7" ht="29.25" customHeight="1">
      <c r="A61" s="960">
        <v>22</v>
      </c>
      <c r="B61" s="962" t="s">
        <v>1063</v>
      </c>
      <c r="C61" s="220" t="s">
        <v>547</v>
      </c>
      <c r="D61" s="220" t="s">
        <v>1021</v>
      </c>
      <c r="E61" s="221">
        <v>0</v>
      </c>
      <c r="F61" s="221">
        <v>8</v>
      </c>
      <c r="G61" s="218"/>
    </row>
    <row r="62" spans="1:7" ht="29.25" customHeight="1">
      <c r="A62" s="961"/>
      <c r="B62" s="963"/>
      <c r="C62" s="220" t="s">
        <v>1023</v>
      </c>
      <c r="D62" s="220" t="s">
        <v>1023</v>
      </c>
      <c r="E62" s="221">
        <v>0</v>
      </c>
      <c r="F62" s="221">
        <v>5.5</v>
      </c>
      <c r="G62" s="218"/>
    </row>
    <row r="63" spans="1:7" ht="29.25" customHeight="1">
      <c r="A63" s="220"/>
      <c r="B63" s="222" t="s">
        <v>1064</v>
      </c>
      <c r="C63" s="227"/>
      <c r="D63" s="227"/>
      <c r="E63" s="223">
        <f>SUM(E39:E62)</f>
        <v>144.58999999999997</v>
      </c>
      <c r="F63" s="223">
        <f>SUM(F39:F62)</f>
        <v>41.67</v>
      </c>
      <c r="G63" s="220"/>
    </row>
    <row r="64" spans="1:7" ht="29.25" customHeight="1"/>
    <row r="65" spans="1:7" ht="29.25" customHeight="1">
      <c r="A65" s="964" t="s">
        <v>1065</v>
      </c>
      <c r="B65" s="964"/>
      <c r="C65" s="964"/>
      <c r="D65" s="964"/>
      <c r="E65" s="964"/>
      <c r="F65" s="964"/>
      <c r="G65" s="964"/>
    </row>
    <row r="66" spans="1:7" ht="29.25" customHeight="1">
      <c r="A66" s="213" t="s">
        <v>1018</v>
      </c>
      <c r="B66" s="214"/>
      <c r="C66" s="214"/>
      <c r="D66" s="214"/>
      <c r="E66" s="215"/>
      <c r="F66" s="216"/>
      <c r="G66" s="217"/>
    </row>
    <row r="67" spans="1:7" ht="29.25" customHeight="1">
      <c r="A67" s="965" t="s">
        <v>1019</v>
      </c>
      <c r="B67" s="960" t="s">
        <v>2</v>
      </c>
      <c r="C67" s="965" t="s">
        <v>3</v>
      </c>
      <c r="D67" s="965" t="s">
        <v>4</v>
      </c>
      <c r="E67" s="967" t="s">
        <v>661</v>
      </c>
      <c r="F67" s="968"/>
      <c r="G67" s="960" t="s">
        <v>6</v>
      </c>
    </row>
    <row r="68" spans="1:7" ht="29.25" customHeight="1">
      <c r="A68" s="966"/>
      <c r="B68" s="961"/>
      <c r="C68" s="966"/>
      <c r="D68" s="966"/>
      <c r="E68" s="218" t="s">
        <v>7</v>
      </c>
      <c r="F68" s="218" t="s">
        <v>8</v>
      </c>
      <c r="G68" s="961"/>
    </row>
    <row r="69" spans="1:7" ht="29.25" customHeight="1">
      <c r="A69" s="219">
        <v>1</v>
      </c>
      <c r="B69" s="219">
        <v>2</v>
      </c>
      <c r="C69" s="219">
        <v>3</v>
      </c>
      <c r="D69" s="219">
        <v>4</v>
      </c>
      <c r="E69" s="219">
        <v>5</v>
      </c>
      <c r="F69" s="219">
        <v>6</v>
      </c>
      <c r="G69" s="219">
        <v>7</v>
      </c>
    </row>
    <row r="70" spans="1:7" ht="29.25" customHeight="1">
      <c r="A70" s="220">
        <v>1</v>
      </c>
      <c r="B70" s="231" t="s">
        <v>1066</v>
      </c>
      <c r="C70" s="218" t="s">
        <v>547</v>
      </c>
      <c r="D70" s="218" t="s">
        <v>1021</v>
      </c>
      <c r="E70" s="221">
        <v>1.3</v>
      </c>
      <c r="F70" s="221">
        <v>0</v>
      </c>
      <c r="G70" s="238"/>
    </row>
    <row r="71" spans="1:7" ht="29.25" customHeight="1">
      <c r="A71" s="220">
        <v>2</v>
      </c>
      <c r="B71" s="231" t="s">
        <v>1067</v>
      </c>
      <c r="C71" s="218" t="s">
        <v>547</v>
      </c>
      <c r="D71" s="218" t="s">
        <v>1021</v>
      </c>
      <c r="E71" s="221">
        <v>1.1000000000000001</v>
      </c>
      <c r="F71" s="221">
        <v>0</v>
      </c>
      <c r="G71" s="238"/>
    </row>
    <row r="72" spans="1:7" ht="29.25" customHeight="1">
      <c r="A72" s="220">
        <v>3</v>
      </c>
      <c r="B72" s="231" t="s">
        <v>1068</v>
      </c>
      <c r="C72" s="218" t="s">
        <v>547</v>
      </c>
      <c r="D72" s="218" t="s">
        <v>1021</v>
      </c>
      <c r="E72" s="221">
        <v>1.1000000000000001</v>
      </c>
      <c r="F72" s="221">
        <v>0</v>
      </c>
      <c r="G72" s="238"/>
    </row>
    <row r="73" spans="1:7" ht="29.25" customHeight="1">
      <c r="A73" s="220">
        <v>4</v>
      </c>
      <c r="B73" s="239" t="s">
        <v>1069</v>
      </c>
      <c r="C73" s="240"/>
      <c r="D73" s="240"/>
      <c r="E73" s="221"/>
      <c r="F73" s="221"/>
      <c r="G73" s="238"/>
    </row>
    <row r="74" spans="1:7" ht="29.25" customHeight="1">
      <c r="A74" s="220">
        <v>4.0999999999999996</v>
      </c>
      <c r="B74" s="231" t="s">
        <v>1070</v>
      </c>
      <c r="C74" s="218" t="s">
        <v>547</v>
      </c>
      <c r="D74" s="218" t="s">
        <v>1021</v>
      </c>
      <c r="E74" s="221">
        <v>1</v>
      </c>
      <c r="F74" s="221">
        <v>0</v>
      </c>
      <c r="G74" s="238"/>
    </row>
    <row r="75" spans="1:7" ht="29.25" customHeight="1">
      <c r="A75" s="220">
        <v>4.2</v>
      </c>
      <c r="B75" s="231" t="s">
        <v>1071</v>
      </c>
      <c r="C75" s="218" t="s">
        <v>547</v>
      </c>
      <c r="D75" s="218" t="s">
        <v>1021</v>
      </c>
      <c r="E75" s="221">
        <v>0.3</v>
      </c>
      <c r="F75" s="221">
        <v>0</v>
      </c>
      <c r="G75" s="238"/>
    </row>
    <row r="76" spans="1:7" ht="29.25" customHeight="1">
      <c r="A76" s="220">
        <v>4.3</v>
      </c>
      <c r="B76" s="231" t="s">
        <v>1072</v>
      </c>
      <c r="C76" s="218" t="s">
        <v>547</v>
      </c>
      <c r="D76" s="218" t="s">
        <v>1021</v>
      </c>
      <c r="E76" s="221">
        <v>0.4</v>
      </c>
      <c r="F76" s="221">
        <v>0</v>
      </c>
      <c r="G76" s="238"/>
    </row>
    <row r="77" spans="1:7" ht="29.25" customHeight="1">
      <c r="A77" s="220">
        <v>4.4000000000000004</v>
      </c>
      <c r="B77" s="231" t="s">
        <v>1073</v>
      </c>
      <c r="C77" s="218" t="s">
        <v>547</v>
      </c>
      <c r="D77" s="218" t="s">
        <v>1021</v>
      </c>
      <c r="E77" s="221">
        <v>0.8</v>
      </c>
      <c r="F77" s="221">
        <v>0</v>
      </c>
      <c r="G77" s="238"/>
    </row>
    <row r="78" spans="1:7" ht="29.25" customHeight="1">
      <c r="A78" s="220">
        <v>4.5</v>
      </c>
      <c r="B78" s="231" t="s">
        <v>1074</v>
      </c>
      <c r="C78" s="218" t="s">
        <v>547</v>
      </c>
      <c r="D78" s="218" t="s">
        <v>1021</v>
      </c>
      <c r="E78" s="221">
        <v>0.6</v>
      </c>
      <c r="F78" s="221">
        <v>0</v>
      </c>
      <c r="G78" s="238"/>
    </row>
    <row r="79" spans="1:7" ht="29.25" customHeight="1">
      <c r="A79" s="220">
        <v>4.5999999999999996</v>
      </c>
      <c r="B79" s="231" t="s">
        <v>1075</v>
      </c>
      <c r="C79" s="218" t="s">
        <v>547</v>
      </c>
      <c r="D79" s="218" t="s">
        <v>1021</v>
      </c>
      <c r="E79" s="221">
        <v>0.15</v>
      </c>
      <c r="F79" s="221">
        <v>0</v>
      </c>
      <c r="G79" s="238"/>
    </row>
    <row r="80" spans="1:7" ht="29.25" customHeight="1">
      <c r="A80" s="220">
        <v>4.7</v>
      </c>
      <c r="B80" s="231" t="s">
        <v>1076</v>
      </c>
      <c r="C80" s="218" t="s">
        <v>547</v>
      </c>
      <c r="D80" s="218" t="s">
        <v>1021</v>
      </c>
      <c r="E80" s="221">
        <v>0.3</v>
      </c>
      <c r="F80" s="221">
        <v>0</v>
      </c>
      <c r="G80" s="238"/>
    </row>
    <row r="81" spans="1:7" ht="29.25" customHeight="1">
      <c r="A81" s="220">
        <v>4.8</v>
      </c>
      <c r="B81" s="231" t="s">
        <v>1077</v>
      </c>
      <c r="C81" s="218" t="s">
        <v>547</v>
      </c>
      <c r="D81" s="218" t="s">
        <v>1021</v>
      </c>
      <c r="E81" s="221">
        <v>0.64</v>
      </c>
      <c r="F81" s="221">
        <v>0</v>
      </c>
      <c r="G81" s="236"/>
    </row>
    <row r="82" spans="1:7" ht="29.25" customHeight="1">
      <c r="A82" s="220">
        <v>4.9000000000000004</v>
      </c>
      <c r="B82" s="231" t="s">
        <v>1078</v>
      </c>
      <c r="C82" s="218" t="s">
        <v>547</v>
      </c>
      <c r="D82" s="218" t="s">
        <v>1021</v>
      </c>
      <c r="E82" s="221">
        <v>2.14</v>
      </c>
      <c r="F82" s="221">
        <v>0</v>
      </c>
      <c r="G82" s="236"/>
    </row>
    <row r="83" spans="1:7" ht="29.25" customHeight="1">
      <c r="A83" s="220"/>
      <c r="B83" s="222" t="s">
        <v>1079</v>
      </c>
      <c r="C83" s="218"/>
      <c r="D83" s="241"/>
      <c r="E83" s="223"/>
      <c r="F83" s="223"/>
      <c r="G83" s="238"/>
    </row>
    <row r="84" spans="1:7" ht="29.25" customHeight="1">
      <c r="A84" s="220">
        <v>5</v>
      </c>
      <c r="B84" s="239" t="s">
        <v>1080</v>
      </c>
      <c r="C84" s="218"/>
      <c r="D84" s="218"/>
      <c r="E84" s="221"/>
      <c r="F84" s="221"/>
      <c r="G84" s="238"/>
    </row>
    <row r="85" spans="1:7" ht="29.25" customHeight="1">
      <c r="A85" s="220">
        <v>5.0999999999999996</v>
      </c>
      <c r="B85" s="231" t="s">
        <v>1081</v>
      </c>
      <c r="C85" s="218" t="s">
        <v>547</v>
      </c>
      <c r="D85" s="218" t="s">
        <v>1021</v>
      </c>
      <c r="E85" s="221">
        <v>0.8</v>
      </c>
      <c r="F85" s="221">
        <v>0</v>
      </c>
      <c r="G85" s="238"/>
    </row>
    <row r="86" spans="1:7" ht="29.25" customHeight="1">
      <c r="A86" s="220">
        <v>5.2</v>
      </c>
      <c r="B86" s="231" t="s">
        <v>1082</v>
      </c>
      <c r="C86" s="218" t="s">
        <v>547</v>
      </c>
      <c r="D86" s="218" t="s">
        <v>1021</v>
      </c>
      <c r="E86" s="221">
        <v>1.2</v>
      </c>
      <c r="F86" s="221">
        <v>0</v>
      </c>
      <c r="G86" s="238"/>
    </row>
    <row r="87" spans="1:7" ht="29.25" customHeight="1">
      <c r="A87" s="220"/>
      <c r="B87" s="222" t="s">
        <v>1083</v>
      </c>
      <c r="C87" s="218"/>
      <c r="D87" s="241"/>
      <c r="E87" s="223"/>
      <c r="F87" s="223"/>
      <c r="G87" s="238"/>
    </row>
    <row r="88" spans="1:7" ht="29.25" customHeight="1">
      <c r="A88" s="220">
        <v>6</v>
      </c>
      <c r="B88" s="231" t="s">
        <v>1084</v>
      </c>
      <c r="C88" s="218" t="s">
        <v>547</v>
      </c>
      <c r="D88" s="218" t="s">
        <v>1021</v>
      </c>
      <c r="E88" s="235">
        <v>3</v>
      </c>
      <c r="F88" s="235">
        <v>0</v>
      </c>
      <c r="G88" s="236"/>
    </row>
    <row r="89" spans="1:7" ht="29.25" customHeight="1">
      <c r="A89" s="220">
        <v>7</v>
      </c>
      <c r="B89" s="231" t="s">
        <v>1085</v>
      </c>
      <c r="C89" s="218" t="s">
        <v>547</v>
      </c>
      <c r="D89" s="218" t="s">
        <v>1021</v>
      </c>
      <c r="E89" s="221">
        <v>2.7</v>
      </c>
      <c r="F89" s="221">
        <v>0</v>
      </c>
      <c r="G89" s="238"/>
    </row>
    <row r="90" spans="1:7" ht="29.25" customHeight="1">
      <c r="A90" s="220">
        <v>8</v>
      </c>
      <c r="B90" s="231" t="s">
        <v>1086</v>
      </c>
      <c r="C90" s="218" t="s">
        <v>547</v>
      </c>
      <c r="D90" s="218" t="s">
        <v>1021</v>
      </c>
      <c r="E90" s="221">
        <v>2.8</v>
      </c>
      <c r="F90" s="221">
        <v>0</v>
      </c>
      <c r="G90" s="238"/>
    </row>
    <row r="91" spans="1:7" ht="29.25" customHeight="1">
      <c r="A91" s="220">
        <v>9</v>
      </c>
      <c r="B91" s="239" t="s">
        <v>1087</v>
      </c>
      <c r="C91" s="218"/>
      <c r="D91" s="218"/>
      <c r="E91" s="242"/>
      <c r="F91" s="242"/>
      <c r="G91" s="243"/>
    </row>
    <row r="92" spans="1:7" ht="29.25" customHeight="1">
      <c r="A92" s="220">
        <v>9.1</v>
      </c>
      <c r="B92" s="231" t="s">
        <v>1087</v>
      </c>
      <c r="C92" s="218" t="s">
        <v>547</v>
      </c>
      <c r="D92" s="218" t="s">
        <v>1021</v>
      </c>
      <c r="E92" s="221">
        <v>1.5</v>
      </c>
      <c r="F92" s="221">
        <v>0</v>
      </c>
      <c r="G92" s="238"/>
    </row>
    <row r="93" spans="1:7" ht="29.25" customHeight="1">
      <c r="A93" s="220">
        <v>9.1999999999999993</v>
      </c>
      <c r="B93" s="231" t="s">
        <v>432</v>
      </c>
      <c r="C93" s="218" t="s">
        <v>547</v>
      </c>
      <c r="D93" s="218" t="s">
        <v>1021</v>
      </c>
      <c r="E93" s="221">
        <v>6.4000000000000001E-2</v>
      </c>
      <c r="F93" s="221">
        <v>0.34</v>
      </c>
      <c r="G93" s="238"/>
    </row>
    <row r="94" spans="1:7" ht="29.25" customHeight="1">
      <c r="A94" s="220"/>
      <c r="B94" s="222" t="s">
        <v>1088</v>
      </c>
      <c r="C94" s="218"/>
      <c r="D94" s="241"/>
      <c r="E94" s="223"/>
      <c r="F94" s="223"/>
      <c r="G94" s="238"/>
    </row>
    <row r="95" spans="1:7" ht="29.25" customHeight="1">
      <c r="A95" s="220">
        <v>10</v>
      </c>
      <c r="B95" s="231" t="s">
        <v>1089</v>
      </c>
      <c r="C95" s="218" t="s">
        <v>547</v>
      </c>
      <c r="D95" s="218" t="s">
        <v>1021</v>
      </c>
      <c r="E95" s="221">
        <v>0.12</v>
      </c>
      <c r="F95" s="221">
        <v>0.38</v>
      </c>
      <c r="G95" s="238"/>
    </row>
    <row r="96" spans="1:7" ht="29.25" customHeight="1">
      <c r="A96" s="218">
        <v>11</v>
      </c>
      <c r="B96" s="239" t="s">
        <v>1090</v>
      </c>
      <c r="C96" s="218"/>
      <c r="D96" s="218"/>
      <c r="E96" s="235"/>
      <c r="F96" s="235"/>
      <c r="G96" s="236"/>
    </row>
    <row r="97" spans="1:7" ht="29.25" customHeight="1">
      <c r="A97" s="244">
        <v>11.1</v>
      </c>
      <c r="B97" s="231" t="s">
        <v>1091</v>
      </c>
      <c r="C97" s="218" t="s">
        <v>547</v>
      </c>
      <c r="D97" s="218" t="s">
        <v>1021</v>
      </c>
      <c r="E97" s="235">
        <v>0.7</v>
      </c>
      <c r="F97" s="235">
        <v>0</v>
      </c>
      <c r="G97" s="236"/>
    </row>
    <row r="98" spans="1:7" ht="29.25" customHeight="1">
      <c r="A98" s="244">
        <v>11.2</v>
      </c>
      <c r="B98" s="231" t="s">
        <v>1092</v>
      </c>
      <c r="C98" s="218" t="s">
        <v>547</v>
      </c>
      <c r="D98" s="218" t="s">
        <v>1021</v>
      </c>
      <c r="E98" s="235">
        <v>0.7</v>
      </c>
      <c r="F98" s="235">
        <v>0</v>
      </c>
      <c r="G98" s="236"/>
    </row>
    <row r="99" spans="1:7" ht="29.25" customHeight="1">
      <c r="A99" s="244">
        <v>11.3</v>
      </c>
      <c r="B99" s="231" t="s">
        <v>1093</v>
      </c>
      <c r="C99" s="218" t="s">
        <v>547</v>
      </c>
      <c r="D99" s="218" t="s">
        <v>1021</v>
      </c>
      <c r="E99" s="235">
        <v>0.3</v>
      </c>
      <c r="F99" s="235">
        <v>0</v>
      </c>
      <c r="G99" s="236"/>
    </row>
    <row r="100" spans="1:7" ht="29.25" customHeight="1">
      <c r="A100" s="244">
        <v>11.4</v>
      </c>
      <c r="B100" s="231" t="s">
        <v>1094</v>
      </c>
      <c r="C100" s="218" t="s">
        <v>547</v>
      </c>
      <c r="D100" s="218" t="s">
        <v>1021</v>
      </c>
      <c r="E100" s="235">
        <v>0.13</v>
      </c>
      <c r="F100" s="235">
        <v>0</v>
      </c>
      <c r="G100" s="236"/>
    </row>
    <row r="101" spans="1:7" ht="29.25" customHeight="1">
      <c r="A101" s="244">
        <v>11.5</v>
      </c>
      <c r="B101" s="231" t="s">
        <v>1095</v>
      </c>
      <c r="C101" s="218" t="s">
        <v>547</v>
      </c>
      <c r="D101" s="218" t="s">
        <v>1021</v>
      </c>
      <c r="E101" s="235">
        <v>0.75</v>
      </c>
      <c r="F101" s="235">
        <v>0</v>
      </c>
      <c r="G101" s="236"/>
    </row>
    <row r="102" spans="1:7" ht="29.25" customHeight="1">
      <c r="A102" s="244">
        <v>11.6</v>
      </c>
      <c r="B102" s="231" t="s">
        <v>1096</v>
      </c>
      <c r="C102" s="218" t="s">
        <v>547</v>
      </c>
      <c r="D102" s="218" t="s">
        <v>1021</v>
      </c>
      <c r="E102" s="235">
        <v>0.5</v>
      </c>
      <c r="F102" s="235">
        <v>0</v>
      </c>
      <c r="G102" s="236"/>
    </row>
    <row r="103" spans="1:7" ht="29.25" customHeight="1">
      <c r="A103" s="244">
        <v>11.7</v>
      </c>
      <c r="B103" s="231" t="s">
        <v>1097</v>
      </c>
      <c r="C103" s="218" t="s">
        <v>547</v>
      </c>
      <c r="D103" s="218" t="s">
        <v>1021</v>
      </c>
      <c r="E103" s="235">
        <v>0.35</v>
      </c>
      <c r="F103" s="235">
        <v>0</v>
      </c>
      <c r="G103" s="236"/>
    </row>
    <row r="104" spans="1:7" ht="29.25" customHeight="1">
      <c r="A104" s="244">
        <v>11.8</v>
      </c>
      <c r="B104" s="237" t="s">
        <v>1098</v>
      </c>
      <c r="C104" s="218" t="s">
        <v>547</v>
      </c>
      <c r="D104" s="218" t="s">
        <v>1021</v>
      </c>
      <c r="E104" s="221">
        <v>0.95</v>
      </c>
      <c r="F104" s="221">
        <v>7.0000000000000007E-2</v>
      </c>
      <c r="G104" s="236"/>
    </row>
    <row r="105" spans="1:7" ht="29.25" customHeight="1">
      <c r="A105" s="244">
        <v>11.9</v>
      </c>
      <c r="B105" s="245" t="s">
        <v>1099</v>
      </c>
      <c r="C105" s="218" t="s">
        <v>547</v>
      </c>
      <c r="D105" s="218" t="s">
        <v>1021</v>
      </c>
      <c r="E105" s="221">
        <v>0</v>
      </c>
      <c r="F105" s="221">
        <v>0.7</v>
      </c>
      <c r="G105" s="246"/>
    </row>
    <row r="106" spans="1:7" ht="29.25" customHeight="1">
      <c r="A106" s="247">
        <v>11.1</v>
      </c>
      <c r="B106" s="245" t="s">
        <v>1100</v>
      </c>
      <c r="C106" s="218" t="s">
        <v>547</v>
      </c>
      <c r="D106" s="218" t="s">
        <v>1021</v>
      </c>
      <c r="E106" s="221">
        <v>0</v>
      </c>
      <c r="F106" s="221">
        <v>1.52</v>
      </c>
      <c r="G106" s="246"/>
    </row>
    <row r="107" spans="1:7" ht="29.25" customHeight="1">
      <c r="A107" s="247">
        <v>11.11</v>
      </c>
      <c r="B107" s="245" t="s">
        <v>1101</v>
      </c>
      <c r="C107" s="218" t="s">
        <v>547</v>
      </c>
      <c r="D107" s="218" t="s">
        <v>1021</v>
      </c>
      <c r="E107" s="221">
        <v>0</v>
      </c>
      <c r="F107" s="221">
        <v>0.45</v>
      </c>
      <c r="G107" s="246"/>
    </row>
    <row r="108" spans="1:7" ht="29.25" customHeight="1">
      <c r="A108" s="218"/>
      <c r="B108" s="222" t="s">
        <v>1102</v>
      </c>
      <c r="C108" s="241"/>
      <c r="D108" s="241"/>
      <c r="E108" s="248"/>
      <c r="F108" s="248"/>
      <c r="G108" s="236"/>
    </row>
    <row r="109" spans="1:7" ht="29.25" customHeight="1">
      <c r="A109" s="249">
        <v>12</v>
      </c>
      <c r="B109" s="239" t="s">
        <v>1103</v>
      </c>
      <c r="C109" s="218"/>
      <c r="D109" s="218"/>
      <c r="E109" s="235"/>
      <c r="F109" s="235"/>
      <c r="G109" s="236"/>
    </row>
    <row r="110" spans="1:7" ht="29.25" customHeight="1">
      <c r="A110" s="218">
        <v>12.1</v>
      </c>
      <c r="B110" s="231" t="s">
        <v>1104</v>
      </c>
      <c r="C110" s="218" t="s">
        <v>1023</v>
      </c>
      <c r="D110" s="218" t="s">
        <v>1023</v>
      </c>
      <c r="E110" s="221">
        <v>0.92</v>
      </c>
      <c r="F110" s="221">
        <v>0</v>
      </c>
      <c r="G110" s="238"/>
    </row>
    <row r="111" spans="1:7" ht="29.25" customHeight="1">
      <c r="A111" s="218">
        <v>12.2</v>
      </c>
      <c r="B111" s="231" t="s">
        <v>1105</v>
      </c>
      <c r="C111" s="218" t="s">
        <v>1023</v>
      </c>
      <c r="D111" s="218" t="s">
        <v>1023</v>
      </c>
      <c r="E111" s="221">
        <v>4</v>
      </c>
      <c r="F111" s="221">
        <v>0</v>
      </c>
      <c r="G111" s="238"/>
    </row>
    <row r="112" spans="1:7" ht="29.25" customHeight="1">
      <c r="A112" s="218">
        <v>12.3</v>
      </c>
      <c r="B112" s="231" t="s">
        <v>1106</v>
      </c>
      <c r="C112" s="218" t="s">
        <v>1023</v>
      </c>
      <c r="D112" s="218" t="s">
        <v>1023</v>
      </c>
      <c r="E112" s="221">
        <v>0.22</v>
      </c>
      <c r="F112" s="221">
        <v>0</v>
      </c>
      <c r="G112" s="238"/>
    </row>
    <row r="113" spans="1:7" ht="29.25" customHeight="1">
      <c r="A113" s="218">
        <v>12.4</v>
      </c>
      <c r="B113" s="231" t="s">
        <v>1107</v>
      </c>
      <c r="C113" s="218" t="s">
        <v>1023</v>
      </c>
      <c r="D113" s="218" t="s">
        <v>1023</v>
      </c>
      <c r="E113" s="221">
        <v>0.85</v>
      </c>
      <c r="F113" s="221">
        <v>0</v>
      </c>
      <c r="G113" s="238"/>
    </row>
    <row r="114" spans="1:7" ht="29.25" customHeight="1">
      <c r="A114" s="218">
        <v>12.5</v>
      </c>
      <c r="B114" s="231" t="s">
        <v>1108</v>
      </c>
      <c r="C114" s="218" t="s">
        <v>1023</v>
      </c>
      <c r="D114" s="218" t="s">
        <v>1023</v>
      </c>
      <c r="E114" s="221">
        <v>0.65</v>
      </c>
      <c r="F114" s="221">
        <v>0</v>
      </c>
      <c r="G114" s="238"/>
    </row>
    <row r="115" spans="1:7" ht="29.25" customHeight="1">
      <c r="A115" s="218">
        <v>12.6</v>
      </c>
      <c r="B115" s="231" t="s">
        <v>1109</v>
      </c>
      <c r="C115" s="218" t="s">
        <v>1023</v>
      </c>
      <c r="D115" s="218" t="s">
        <v>1023</v>
      </c>
      <c r="E115" s="221">
        <v>0.75</v>
      </c>
      <c r="F115" s="221">
        <v>0</v>
      </c>
      <c r="G115" s="238"/>
    </row>
    <row r="116" spans="1:7" ht="29.25" customHeight="1">
      <c r="A116" s="218">
        <v>12.7</v>
      </c>
      <c r="B116" s="231" t="s">
        <v>1110</v>
      </c>
      <c r="C116" s="218" t="s">
        <v>1023</v>
      </c>
      <c r="D116" s="218" t="s">
        <v>1023</v>
      </c>
      <c r="E116" s="221">
        <v>0.5</v>
      </c>
      <c r="F116" s="221">
        <v>0</v>
      </c>
      <c r="G116" s="238"/>
    </row>
    <row r="117" spans="1:7" ht="29.25" customHeight="1">
      <c r="A117" s="218">
        <v>12.8</v>
      </c>
      <c r="B117" s="231" t="s">
        <v>1111</v>
      </c>
      <c r="C117" s="218" t="s">
        <v>1023</v>
      </c>
      <c r="D117" s="218" t="s">
        <v>1023</v>
      </c>
      <c r="E117" s="221">
        <v>0.7</v>
      </c>
      <c r="F117" s="221">
        <v>0</v>
      </c>
      <c r="G117" s="238"/>
    </row>
    <row r="118" spans="1:7" ht="29.25" customHeight="1">
      <c r="A118" s="218">
        <v>12.9</v>
      </c>
      <c r="B118" s="231" t="s">
        <v>1112</v>
      </c>
      <c r="C118" s="218" t="s">
        <v>1023</v>
      </c>
      <c r="D118" s="218" t="s">
        <v>1023</v>
      </c>
      <c r="E118" s="221">
        <v>0.25</v>
      </c>
      <c r="F118" s="221">
        <v>0</v>
      </c>
      <c r="G118" s="238"/>
    </row>
    <row r="119" spans="1:7" ht="29.25" customHeight="1">
      <c r="A119" s="247">
        <v>12.1</v>
      </c>
      <c r="B119" s="231" t="s">
        <v>1113</v>
      </c>
      <c r="C119" s="218" t="s">
        <v>1023</v>
      </c>
      <c r="D119" s="218" t="s">
        <v>1023</v>
      </c>
      <c r="E119" s="221">
        <v>0.4</v>
      </c>
      <c r="F119" s="221">
        <v>0</v>
      </c>
      <c r="G119" s="250"/>
    </row>
    <row r="120" spans="1:7" ht="29.25" customHeight="1">
      <c r="A120" s="218">
        <v>12.11</v>
      </c>
      <c r="B120" s="231" t="s">
        <v>1114</v>
      </c>
      <c r="C120" s="218" t="s">
        <v>1023</v>
      </c>
      <c r="D120" s="218" t="s">
        <v>1023</v>
      </c>
      <c r="E120" s="221">
        <v>0.65</v>
      </c>
      <c r="F120" s="221">
        <v>0.65</v>
      </c>
      <c r="G120" s="250"/>
    </row>
    <row r="121" spans="1:7" ht="29.25" customHeight="1">
      <c r="A121" s="218">
        <v>12.12</v>
      </c>
      <c r="B121" s="231" t="s">
        <v>1115</v>
      </c>
      <c r="C121" s="218" t="s">
        <v>1023</v>
      </c>
      <c r="D121" s="218" t="s">
        <v>1023</v>
      </c>
      <c r="E121" s="221">
        <v>0.45</v>
      </c>
      <c r="F121" s="221">
        <v>0</v>
      </c>
      <c r="G121" s="238"/>
    </row>
    <row r="122" spans="1:7" ht="29.25" customHeight="1">
      <c r="A122" s="218">
        <v>12.13</v>
      </c>
      <c r="B122" s="231" t="s">
        <v>1116</v>
      </c>
      <c r="C122" s="218" t="s">
        <v>1023</v>
      </c>
      <c r="D122" s="218" t="s">
        <v>1023</v>
      </c>
      <c r="E122" s="221">
        <v>0.2</v>
      </c>
      <c r="F122" s="221">
        <v>0</v>
      </c>
      <c r="G122" s="238"/>
    </row>
    <row r="123" spans="1:7" ht="29.25" customHeight="1">
      <c r="A123" s="218">
        <v>12.14</v>
      </c>
      <c r="B123" s="231" t="s">
        <v>1117</v>
      </c>
      <c r="C123" s="218" t="s">
        <v>1023</v>
      </c>
      <c r="D123" s="218" t="s">
        <v>1023</v>
      </c>
      <c r="E123" s="221">
        <v>0.24</v>
      </c>
      <c r="F123" s="221">
        <v>0</v>
      </c>
      <c r="G123" s="238"/>
    </row>
    <row r="124" spans="1:7" ht="29.25" customHeight="1">
      <c r="A124" s="218">
        <v>12.15</v>
      </c>
      <c r="B124" s="231" t="s">
        <v>1118</v>
      </c>
      <c r="C124" s="218" t="s">
        <v>1023</v>
      </c>
      <c r="D124" s="218" t="s">
        <v>1023</v>
      </c>
      <c r="E124" s="221">
        <v>0.8</v>
      </c>
      <c r="F124" s="221">
        <v>0.2</v>
      </c>
      <c r="G124" s="238"/>
    </row>
    <row r="125" spans="1:7" ht="29.25" customHeight="1">
      <c r="A125" s="218">
        <v>12.16</v>
      </c>
      <c r="B125" s="231" t="s">
        <v>1119</v>
      </c>
      <c r="C125" s="218" t="s">
        <v>1023</v>
      </c>
      <c r="D125" s="218" t="s">
        <v>1023</v>
      </c>
      <c r="E125" s="221">
        <v>0.7</v>
      </c>
      <c r="F125" s="221">
        <v>0</v>
      </c>
      <c r="G125" s="250"/>
    </row>
    <row r="126" spans="1:7" ht="29.25" customHeight="1">
      <c r="A126" s="218">
        <v>12.17</v>
      </c>
      <c r="B126" s="231" t="s">
        <v>1120</v>
      </c>
      <c r="C126" s="218" t="s">
        <v>1023</v>
      </c>
      <c r="D126" s="218" t="s">
        <v>1023</v>
      </c>
      <c r="E126" s="221">
        <v>1.1000000000000001</v>
      </c>
      <c r="F126" s="221">
        <v>0</v>
      </c>
      <c r="G126" s="238"/>
    </row>
    <row r="127" spans="1:7" ht="29.25" customHeight="1">
      <c r="A127" s="218">
        <v>12.18</v>
      </c>
      <c r="B127" s="231" t="s">
        <v>1121</v>
      </c>
      <c r="C127" s="218" t="s">
        <v>1023</v>
      </c>
      <c r="D127" s="218" t="s">
        <v>1023</v>
      </c>
      <c r="E127" s="221">
        <v>0.25</v>
      </c>
      <c r="F127" s="221">
        <v>0</v>
      </c>
      <c r="G127" s="238"/>
    </row>
    <row r="128" spans="1:7" ht="29.25" customHeight="1">
      <c r="A128" s="218">
        <v>12.19</v>
      </c>
      <c r="B128" s="231" t="s">
        <v>1122</v>
      </c>
      <c r="C128" s="218" t="s">
        <v>1023</v>
      </c>
      <c r="D128" s="218" t="s">
        <v>1023</v>
      </c>
      <c r="E128" s="221">
        <v>0.65</v>
      </c>
      <c r="F128" s="221">
        <v>0</v>
      </c>
      <c r="G128" s="238"/>
    </row>
    <row r="129" spans="1:7" ht="29.25" customHeight="1">
      <c r="A129" s="247">
        <v>12.2</v>
      </c>
      <c r="B129" s="231" t="s">
        <v>1123</v>
      </c>
      <c r="C129" s="218" t="s">
        <v>1023</v>
      </c>
      <c r="D129" s="218" t="s">
        <v>1023</v>
      </c>
      <c r="E129" s="221">
        <v>1.4</v>
      </c>
      <c r="F129" s="221">
        <v>0</v>
      </c>
      <c r="G129" s="238"/>
    </row>
    <row r="130" spans="1:7" ht="29.25" customHeight="1">
      <c r="A130" s="218">
        <v>12.21</v>
      </c>
      <c r="B130" s="231" t="s">
        <v>1124</v>
      </c>
      <c r="C130" s="218" t="s">
        <v>1023</v>
      </c>
      <c r="D130" s="218" t="s">
        <v>1023</v>
      </c>
      <c r="E130" s="221">
        <v>2.5</v>
      </c>
      <c r="F130" s="221">
        <v>0</v>
      </c>
      <c r="G130" s="238"/>
    </row>
    <row r="131" spans="1:7" ht="29.25" customHeight="1">
      <c r="A131" s="218">
        <v>12.22</v>
      </c>
      <c r="B131" s="237" t="s">
        <v>1125</v>
      </c>
      <c r="C131" s="218" t="s">
        <v>1023</v>
      </c>
      <c r="D131" s="218" t="s">
        <v>1023</v>
      </c>
      <c r="E131" s="221">
        <v>2</v>
      </c>
      <c r="F131" s="221">
        <v>0</v>
      </c>
      <c r="G131" s="236"/>
    </row>
    <row r="132" spans="1:7" ht="29.25" customHeight="1">
      <c r="A132" s="218">
        <v>12.23</v>
      </c>
      <c r="B132" s="245" t="s">
        <v>1126</v>
      </c>
      <c r="C132" s="218" t="s">
        <v>1023</v>
      </c>
      <c r="D132" s="218" t="s">
        <v>1023</v>
      </c>
      <c r="E132" s="221">
        <v>0.8</v>
      </c>
      <c r="F132" s="221">
        <v>0.4</v>
      </c>
      <c r="G132" s="238"/>
    </row>
    <row r="133" spans="1:7" ht="29.25" customHeight="1">
      <c r="A133" s="218">
        <v>12.24</v>
      </c>
      <c r="B133" s="231" t="s">
        <v>1127</v>
      </c>
      <c r="C133" s="218" t="s">
        <v>1023</v>
      </c>
      <c r="D133" s="218" t="s">
        <v>1023</v>
      </c>
      <c r="E133" s="221">
        <v>0</v>
      </c>
      <c r="F133" s="221">
        <v>4.5</v>
      </c>
      <c r="G133" s="238"/>
    </row>
    <row r="134" spans="1:7" ht="29.25" customHeight="1">
      <c r="A134" s="218">
        <v>12.25</v>
      </c>
      <c r="B134" s="231" t="s">
        <v>1128</v>
      </c>
      <c r="C134" s="218" t="s">
        <v>1023</v>
      </c>
      <c r="D134" s="218" t="s">
        <v>1023</v>
      </c>
      <c r="E134" s="221">
        <v>7.0000000000000007E-2</v>
      </c>
      <c r="F134" s="221">
        <v>0.3</v>
      </c>
      <c r="G134" s="238"/>
    </row>
    <row r="135" spans="1:7" ht="29.25" customHeight="1">
      <c r="A135" s="218"/>
      <c r="B135" s="251" t="s">
        <v>1129</v>
      </c>
      <c r="C135" s="252"/>
      <c r="D135" s="252"/>
      <c r="E135" s="248">
        <f>SUM(E110:E134)</f>
        <v>21.05</v>
      </c>
      <c r="F135" s="248">
        <f>SUM(F110:F134)</f>
        <v>6.05</v>
      </c>
      <c r="G135" s="236"/>
    </row>
    <row r="136" spans="1:7" ht="29.25" customHeight="1">
      <c r="A136" s="220"/>
      <c r="B136" s="251" t="s">
        <v>1130</v>
      </c>
      <c r="C136" s="252"/>
      <c r="D136" s="252"/>
      <c r="E136" s="223">
        <f>SUM(E70:E135)</f>
        <v>68.494</v>
      </c>
      <c r="F136" s="223">
        <f>SUM(F70:F135)</f>
        <v>15.560000000000002</v>
      </c>
      <c r="G136" s="238"/>
    </row>
    <row r="137" spans="1:7">
      <c r="A137" s="217"/>
      <c r="B137" s="217"/>
      <c r="C137" s="215"/>
      <c r="D137" s="215"/>
      <c r="E137" s="215"/>
      <c r="F137" s="215"/>
      <c r="G137" s="215"/>
    </row>
    <row r="138" spans="1:7">
      <c r="A138" s="217"/>
      <c r="B138" s="217"/>
      <c r="C138" s="215"/>
      <c r="D138" s="215"/>
      <c r="E138" s="215"/>
      <c r="F138" s="215"/>
      <c r="G138" s="217"/>
    </row>
    <row r="139" spans="1:7">
      <c r="A139" s="217"/>
      <c r="B139" s="217"/>
      <c r="C139" s="215"/>
      <c r="D139" s="215"/>
      <c r="E139" s="215"/>
      <c r="F139" s="215"/>
      <c r="G139" s="217"/>
    </row>
    <row r="140" spans="1:7">
      <c r="A140" s="217"/>
      <c r="B140" s="217"/>
      <c r="C140" s="215"/>
      <c r="D140" s="215"/>
      <c r="E140" s="215"/>
      <c r="F140" s="215"/>
      <c r="G140" s="253" t="s">
        <v>1131</v>
      </c>
    </row>
    <row r="141" spans="1:7">
      <c r="A141" s="217"/>
      <c r="B141" s="217"/>
      <c r="C141" s="215"/>
      <c r="D141" s="215"/>
      <c r="E141" s="215"/>
      <c r="F141" s="215"/>
      <c r="G141" s="253" t="s">
        <v>1132</v>
      </c>
    </row>
  </sheetData>
  <mergeCells count="59">
    <mergeCell ref="A1:G1"/>
    <mergeCell ref="A3:A4"/>
    <mergeCell ref="B3:B4"/>
    <mergeCell ref="C3:C4"/>
    <mergeCell ref="D3:D4"/>
    <mergeCell ref="E3:F3"/>
    <mergeCell ref="G3:G4"/>
    <mergeCell ref="A6:A7"/>
    <mergeCell ref="B6:B7"/>
    <mergeCell ref="G6:G7"/>
    <mergeCell ref="A10:G10"/>
    <mergeCell ref="A12:A13"/>
    <mergeCell ref="B12:B13"/>
    <mergeCell ref="C12:C13"/>
    <mergeCell ref="D12:D13"/>
    <mergeCell ref="E12:F12"/>
    <mergeCell ref="G12:G13"/>
    <mergeCell ref="A28:A29"/>
    <mergeCell ref="B28:B29"/>
    <mergeCell ref="A15:A16"/>
    <mergeCell ref="B15:B16"/>
    <mergeCell ref="A19:G19"/>
    <mergeCell ref="A21:A22"/>
    <mergeCell ref="B21:B22"/>
    <mergeCell ref="C21:C22"/>
    <mergeCell ref="D21:D22"/>
    <mergeCell ref="E21:F21"/>
    <mergeCell ref="G21:G22"/>
    <mergeCell ref="A24:A25"/>
    <mergeCell ref="B24:B25"/>
    <mergeCell ref="A26:A27"/>
    <mergeCell ref="B26:B27"/>
    <mergeCell ref="G26:G27"/>
    <mergeCell ref="A30:A31"/>
    <mergeCell ref="B30:B31"/>
    <mergeCell ref="A34:G34"/>
    <mergeCell ref="A36:A37"/>
    <mergeCell ref="B36:B37"/>
    <mergeCell ref="C36:C37"/>
    <mergeCell ref="D36:D37"/>
    <mergeCell ref="E36:F36"/>
    <mergeCell ref="G36:G37"/>
    <mergeCell ref="G67:G68"/>
    <mergeCell ref="A48:A49"/>
    <mergeCell ref="B48:B49"/>
    <mergeCell ref="A61:A62"/>
    <mergeCell ref="B61:B62"/>
    <mergeCell ref="A65:G65"/>
    <mergeCell ref="A67:A68"/>
    <mergeCell ref="B67:B68"/>
    <mergeCell ref="C67:C68"/>
    <mergeCell ref="D67:D68"/>
    <mergeCell ref="E67:F67"/>
    <mergeCell ref="X3:Z3"/>
    <mergeCell ref="I3:K3"/>
    <mergeCell ref="L3:N3"/>
    <mergeCell ref="O3:Q3"/>
    <mergeCell ref="R3:T3"/>
    <mergeCell ref="U3:W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0"/>
  <sheetViews>
    <sheetView topLeftCell="A7" workbookViewId="0">
      <selection activeCell="I6" sqref="I6"/>
    </sheetView>
  </sheetViews>
  <sheetFormatPr defaultRowHeight="15"/>
  <cols>
    <col min="1" max="1" width="4.5703125" style="279" customWidth="1"/>
    <col min="2" max="2" width="45.7109375" style="280" customWidth="1"/>
    <col min="3" max="3" width="11.85546875" style="279" customWidth="1"/>
    <col min="4" max="4" width="12.85546875" style="279" customWidth="1"/>
    <col min="5" max="5" width="11.42578125" customWidth="1"/>
    <col min="6" max="6" width="12.42578125" customWidth="1"/>
    <col min="7" max="7" width="11.140625" style="281" customWidth="1"/>
    <col min="9" max="26" width="7.85546875" customWidth="1"/>
  </cols>
  <sheetData>
    <row r="1" spans="1:26" ht="19.5">
      <c r="A1" s="974" t="s">
        <v>1017</v>
      </c>
      <c r="B1" s="974"/>
      <c r="C1" s="974"/>
      <c r="D1" s="974"/>
      <c r="E1" s="974"/>
      <c r="F1" s="974"/>
      <c r="G1" s="974"/>
    </row>
    <row r="2" spans="1:26" ht="19.5">
      <c r="A2" s="254"/>
      <c r="B2" s="255"/>
      <c r="C2" s="254"/>
      <c r="D2" s="254"/>
      <c r="E2" s="254"/>
      <c r="F2" s="254"/>
      <c r="G2" s="254"/>
    </row>
    <row r="3" spans="1:26" ht="15.75">
      <c r="A3" s="975" t="s">
        <v>1133</v>
      </c>
      <c r="B3" s="975"/>
      <c r="C3" s="975"/>
      <c r="D3" s="975"/>
      <c r="E3" s="975"/>
      <c r="F3" s="975"/>
      <c r="G3" s="975"/>
    </row>
    <row r="4" spans="1:26">
      <c r="A4" s="879" t="s">
        <v>1</v>
      </c>
      <c r="B4" s="879" t="s">
        <v>1134</v>
      </c>
      <c r="C4" s="879" t="s">
        <v>3</v>
      </c>
      <c r="D4" s="879" t="s">
        <v>4</v>
      </c>
      <c r="E4" s="879" t="s">
        <v>1135</v>
      </c>
      <c r="F4" s="879"/>
      <c r="G4" s="879" t="s">
        <v>6</v>
      </c>
    </row>
    <row r="5" spans="1:26">
      <c r="A5" s="879"/>
      <c r="B5" s="879"/>
      <c r="C5" s="879"/>
      <c r="D5" s="879"/>
      <c r="E5" s="2" t="s">
        <v>7</v>
      </c>
      <c r="F5" s="2" t="s">
        <v>8</v>
      </c>
      <c r="G5" s="879"/>
    </row>
    <row r="6" spans="1:26">
      <c r="A6" s="7">
        <v>1</v>
      </c>
      <c r="B6" s="2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spans="1:26">
      <c r="A7" s="943" t="s">
        <v>1136</v>
      </c>
      <c r="B7" s="943"/>
      <c r="C7" s="943"/>
      <c r="D7" s="943"/>
      <c r="E7" s="943"/>
      <c r="F7" s="943"/>
      <c r="G7" s="943"/>
    </row>
    <row r="8" spans="1:26" ht="32.25" customHeight="1">
      <c r="A8" s="9">
        <v>1</v>
      </c>
      <c r="B8" s="172" t="s">
        <v>1137</v>
      </c>
      <c r="C8" s="9" t="s">
        <v>1138</v>
      </c>
      <c r="D8" s="9" t="s">
        <v>618</v>
      </c>
      <c r="E8" s="9">
        <v>2.5219999999999998</v>
      </c>
      <c r="F8" s="9"/>
      <c r="G8" s="107"/>
      <c r="I8" s="893" t="s">
        <v>2126</v>
      </c>
      <c r="J8" s="893"/>
      <c r="K8" s="893"/>
      <c r="L8" s="893" t="s">
        <v>2127</v>
      </c>
      <c r="M8" s="893"/>
      <c r="N8" s="893"/>
      <c r="O8" s="893" t="s">
        <v>3111</v>
      </c>
      <c r="P8" s="893"/>
      <c r="Q8" s="893"/>
      <c r="R8" s="893" t="s">
        <v>2130</v>
      </c>
      <c r="S8" s="893"/>
      <c r="T8" s="893"/>
      <c r="U8" s="893" t="s">
        <v>3502</v>
      </c>
      <c r="V8" s="893"/>
      <c r="W8" s="893"/>
      <c r="X8" s="893" t="s">
        <v>2131</v>
      </c>
      <c r="Y8" s="893"/>
      <c r="Z8" s="893"/>
    </row>
    <row r="9" spans="1:26" ht="32.25" customHeight="1">
      <c r="A9" s="9">
        <v>2</v>
      </c>
      <c r="B9" s="172" t="s">
        <v>1139</v>
      </c>
      <c r="C9" s="9" t="s">
        <v>1138</v>
      </c>
      <c r="D9" s="9" t="s">
        <v>618</v>
      </c>
      <c r="E9" s="196">
        <v>3.7839999999999998</v>
      </c>
      <c r="F9" s="9"/>
      <c r="G9" s="107"/>
      <c r="I9" s="783" t="s">
        <v>3503</v>
      </c>
      <c r="J9" s="783" t="s">
        <v>3504</v>
      </c>
      <c r="K9" s="783" t="s">
        <v>1716</v>
      </c>
      <c r="L9" s="783" t="s">
        <v>3503</v>
      </c>
      <c r="M9" s="783" t="s">
        <v>3504</v>
      </c>
      <c r="N9" s="783" t="s">
        <v>1716</v>
      </c>
      <c r="O9" s="783" t="s">
        <v>3503</v>
      </c>
      <c r="P9" s="783" t="s">
        <v>3504</v>
      </c>
      <c r="Q9" s="783" t="s">
        <v>1716</v>
      </c>
      <c r="R9" s="783" t="s">
        <v>3503</v>
      </c>
      <c r="S9" s="783" t="s">
        <v>3504</v>
      </c>
      <c r="T9" s="783" t="s">
        <v>1716</v>
      </c>
      <c r="U9" s="783" t="s">
        <v>3503</v>
      </c>
      <c r="V9" s="783" t="s">
        <v>3504</v>
      </c>
      <c r="W9" s="783" t="s">
        <v>1716</v>
      </c>
      <c r="X9" s="783" t="s">
        <v>3503</v>
      </c>
      <c r="Y9" s="783" t="s">
        <v>3504</v>
      </c>
      <c r="Z9" s="783" t="s">
        <v>1716</v>
      </c>
    </row>
    <row r="10" spans="1:26" ht="32.25" customHeight="1">
      <c r="A10" s="9">
        <v>3</v>
      </c>
      <c r="B10" s="172" t="s">
        <v>1140</v>
      </c>
      <c r="C10" s="9" t="s">
        <v>1138</v>
      </c>
      <c r="D10" s="9" t="s">
        <v>618</v>
      </c>
      <c r="E10" s="196">
        <v>0.16</v>
      </c>
      <c r="F10" s="9"/>
      <c r="G10" s="10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24">
        <v>25.108000000000001</v>
      </c>
      <c r="V10" s="124">
        <v>1.8670000000000002</v>
      </c>
      <c r="W10" s="124">
        <f>SUM(U10:V10)</f>
        <v>26.975000000000001</v>
      </c>
      <c r="X10" s="782">
        <v>14.96</v>
      </c>
      <c r="Y10" s="124">
        <v>13.29</v>
      </c>
      <c r="Z10" s="782">
        <f>SUM(X10:Y10)</f>
        <v>28.25</v>
      </c>
    </row>
    <row r="11" spans="1:26" ht="32.25" customHeight="1">
      <c r="A11" s="9">
        <v>4</v>
      </c>
      <c r="B11" s="172" t="s">
        <v>1141</v>
      </c>
      <c r="C11" s="9" t="s">
        <v>1138</v>
      </c>
      <c r="D11" s="9" t="s">
        <v>618</v>
      </c>
      <c r="E11" s="196">
        <v>0.3</v>
      </c>
      <c r="F11" s="9"/>
      <c r="G11" s="107"/>
    </row>
    <row r="12" spans="1:26" ht="32.25" customHeight="1">
      <c r="A12" s="9">
        <v>5</v>
      </c>
      <c r="B12" s="172" t="s">
        <v>1142</v>
      </c>
      <c r="C12" s="9" t="s">
        <v>1138</v>
      </c>
      <c r="D12" s="9" t="s">
        <v>618</v>
      </c>
      <c r="E12" s="196">
        <v>2.7</v>
      </c>
      <c r="F12" s="9"/>
      <c r="G12" s="107"/>
    </row>
    <row r="13" spans="1:26" ht="32.25" customHeight="1">
      <c r="A13" s="9">
        <v>6</v>
      </c>
      <c r="B13" s="172" t="s">
        <v>1143</v>
      </c>
      <c r="C13" s="9" t="s">
        <v>1138</v>
      </c>
      <c r="D13" s="9" t="s">
        <v>618</v>
      </c>
      <c r="E13" s="196">
        <v>0.26900000000000002</v>
      </c>
      <c r="F13" s="9"/>
      <c r="G13" s="107"/>
    </row>
    <row r="14" spans="1:26" ht="32.25" customHeight="1">
      <c r="A14" s="9">
        <v>7</v>
      </c>
      <c r="B14" s="172" t="s">
        <v>1144</v>
      </c>
      <c r="C14" s="9" t="s">
        <v>1138</v>
      </c>
      <c r="D14" s="9" t="s">
        <v>618</v>
      </c>
      <c r="E14" s="196">
        <v>0.34100000000000003</v>
      </c>
      <c r="F14" s="9"/>
      <c r="G14" s="107"/>
    </row>
    <row r="15" spans="1:26" ht="32.25" customHeight="1">
      <c r="A15" s="9">
        <v>8</v>
      </c>
      <c r="B15" s="172" t="s">
        <v>1145</v>
      </c>
      <c r="C15" s="9" t="s">
        <v>1138</v>
      </c>
      <c r="D15" s="9" t="s">
        <v>618</v>
      </c>
      <c r="E15" s="196">
        <v>0.42</v>
      </c>
      <c r="F15" s="9"/>
      <c r="G15" s="107"/>
    </row>
    <row r="16" spans="1:26" ht="32.25" customHeight="1">
      <c r="A16" s="9">
        <v>9</v>
      </c>
      <c r="B16" s="172" t="s">
        <v>1146</v>
      </c>
      <c r="C16" s="9" t="s">
        <v>1138</v>
      </c>
      <c r="D16" s="9" t="s">
        <v>618</v>
      </c>
      <c r="E16" s="196">
        <v>0.5</v>
      </c>
      <c r="F16" s="9"/>
      <c r="G16" s="107"/>
    </row>
    <row r="17" spans="1:7" ht="32.25" customHeight="1">
      <c r="A17" s="9">
        <v>10</v>
      </c>
      <c r="B17" s="172" t="s">
        <v>1147</v>
      </c>
      <c r="C17" s="9" t="s">
        <v>1138</v>
      </c>
      <c r="D17" s="9" t="s">
        <v>618</v>
      </c>
      <c r="E17" s="196">
        <v>0.65</v>
      </c>
      <c r="F17" s="9"/>
      <c r="G17" s="107"/>
    </row>
    <row r="18" spans="1:7" ht="32.25" customHeight="1">
      <c r="A18" s="9">
        <v>11</v>
      </c>
      <c r="B18" s="172" t="s">
        <v>1148</v>
      </c>
      <c r="C18" s="9" t="s">
        <v>1138</v>
      </c>
      <c r="D18" s="9" t="s">
        <v>618</v>
      </c>
      <c r="E18" s="196">
        <v>0.56000000000000005</v>
      </c>
      <c r="F18" s="9"/>
      <c r="G18" s="107"/>
    </row>
    <row r="19" spans="1:7" ht="32.25" customHeight="1">
      <c r="A19" s="9">
        <v>12</v>
      </c>
      <c r="B19" s="172" t="s">
        <v>1149</v>
      </c>
      <c r="C19" s="9" t="s">
        <v>1138</v>
      </c>
      <c r="D19" s="9" t="s">
        <v>618</v>
      </c>
      <c r="E19" s="196">
        <v>0.83</v>
      </c>
      <c r="F19" s="9"/>
      <c r="G19" s="107"/>
    </row>
    <row r="20" spans="1:7" ht="32.25" customHeight="1">
      <c r="A20" s="9">
        <v>13</v>
      </c>
      <c r="B20" s="172" t="s">
        <v>1150</v>
      </c>
      <c r="C20" s="9" t="s">
        <v>1138</v>
      </c>
      <c r="D20" s="9" t="s">
        <v>618</v>
      </c>
      <c r="E20" s="196">
        <v>0.74</v>
      </c>
      <c r="F20" s="9"/>
      <c r="G20" s="107"/>
    </row>
    <row r="21" spans="1:7" ht="32.25" customHeight="1">
      <c r="A21" s="9">
        <v>14</v>
      </c>
      <c r="B21" s="172" t="s">
        <v>1151</v>
      </c>
      <c r="C21" s="9" t="s">
        <v>1138</v>
      </c>
      <c r="D21" s="9" t="s">
        <v>618</v>
      </c>
      <c r="E21" s="196">
        <v>2.4809999999999999</v>
      </c>
      <c r="F21" s="9"/>
      <c r="G21" s="107"/>
    </row>
    <row r="22" spans="1:7" ht="32.25" customHeight="1">
      <c r="A22" s="9">
        <v>15</v>
      </c>
      <c r="B22" s="172" t="s">
        <v>1152</v>
      </c>
      <c r="C22" s="9" t="s">
        <v>1138</v>
      </c>
      <c r="D22" s="9" t="s">
        <v>618</v>
      </c>
      <c r="E22" s="196">
        <v>4.25</v>
      </c>
      <c r="F22" s="9"/>
      <c r="G22" s="107"/>
    </row>
    <row r="23" spans="1:7" ht="32.25" customHeight="1">
      <c r="A23" s="9">
        <v>16</v>
      </c>
      <c r="B23" s="172" t="s">
        <v>1153</v>
      </c>
      <c r="C23" s="9" t="s">
        <v>1138</v>
      </c>
      <c r="D23" s="9" t="s">
        <v>618</v>
      </c>
      <c r="E23" s="196">
        <v>2.1720000000000002</v>
      </c>
      <c r="F23" s="9"/>
      <c r="G23" s="107"/>
    </row>
    <row r="24" spans="1:7" ht="32.25" customHeight="1">
      <c r="A24" s="9">
        <v>17</v>
      </c>
      <c r="B24" s="172" t="s">
        <v>1154</v>
      </c>
      <c r="C24" s="9" t="s">
        <v>1138</v>
      </c>
      <c r="D24" s="9" t="s">
        <v>618</v>
      </c>
      <c r="E24" s="196">
        <v>0.46300000000000002</v>
      </c>
      <c r="F24" s="9"/>
      <c r="G24" s="107"/>
    </row>
    <row r="25" spans="1:7" ht="32.25" customHeight="1">
      <c r="A25" s="9">
        <v>18</v>
      </c>
      <c r="B25" s="172" t="s">
        <v>1155</v>
      </c>
      <c r="C25" s="9" t="s">
        <v>1138</v>
      </c>
      <c r="D25" s="9" t="s">
        <v>618</v>
      </c>
      <c r="E25" s="196">
        <v>0.28100000000000003</v>
      </c>
      <c r="F25" s="9"/>
      <c r="G25" s="107"/>
    </row>
    <row r="26" spans="1:7" ht="32.25" customHeight="1">
      <c r="A26" s="9">
        <v>19</v>
      </c>
      <c r="B26" s="172" t="s">
        <v>1156</v>
      </c>
      <c r="C26" s="9" t="s">
        <v>1138</v>
      </c>
      <c r="D26" s="9" t="s">
        <v>618</v>
      </c>
      <c r="E26" s="196">
        <v>0.28000000000000003</v>
      </c>
      <c r="F26" s="9"/>
      <c r="G26" s="107"/>
    </row>
    <row r="27" spans="1:7" ht="32.25" customHeight="1">
      <c r="A27" s="9">
        <v>20</v>
      </c>
      <c r="B27" s="172" t="s">
        <v>1157</v>
      </c>
      <c r="C27" s="9" t="s">
        <v>1138</v>
      </c>
      <c r="D27" s="9" t="s">
        <v>618</v>
      </c>
      <c r="E27" s="196">
        <v>0.45</v>
      </c>
      <c r="F27" s="9"/>
      <c r="G27" s="107"/>
    </row>
    <row r="28" spans="1:7" ht="32.25" customHeight="1">
      <c r="A28" s="9">
        <v>21</v>
      </c>
      <c r="B28" s="172" t="s">
        <v>1158</v>
      </c>
      <c r="C28" s="9" t="s">
        <v>1138</v>
      </c>
      <c r="D28" s="9" t="s">
        <v>618</v>
      </c>
      <c r="E28" s="196">
        <v>0.18</v>
      </c>
      <c r="F28" s="9"/>
      <c r="G28" s="107"/>
    </row>
    <row r="29" spans="1:7" ht="32.25" customHeight="1">
      <c r="A29" s="9">
        <v>22</v>
      </c>
      <c r="B29" s="172" t="s">
        <v>1159</v>
      </c>
      <c r="C29" s="9" t="s">
        <v>1138</v>
      </c>
      <c r="D29" s="9" t="s">
        <v>618</v>
      </c>
      <c r="E29" s="196">
        <v>1.44</v>
      </c>
      <c r="F29" s="9"/>
      <c r="G29" s="107"/>
    </row>
    <row r="30" spans="1:7" ht="32.25" customHeight="1">
      <c r="A30" s="9">
        <v>23</v>
      </c>
      <c r="B30" s="172" t="s">
        <v>1160</v>
      </c>
      <c r="C30" s="9" t="s">
        <v>1138</v>
      </c>
      <c r="D30" s="9" t="s">
        <v>618</v>
      </c>
      <c r="E30" s="196">
        <v>0.33</v>
      </c>
      <c r="F30" s="9"/>
      <c r="G30" s="107"/>
    </row>
    <row r="31" spans="1:7" ht="32.25" customHeight="1">
      <c r="A31" s="9">
        <v>24</v>
      </c>
      <c r="B31" s="172" t="s">
        <v>1161</v>
      </c>
      <c r="C31" s="9" t="s">
        <v>1138</v>
      </c>
      <c r="D31" s="9" t="s">
        <v>618</v>
      </c>
      <c r="E31" s="196">
        <v>0.27200000000000002</v>
      </c>
      <c r="F31" s="9"/>
      <c r="G31" s="107"/>
    </row>
    <row r="32" spans="1:7" ht="32.25" customHeight="1">
      <c r="A32" s="9">
        <v>25</v>
      </c>
      <c r="B32" s="172" t="s">
        <v>1162</v>
      </c>
      <c r="C32" s="9" t="s">
        <v>1138</v>
      </c>
      <c r="D32" s="9" t="s">
        <v>618</v>
      </c>
      <c r="E32" s="196">
        <v>0.52400000000000002</v>
      </c>
      <c r="F32" s="9"/>
      <c r="G32" s="107"/>
    </row>
    <row r="33" spans="1:7" ht="32.25" customHeight="1">
      <c r="A33" s="9">
        <v>26</v>
      </c>
      <c r="B33" s="172" t="s">
        <v>1163</v>
      </c>
      <c r="C33" s="9" t="s">
        <v>1138</v>
      </c>
      <c r="D33" s="9" t="s">
        <v>618</v>
      </c>
      <c r="E33" s="196">
        <v>0.15</v>
      </c>
      <c r="F33" s="9"/>
      <c r="G33" s="107"/>
    </row>
    <row r="34" spans="1:7" ht="32.25" customHeight="1">
      <c r="A34" s="9">
        <v>27</v>
      </c>
      <c r="B34" s="172" t="s">
        <v>1164</v>
      </c>
      <c r="C34" s="9" t="s">
        <v>1138</v>
      </c>
      <c r="D34" s="9" t="s">
        <v>618</v>
      </c>
      <c r="E34" s="196">
        <v>0.14000000000000001</v>
      </c>
      <c r="F34" s="9"/>
      <c r="G34" s="107"/>
    </row>
    <row r="35" spans="1:7" ht="32.25" customHeight="1">
      <c r="A35" s="9">
        <v>28</v>
      </c>
      <c r="B35" s="172" t="s">
        <v>1165</v>
      </c>
      <c r="C35" s="9" t="s">
        <v>1138</v>
      </c>
      <c r="D35" s="9" t="s">
        <v>618</v>
      </c>
      <c r="E35" s="196">
        <v>0.20200000000000001</v>
      </c>
      <c r="F35" s="9"/>
      <c r="G35" s="107"/>
    </row>
    <row r="36" spans="1:7" ht="32.25" customHeight="1">
      <c r="A36" s="9">
        <v>29</v>
      </c>
      <c r="B36" s="172" t="s">
        <v>1166</v>
      </c>
      <c r="C36" s="9" t="s">
        <v>1138</v>
      </c>
      <c r="D36" s="9" t="s">
        <v>618</v>
      </c>
      <c r="E36" s="196">
        <v>1.52</v>
      </c>
      <c r="F36" s="9"/>
      <c r="G36" s="107"/>
    </row>
    <row r="37" spans="1:7" ht="32.25" customHeight="1">
      <c r="A37" s="9">
        <v>30</v>
      </c>
      <c r="B37" s="172" t="s">
        <v>1167</v>
      </c>
      <c r="C37" s="9" t="s">
        <v>1138</v>
      </c>
      <c r="D37" s="9" t="s">
        <v>618</v>
      </c>
      <c r="E37" s="196">
        <v>1.24</v>
      </c>
      <c r="F37" s="9"/>
      <c r="G37" s="107"/>
    </row>
    <row r="38" spans="1:7" ht="32.25" customHeight="1">
      <c r="A38" s="9">
        <v>31</v>
      </c>
      <c r="B38" s="172" t="s">
        <v>1168</v>
      </c>
      <c r="C38" s="9" t="s">
        <v>1138</v>
      </c>
      <c r="D38" s="9" t="s">
        <v>618</v>
      </c>
      <c r="E38" s="196">
        <v>1.3919999999999999</v>
      </c>
      <c r="F38" s="9"/>
      <c r="G38" s="107"/>
    </row>
    <row r="39" spans="1:7" ht="32.25" customHeight="1">
      <c r="A39" s="9">
        <v>32</v>
      </c>
      <c r="B39" s="172" t="s">
        <v>1169</v>
      </c>
      <c r="C39" s="9" t="s">
        <v>1138</v>
      </c>
      <c r="D39" s="9" t="s">
        <v>618</v>
      </c>
      <c r="E39" s="196">
        <v>1.45</v>
      </c>
      <c r="F39" s="9"/>
      <c r="G39" s="107"/>
    </row>
    <row r="40" spans="1:7" ht="32.25" customHeight="1">
      <c r="A40" s="9">
        <v>33</v>
      </c>
      <c r="B40" s="172" t="s">
        <v>1170</v>
      </c>
      <c r="C40" s="9" t="s">
        <v>1138</v>
      </c>
      <c r="D40" s="9" t="s">
        <v>618</v>
      </c>
      <c r="E40" s="196">
        <v>0.25</v>
      </c>
      <c r="F40" s="196">
        <v>0.78</v>
      </c>
      <c r="G40" s="107"/>
    </row>
    <row r="41" spans="1:7" ht="32.25" customHeight="1">
      <c r="A41" s="9">
        <v>34</v>
      </c>
      <c r="B41" s="172" t="s">
        <v>1171</v>
      </c>
      <c r="C41" s="9" t="s">
        <v>1138</v>
      </c>
      <c r="D41" s="9" t="s">
        <v>618</v>
      </c>
      <c r="E41" s="196">
        <v>0.86299999999999999</v>
      </c>
      <c r="F41" s="9"/>
      <c r="G41" s="107"/>
    </row>
    <row r="42" spans="1:7" ht="32.25" customHeight="1">
      <c r="A42" s="9">
        <v>35</v>
      </c>
      <c r="B42" s="172" t="s">
        <v>1172</v>
      </c>
      <c r="C42" s="9" t="s">
        <v>1138</v>
      </c>
      <c r="D42" s="9" t="s">
        <v>618</v>
      </c>
      <c r="E42" s="196">
        <v>0.24</v>
      </c>
      <c r="F42" s="9"/>
      <c r="G42" s="107"/>
    </row>
    <row r="43" spans="1:7" ht="32.25" customHeight="1">
      <c r="A43" s="9">
        <v>36</v>
      </c>
      <c r="B43" s="172" t="s">
        <v>1173</v>
      </c>
      <c r="C43" s="9" t="s">
        <v>1138</v>
      </c>
      <c r="D43" s="9" t="s">
        <v>618</v>
      </c>
      <c r="E43" s="196">
        <v>0.73399999999999999</v>
      </c>
      <c r="F43" s="9"/>
      <c r="G43" s="107"/>
    </row>
    <row r="44" spans="1:7" ht="32.25" customHeight="1">
      <c r="A44" s="9">
        <v>37</v>
      </c>
      <c r="B44" s="172" t="s">
        <v>1174</v>
      </c>
      <c r="C44" s="9" t="s">
        <v>1138</v>
      </c>
      <c r="D44" s="9" t="s">
        <v>618</v>
      </c>
      <c r="E44" s="196">
        <v>1.23</v>
      </c>
      <c r="F44" s="9"/>
      <c r="G44" s="107"/>
    </row>
    <row r="45" spans="1:7" ht="32.25" customHeight="1">
      <c r="A45" s="9">
        <v>38</v>
      </c>
      <c r="B45" s="172" t="s">
        <v>1175</v>
      </c>
      <c r="C45" s="9" t="s">
        <v>1138</v>
      </c>
      <c r="D45" s="9" t="s">
        <v>618</v>
      </c>
      <c r="E45" s="196">
        <v>0.61399999999999999</v>
      </c>
      <c r="F45" s="9"/>
      <c r="G45" s="107"/>
    </row>
    <row r="46" spans="1:7" ht="32.25" customHeight="1">
      <c r="A46" s="9">
        <v>39</v>
      </c>
      <c r="B46" s="172" t="s">
        <v>1176</v>
      </c>
      <c r="C46" s="9" t="s">
        <v>1138</v>
      </c>
      <c r="D46" s="9" t="s">
        <v>618</v>
      </c>
      <c r="E46" s="196">
        <v>0.4</v>
      </c>
      <c r="F46" s="9"/>
      <c r="G46" s="107"/>
    </row>
    <row r="47" spans="1:7" ht="32.25" customHeight="1">
      <c r="A47" s="9">
        <v>40</v>
      </c>
      <c r="B47" s="172" t="s">
        <v>1177</v>
      </c>
      <c r="C47" s="9" t="s">
        <v>1138</v>
      </c>
      <c r="D47" s="9" t="s">
        <v>618</v>
      </c>
      <c r="E47" s="196">
        <v>1.4</v>
      </c>
      <c r="F47" s="9"/>
      <c r="G47" s="107"/>
    </row>
    <row r="48" spans="1:7" ht="32.25" customHeight="1">
      <c r="A48" s="9">
        <v>41</v>
      </c>
      <c r="B48" s="172" t="s">
        <v>1178</v>
      </c>
      <c r="C48" s="9" t="s">
        <v>1138</v>
      </c>
      <c r="D48" s="9" t="s">
        <v>618</v>
      </c>
      <c r="E48" s="196">
        <v>0.4</v>
      </c>
      <c r="F48" s="9"/>
      <c r="G48" s="107"/>
    </row>
    <row r="49" spans="1:7" ht="32.25" customHeight="1">
      <c r="A49" s="9">
        <v>42</v>
      </c>
      <c r="B49" s="172" t="s">
        <v>1179</v>
      </c>
      <c r="C49" s="9" t="s">
        <v>1138</v>
      </c>
      <c r="D49" s="9" t="s">
        <v>618</v>
      </c>
      <c r="E49" s="196">
        <v>0.21</v>
      </c>
      <c r="F49" s="9"/>
      <c r="G49" s="107"/>
    </row>
    <row r="50" spans="1:7" ht="32.25" customHeight="1">
      <c r="A50" s="9">
        <v>43</v>
      </c>
      <c r="B50" s="172" t="s">
        <v>1180</v>
      </c>
      <c r="C50" s="9" t="s">
        <v>1138</v>
      </c>
      <c r="D50" s="9" t="s">
        <v>618</v>
      </c>
      <c r="E50" s="196">
        <v>0.23</v>
      </c>
      <c r="F50" s="9"/>
      <c r="G50" s="107"/>
    </row>
    <row r="51" spans="1:7" ht="32.25" customHeight="1">
      <c r="A51" s="9">
        <v>44</v>
      </c>
      <c r="B51" s="172" t="s">
        <v>1181</v>
      </c>
      <c r="C51" s="9" t="s">
        <v>1138</v>
      </c>
      <c r="D51" s="9" t="s">
        <v>618</v>
      </c>
      <c r="E51" s="196">
        <v>1.02</v>
      </c>
      <c r="F51" s="9"/>
      <c r="G51" s="107"/>
    </row>
    <row r="52" spans="1:7" ht="32.25" customHeight="1">
      <c r="A52" s="9">
        <v>45</v>
      </c>
      <c r="B52" s="172" t="s">
        <v>1182</v>
      </c>
      <c r="C52" s="9" t="s">
        <v>1138</v>
      </c>
      <c r="D52" s="9" t="s">
        <v>618</v>
      </c>
      <c r="E52" s="196">
        <v>0.57299999999999995</v>
      </c>
      <c r="F52" s="9"/>
      <c r="G52" s="128"/>
    </row>
    <row r="53" spans="1:7" ht="32.25" customHeight="1">
      <c r="A53" s="9">
        <v>46</v>
      </c>
      <c r="B53" s="172" t="s">
        <v>1183</v>
      </c>
      <c r="C53" s="9" t="s">
        <v>1138</v>
      </c>
      <c r="D53" s="9" t="s">
        <v>618</v>
      </c>
      <c r="E53" s="196">
        <v>1.252</v>
      </c>
      <c r="F53" s="9"/>
      <c r="G53" s="128"/>
    </row>
    <row r="54" spans="1:7" ht="32.25" customHeight="1">
      <c r="A54" s="9">
        <v>47</v>
      </c>
      <c r="B54" s="172" t="s">
        <v>1184</v>
      </c>
      <c r="C54" s="9" t="s">
        <v>1138</v>
      </c>
      <c r="D54" s="9" t="s">
        <v>618</v>
      </c>
      <c r="E54" s="196">
        <v>5.1999999999999998E-2</v>
      </c>
      <c r="F54" s="9"/>
      <c r="G54" s="128"/>
    </row>
    <row r="55" spans="1:7" ht="32.25" customHeight="1">
      <c r="A55" s="9">
        <v>48</v>
      </c>
      <c r="B55" s="172" t="s">
        <v>1185</v>
      </c>
      <c r="C55" s="9" t="s">
        <v>1138</v>
      </c>
      <c r="D55" s="9" t="s">
        <v>618</v>
      </c>
      <c r="E55" s="196">
        <v>0.21</v>
      </c>
      <c r="F55" s="9"/>
      <c r="G55" s="128"/>
    </row>
    <row r="56" spans="1:7" ht="32.25" customHeight="1">
      <c r="A56" s="9">
        <v>49</v>
      </c>
      <c r="B56" s="172" t="s">
        <v>1186</v>
      </c>
      <c r="C56" s="9" t="s">
        <v>1138</v>
      </c>
      <c r="D56" s="9" t="s">
        <v>618</v>
      </c>
      <c r="E56" s="196">
        <v>0.20100000000000001</v>
      </c>
      <c r="F56" s="9"/>
      <c r="G56" s="128"/>
    </row>
    <row r="57" spans="1:7" ht="32.25" customHeight="1">
      <c r="A57" s="9">
        <v>50</v>
      </c>
      <c r="B57" s="172" t="s">
        <v>1187</v>
      </c>
      <c r="C57" s="9" t="s">
        <v>1138</v>
      </c>
      <c r="D57" s="9" t="s">
        <v>618</v>
      </c>
      <c r="E57" s="196">
        <v>0.83</v>
      </c>
      <c r="F57" s="9"/>
      <c r="G57" s="128"/>
    </row>
    <row r="58" spans="1:7" ht="32.25" customHeight="1">
      <c r="A58" s="9">
        <v>51</v>
      </c>
      <c r="B58" s="172" t="s">
        <v>1188</v>
      </c>
      <c r="C58" s="9" t="s">
        <v>1138</v>
      </c>
      <c r="D58" s="9" t="s">
        <v>618</v>
      </c>
      <c r="E58" s="196">
        <v>0.222</v>
      </c>
      <c r="F58" s="9"/>
      <c r="G58" s="128"/>
    </row>
    <row r="59" spans="1:7" ht="32.25" customHeight="1">
      <c r="A59" s="9">
        <v>52</v>
      </c>
      <c r="B59" s="172" t="s">
        <v>1189</v>
      </c>
      <c r="C59" s="9" t="s">
        <v>1138</v>
      </c>
      <c r="D59" s="9" t="s">
        <v>618</v>
      </c>
      <c r="E59" s="196">
        <v>0.33</v>
      </c>
      <c r="F59" s="9"/>
      <c r="G59" s="128"/>
    </row>
    <row r="60" spans="1:7" ht="32.25" customHeight="1">
      <c r="A60" s="9">
        <v>53</v>
      </c>
      <c r="B60" s="172" t="s">
        <v>1190</v>
      </c>
      <c r="C60" s="9" t="s">
        <v>1138</v>
      </c>
      <c r="D60" s="9" t="s">
        <v>618</v>
      </c>
      <c r="E60" s="196">
        <v>0.08</v>
      </c>
      <c r="F60" s="9"/>
      <c r="G60" s="128"/>
    </row>
    <row r="61" spans="1:7" ht="32.25" customHeight="1">
      <c r="A61" s="9">
        <v>54</v>
      </c>
      <c r="B61" s="172" t="s">
        <v>1191</v>
      </c>
      <c r="C61" s="9" t="s">
        <v>1138</v>
      </c>
      <c r="D61" s="9" t="s">
        <v>618</v>
      </c>
      <c r="E61" s="196">
        <v>0.41</v>
      </c>
      <c r="F61" s="9"/>
      <c r="G61" s="128"/>
    </row>
    <row r="62" spans="1:7" ht="32.25" customHeight="1">
      <c r="A62" s="9">
        <v>55</v>
      </c>
      <c r="B62" s="172" t="s">
        <v>1192</v>
      </c>
      <c r="C62" s="9" t="s">
        <v>1138</v>
      </c>
      <c r="D62" s="9" t="s">
        <v>618</v>
      </c>
      <c r="E62" s="196">
        <v>0.09</v>
      </c>
      <c r="F62" s="9"/>
      <c r="G62" s="128"/>
    </row>
    <row r="63" spans="1:7" ht="32.25" customHeight="1">
      <c r="A63" s="9">
        <v>56</v>
      </c>
      <c r="B63" s="172" t="s">
        <v>1193</v>
      </c>
      <c r="C63" s="9" t="s">
        <v>1138</v>
      </c>
      <c r="D63" s="9" t="s">
        <v>618</v>
      </c>
      <c r="E63" s="196">
        <v>0.14000000000000001</v>
      </c>
      <c r="F63" s="9"/>
      <c r="G63" s="128"/>
    </row>
    <row r="64" spans="1:7" ht="32.25" customHeight="1">
      <c r="A64" s="9">
        <v>57</v>
      </c>
      <c r="B64" s="172" t="s">
        <v>1194</v>
      </c>
      <c r="C64" s="9" t="s">
        <v>1138</v>
      </c>
      <c r="D64" s="9" t="s">
        <v>618</v>
      </c>
      <c r="E64" s="196">
        <v>0.06</v>
      </c>
      <c r="F64" s="9"/>
      <c r="G64" s="128"/>
    </row>
    <row r="65" spans="1:7" ht="32.25" customHeight="1">
      <c r="A65" s="9">
        <v>58</v>
      </c>
      <c r="B65" s="172" t="s">
        <v>1195</v>
      </c>
      <c r="C65" s="9" t="s">
        <v>1138</v>
      </c>
      <c r="D65" s="9" t="s">
        <v>618</v>
      </c>
      <c r="E65" s="196">
        <v>0.224</v>
      </c>
      <c r="F65" s="9"/>
      <c r="G65" s="128"/>
    </row>
    <row r="66" spans="1:7" ht="32.25" customHeight="1">
      <c r="A66" s="9">
        <v>59</v>
      </c>
      <c r="B66" s="172" t="s">
        <v>1196</v>
      </c>
      <c r="C66" s="9" t="s">
        <v>1138</v>
      </c>
      <c r="D66" s="9" t="s">
        <v>618</v>
      </c>
      <c r="E66" s="196">
        <v>0.59199999999999997</v>
      </c>
      <c r="F66" s="9"/>
      <c r="G66" s="128"/>
    </row>
    <row r="67" spans="1:7" ht="32.25" customHeight="1">
      <c r="A67" s="9">
        <v>60</v>
      </c>
      <c r="B67" s="172" t="s">
        <v>1197</v>
      </c>
      <c r="C67" s="9" t="s">
        <v>1138</v>
      </c>
      <c r="D67" s="9" t="s">
        <v>618</v>
      </c>
      <c r="E67" s="196">
        <v>0.21</v>
      </c>
      <c r="F67" s="9"/>
      <c r="G67" s="128"/>
    </row>
    <row r="68" spans="1:7" ht="32.25" customHeight="1">
      <c r="A68" s="9">
        <v>61</v>
      </c>
      <c r="B68" s="172" t="s">
        <v>1198</v>
      </c>
      <c r="C68" s="9" t="s">
        <v>1138</v>
      </c>
      <c r="D68" s="9" t="s">
        <v>618</v>
      </c>
      <c r="E68" s="196">
        <v>0.16</v>
      </c>
      <c r="F68" s="9"/>
      <c r="G68" s="128"/>
    </row>
    <row r="69" spans="1:7" ht="32.25" customHeight="1">
      <c r="A69" s="9">
        <v>62</v>
      </c>
      <c r="B69" s="172" t="s">
        <v>1199</v>
      </c>
      <c r="C69" s="9" t="s">
        <v>1138</v>
      </c>
      <c r="D69" s="9" t="s">
        <v>618</v>
      </c>
      <c r="E69" s="196">
        <v>0.12</v>
      </c>
      <c r="F69" s="9"/>
      <c r="G69" s="128"/>
    </row>
    <row r="70" spans="1:7" ht="32.25" customHeight="1">
      <c r="A70" s="9">
        <v>63</v>
      </c>
      <c r="B70" s="172" t="s">
        <v>1200</v>
      </c>
      <c r="C70" s="9" t="s">
        <v>1138</v>
      </c>
      <c r="D70" s="9" t="s">
        <v>618</v>
      </c>
      <c r="E70" s="196">
        <v>0.38</v>
      </c>
      <c r="F70" s="9">
        <v>0.76300000000000001</v>
      </c>
      <c r="G70" s="128"/>
    </row>
    <row r="71" spans="1:7" ht="32.25" customHeight="1">
      <c r="A71" s="9">
        <v>64</v>
      </c>
      <c r="B71" s="256" t="s">
        <v>1201</v>
      </c>
      <c r="C71" s="9" t="s">
        <v>1138</v>
      </c>
      <c r="D71" s="9" t="s">
        <v>618</v>
      </c>
      <c r="E71" s="257">
        <v>0.32</v>
      </c>
      <c r="F71" s="258"/>
      <c r="G71" s="128"/>
    </row>
    <row r="72" spans="1:7" ht="32.25" customHeight="1">
      <c r="A72" s="9">
        <v>65</v>
      </c>
      <c r="B72" s="256" t="s">
        <v>1202</v>
      </c>
      <c r="C72" s="9" t="s">
        <v>1138</v>
      </c>
      <c r="D72" s="9" t="s">
        <v>618</v>
      </c>
      <c r="E72" s="257">
        <v>0.05</v>
      </c>
      <c r="F72" s="258"/>
      <c r="G72" s="128"/>
    </row>
    <row r="73" spans="1:7" ht="32.25" customHeight="1">
      <c r="A73" s="9">
        <v>66</v>
      </c>
      <c r="B73" s="256" t="s">
        <v>1203</v>
      </c>
      <c r="C73" s="9" t="s">
        <v>1138</v>
      </c>
      <c r="D73" s="9" t="s">
        <v>618</v>
      </c>
      <c r="E73" s="257">
        <v>7.0000000000000007E-2</v>
      </c>
      <c r="F73" s="258"/>
      <c r="G73" s="128"/>
    </row>
    <row r="74" spans="1:7" ht="32.25" customHeight="1">
      <c r="A74" s="9">
        <v>67</v>
      </c>
      <c r="B74" s="256" t="s">
        <v>1204</v>
      </c>
      <c r="C74" s="9" t="s">
        <v>1138</v>
      </c>
      <c r="D74" s="9" t="s">
        <v>618</v>
      </c>
      <c r="E74" s="257">
        <v>0.77500000000000002</v>
      </c>
      <c r="F74" s="258"/>
      <c r="G74" s="9" t="s">
        <v>26</v>
      </c>
    </row>
    <row r="75" spans="1:7" ht="32.25" customHeight="1">
      <c r="A75" s="9">
        <v>68</v>
      </c>
      <c r="B75" s="256" t="s">
        <v>1205</v>
      </c>
      <c r="C75" s="9" t="s">
        <v>1138</v>
      </c>
      <c r="D75" s="9" t="s">
        <v>618</v>
      </c>
      <c r="E75" s="257">
        <v>0.24199999999999999</v>
      </c>
      <c r="F75" s="258"/>
      <c r="G75" s="9"/>
    </row>
    <row r="76" spans="1:7" ht="32.25" customHeight="1">
      <c r="A76" s="9">
        <v>69</v>
      </c>
      <c r="B76" s="256" t="s">
        <v>1206</v>
      </c>
      <c r="C76" s="9" t="s">
        <v>1138</v>
      </c>
      <c r="D76" s="9" t="s">
        <v>618</v>
      </c>
      <c r="E76" s="257">
        <v>0.15</v>
      </c>
      <c r="F76" s="258"/>
      <c r="G76" s="9" t="s">
        <v>26</v>
      </c>
    </row>
    <row r="77" spans="1:7" ht="32.25" customHeight="1">
      <c r="A77" s="9">
        <v>70</v>
      </c>
      <c r="B77" s="256" t="s">
        <v>1207</v>
      </c>
      <c r="C77" s="9" t="s">
        <v>1138</v>
      </c>
      <c r="D77" s="9" t="s">
        <v>618</v>
      </c>
      <c r="E77" s="257">
        <v>7.6999999999999999E-2</v>
      </c>
      <c r="F77" s="258"/>
      <c r="G77" s="9"/>
    </row>
    <row r="78" spans="1:7" ht="32.25" customHeight="1">
      <c r="A78" s="9">
        <v>71</v>
      </c>
      <c r="B78" s="256" t="s">
        <v>1208</v>
      </c>
      <c r="C78" s="9" t="s">
        <v>1138</v>
      </c>
      <c r="D78" s="9" t="s">
        <v>618</v>
      </c>
      <c r="E78" s="257">
        <v>0.14499999999999999</v>
      </c>
      <c r="F78" s="258"/>
      <c r="G78" s="9"/>
    </row>
    <row r="79" spans="1:7" ht="32.25" customHeight="1">
      <c r="A79" s="9">
        <v>72</v>
      </c>
      <c r="B79" s="256" t="s">
        <v>1209</v>
      </c>
      <c r="C79" s="9" t="s">
        <v>1138</v>
      </c>
      <c r="D79" s="9" t="s">
        <v>618</v>
      </c>
      <c r="E79" s="257">
        <v>0.126</v>
      </c>
      <c r="F79" s="258"/>
      <c r="G79" s="9"/>
    </row>
    <row r="80" spans="1:7" ht="32.25" customHeight="1">
      <c r="A80" s="9">
        <v>73</v>
      </c>
      <c r="B80" s="256" t="s">
        <v>1210</v>
      </c>
      <c r="C80" s="9" t="s">
        <v>1138</v>
      </c>
      <c r="D80" s="9" t="s">
        <v>618</v>
      </c>
      <c r="E80" s="257">
        <v>5.2999999999999999E-2</v>
      </c>
      <c r="F80" s="258"/>
      <c r="G80" s="9" t="s">
        <v>26</v>
      </c>
    </row>
    <row r="81" spans="1:7" ht="32.25" customHeight="1">
      <c r="A81" s="9">
        <v>74</v>
      </c>
      <c r="B81" s="256" t="s">
        <v>1211</v>
      </c>
      <c r="C81" s="9" t="s">
        <v>1138</v>
      </c>
      <c r="D81" s="9" t="s">
        <v>618</v>
      </c>
      <c r="E81" s="257">
        <v>0.9</v>
      </c>
      <c r="F81" s="258"/>
      <c r="G81" s="128"/>
    </row>
    <row r="82" spans="1:7" ht="32.25" customHeight="1">
      <c r="A82" s="9">
        <v>75</v>
      </c>
      <c r="B82" s="256" t="s">
        <v>1212</v>
      </c>
      <c r="C82" s="9" t="s">
        <v>1138</v>
      </c>
      <c r="D82" s="9" t="s">
        <v>618</v>
      </c>
      <c r="E82" s="257">
        <v>0.14699999999999999</v>
      </c>
      <c r="F82" s="258"/>
      <c r="G82" s="128"/>
    </row>
    <row r="83" spans="1:7" ht="32.25" customHeight="1">
      <c r="A83" s="9">
        <v>76</v>
      </c>
      <c r="B83" s="256" t="s">
        <v>1213</v>
      </c>
      <c r="C83" s="9" t="s">
        <v>1138</v>
      </c>
      <c r="D83" s="9" t="s">
        <v>618</v>
      </c>
      <c r="E83" s="257">
        <v>1.022</v>
      </c>
      <c r="F83" s="258"/>
      <c r="G83" s="128"/>
    </row>
    <row r="84" spans="1:7" ht="32.25" customHeight="1">
      <c r="A84" s="9">
        <v>77</v>
      </c>
      <c r="B84" s="256" t="s">
        <v>1214</v>
      </c>
      <c r="C84" s="9" t="s">
        <v>1138</v>
      </c>
      <c r="D84" s="9" t="s">
        <v>618</v>
      </c>
      <c r="E84" s="257">
        <v>0.43</v>
      </c>
      <c r="F84" s="258"/>
      <c r="G84" s="128"/>
    </row>
    <row r="85" spans="1:7" ht="32.25" customHeight="1">
      <c r="A85" s="9">
        <v>78</v>
      </c>
      <c r="B85" s="256" t="s">
        <v>1215</v>
      </c>
      <c r="C85" s="9" t="s">
        <v>1138</v>
      </c>
      <c r="D85" s="9" t="s">
        <v>618</v>
      </c>
      <c r="E85" s="259">
        <v>0.13200000000000001</v>
      </c>
      <c r="F85" s="257">
        <v>0.20200000000000001</v>
      </c>
      <c r="G85" s="128"/>
    </row>
    <row r="86" spans="1:7" ht="32.25" customHeight="1">
      <c r="A86" s="9">
        <v>79</v>
      </c>
      <c r="B86" s="256" t="s">
        <v>1216</v>
      </c>
      <c r="C86" s="9" t="s">
        <v>1138</v>
      </c>
      <c r="D86" s="9" t="s">
        <v>618</v>
      </c>
      <c r="E86" s="257">
        <v>0.8</v>
      </c>
      <c r="F86" s="258"/>
      <c r="G86" s="9" t="s">
        <v>26</v>
      </c>
    </row>
    <row r="87" spans="1:7" ht="32.25" customHeight="1">
      <c r="A87" s="9">
        <v>80</v>
      </c>
      <c r="B87" s="256" t="s">
        <v>1217</v>
      </c>
      <c r="C87" s="9" t="s">
        <v>1138</v>
      </c>
      <c r="D87" s="9" t="s">
        <v>618</v>
      </c>
      <c r="E87" s="257">
        <v>0.13</v>
      </c>
      <c r="F87" s="258"/>
      <c r="G87" s="9"/>
    </row>
    <row r="88" spans="1:7" ht="32.25" customHeight="1">
      <c r="A88" s="9">
        <v>81</v>
      </c>
      <c r="B88" s="256" t="s">
        <v>1218</v>
      </c>
      <c r="C88" s="9" t="s">
        <v>1138</v>
      </c>
      <c r="D88" s="9" t="s">
        <v>618</v>
      </c>
      <c r="E88" s="257"/>
      <c r="F88" s="260">
        <v>0.40699999999999997</v>
      </c>
      <c r="G88" s="9"/>
    </row>
    <row r="89" spans="1:7" ht="32.25" customHeight="1">
      <c r="A89" s="9">
        <v>82</v>
      </c>
      <c r="B89" s="256" t="s">
        <v>1219</v>
      </c>
      <c r="C89" s="9" t="s">
        <v>1138</v>
      </c>
      <c r="D89" s="9" t="s">
        <v>618</v>
      </c>
      <c r="E89" s="257">
        <v>0.14099999999999999</v>
      </c>
      <c r="F89" s="260">
        <v>0.187</v>
      </c>
      <c r="G89" s="9"/>
    </row>
    <row r="90" spans="1:7" ht="32.25" customHeight="1">
      <c r="A90" s="9">
        <v>83</v>
      </c>
      <c r="B90" s="256" t="s">
        <v>1220</v>
      </c>
      <c r="C90" s="9" t="s">
        <v>1138</v>
      </c>
      <c r="D90" s="9" t="s">
        <v>618</v>
      </c>
      <c r="E90" s="257">
        <v>0.13800000000000001</v>
      </c>
      <c r="F90" s="260"/>
      <c r="G90" s="9" t="s">
        <v>26</v>
      </c>
    </row>
    <row r="91" spans="1:7" ht="32.25" customHeight="1">
      <c r="A91" s="9">
        <v>84</v>
      </c>
      <c r="B91" s="256" t="s">
        <v>1221</v>
      </c>
      <c r="C91" s="9" t="s">
        <v>1138</v>
      </c>
      <c r="D91" s="9" t="s">
        <v>618</v>
      </c>
      <c r="E91" s="257">
        <v>0.13</v>
      </c>
      <c r="F91" s="260"/>
      <c r="G91" s="9" t="s">
        <v>26</v>
      </c>
    </row>
    <row r="92" spans="1:7" ht="32.25" customHeight="1">
      <c r="A92" s="9">
        <v>85</v>
      </c>
      <c r="B92" s="256" t="s">
        <v>1222</v>
      </c>
      <c r="C92" s="9" t="s">
        <v>1138</v>
      </c>
      <c r="D92" s="9" t="s">
        <v>618</v>
      </c>
      <c r="E92" s="257"/>
      <c r="F92" s="260">
        <v>0.81499999999999995</v>
      </c>
      <c r="G92" s="9" t="s">
        <v>26</v>
      </c>
    </row>
    <row r="93" spans="1:7" ht="32.25" customHeight="1">
      <c r="A93" s="9">
        <v>86</v>
      </c>
      <c r="B93" s="256" t="s">
        <v>1223</v>
      </c>
      <c r="C93" s="9" t="s">
        <v>1138</v>
      </c>
      <c r="D93" s="9" t="s">
        <v>618</v>
      </c>
      <c r="E93" s="257">
        <v>0.28399999999999997</v>
      </c>
      <c r="F93" s="257">
        <v>0.18</v>
      </c>
      <c r="G93" s="9" t="s">
        <v>26</v>
      </c>
    </row>
    <row r="94" spans="1:7" ht="32.25" customHeight="1">
      <c r="A94" s="9">
        <v>87</v>
      </c>
      <c r="B94" s="261" t="s">
        <v>1224</v>
      </c>
      <c r="C94" s="9" t="s">
        <v>1138</v>
      </c>
      <c r="D94" s="9" t="s">
        <v>618</v>
      </c>
      <c r="E94" s="4"/>
      <c r="F94" s="196">
        <v>0.28999999999999998</v>
      </c>
      <c r="G94" s="9" t="s">
        <v>26</v>
      </c>
    </row>
    <row r="95" spans="1:7" ht="32.25" customHeight="1">
      <c r="A95" s="9">
        <v>88</v>
      </c>
      <c r="B95" s="172" t="s">
        <v>1225</v>
      </c>
      <c r="C95" s="9" t="s">
        <v>1138</v>
      </c>
      <c r="D95" s="9" t="s">
        <v>618</v>
      </c>
      <c r="E95" s="196">
        <v>0.15</v>
      </c>
      <c r="F95" s="9"/>
      <c r="G95" s="9" t="s">
        <v>26</v>
      </c>
    </row>
    <row r="96" spans="1:7" ht="32.25" customHeight="1">
      <c r="A96" s="9">
        <v>89</v>
      </c>
      <c r="B96" s="172" t="s">
        <v>1226</v>
      </c>
      <c r="C96" s="9" t="s">
        <v>1138</v>
      </c>
      <c r="D96" s="9" t="s">
        <v>618</v>
      </c>
      <c r="E96" s="196">
        <v>0.56599999999999995</v>
      </c>
      <c r="F96" s="196"/>
      <c r="G96" s="112"/>
    </row>
    <row r="97" spans="1:7" ht="32.25" customHeight="1">
      <c r="A97" s="9">
        <v>90</v>
      </c>
      <c r="B97" s="172" t="s">
        <v>1227</v>
      </c>
      <c r="C97" s="9" t="s">
        <v>1138</v>
      </c>
      <c r="D97" s="9" t="s">
        <v>618</v>
      </c>
      <c r="E97" s="196">
        <v>1.8</v>
      </c>
      <c r="F97" s="196"/>
      <c r="G97" s="112"/>
    </row>
    <row r="98" spans="1:7" ht="32.25" customHeight="1">
      <c r="A98" s="9">
        <v>91</v>
      </c>
      <c r="B98" s="172" t="s">
        <v>1228</v>
      </c>
      <c r="C98" s="9" t="s">
        <v>1138</v>
      </c>
      <c r="D98" s="9" t="s">
        <v>618</v>
      </c>
      <c r="E98" s="196">
        <v>0.504</v>
      </c>
      <c r="F98" s="196"/>
      <c r="G98" s="112"/>
    </row>
    <row r="99" spans="1:7" ht="32.25" customHeight="1">
      <c r="A99" s="9">
        <v>92</v>
      </c>
      <c r="B99" s="172" t="s">
        <v>1229</v>
      </c>
      <c r="C99" s="9" t="s">
        <v>1138</v>
      </c>
      <c r="D99" s="9" t="s">
        <v>618</v>
      </c>
      <c r="E99" s="196">
        <v>3.4</v>
      </c>
      <c r="F99" s="196"/>
      <c r="G99" s="112"/>
    </row>
    <row r="100" spans="1:7" ht="32.25" customHeight="1">
      <c r="A100" s="9">
        <v>93</v>
      </c>
      <c r="B100" s="172" t="s">
        <v>1230</v>
      </c>
      <c r="C100" s="9" t="s">
        <v>1138</v>
      </c>
      <c r="D100" s="9" t="s">
        <v>618</v>
      </c>
      <c r="E100" s="196">
        <v>2.6</v>
      </c>
      <c r="F100" s="196"/>
      <c r="G100" s="112"/>
    </row>
    <row r="101" spans="1:7" ht="32.25" customHeight="1">
      <c r="A101" s="9">
        <v>94</v>
      </c>
      <c r="B101" s="172" t="s">
        <v>1231</v>
      </c>
      <c r="C101" s="9" t="s">
        <v>1138</v>
      </c>
      <c r="D101" s="9" t="s">
        <v>618</v>
      </c>
      <c r="E101" s="196">
        <v>0.9</v>
      </c>
      <c r="F101" s="196"/>
      <c r="G101" s="112"/>
    </row>
    <row r="102" spans="1:7" ht="32.25" customHeight="1">
      <c r="A102" s="9">
        <v>95</v>
      </c>
      <c r="B102" s="172" t="s">
        <v>1232</v>
      </c>
      <c r="C102" s="9" t="s">
        <v>1138</v>
      </c>
      <c r="D102" s="9" t="s">
        <v>618</v>
      </c>
      <c r="E102" s="196">
        <v>2.5</v>
      </c>
      <c r="F102" s="196"/>
      <c r="G102" s="112"/>
    </row>
    <row r="103" spans="1:7" ht="32.25" customHeight="1">
      <c r="A103" s="9">
        <v>96</v>
      </c>
      <c r="B103" s="172" t="s">
        <v>1233</v>
      </c>
      <c r="C103" s="9" t="s">
        <v>1138</v>
      </c>
      <c r="D103" s="9" t="s">
        <v>618</v>
      </c>
      <c r="E103" s="196">
        <v>0.9</v>
      </c>
      <c r="F103" s="196"/>
      <c r="G103" s="112"/>
    </row>
    <row r="104" spans="1:7" ht="32.25" customHeight="1">
      <c r="A104" s="9">
        <v>97</v>
      </c>
      <c r="B104" s="172" t="s">
        <v>1234</v>
      </c>
      <c r="C104" s="9" t="s">
        <v>1138</v>
      </c>
      <c r="D104" s="9" t="s">
        <v>618</v>
      </c>
      <c r="E104" s="196">
        <v>0.4</v>
      </c>
      <c r="F104" s="196"/>
      <c r="G104" s="112"/>
    </row>
    <row r="105" spans="1:7" ht="32.25" customHeight="1">
      <c r="A105" s="9">
        <v>98</v>
      </c>
      <c r="B105" s="172" t="s">
        <v>1235</v>
      </c>
      <c r="C105" s="9" t="s">
        <v>1138</v>
      </c>
      <c r="D105" s="9" t="s">
        <v>618</v>
      </c>
      <c r="E105" s="196">
        <v>0.32</v>
      </c>
      <c r="F105" s="196"/>
      <c r="G105" s="112"/>
    </row>
    <row r="106" spans="1:7" ht="32.25" customHeight="1">
      <c r="A106" s="9">
        <v>99</v>
      </c>
      <c r="B106" s="172" t="s">
        <v>1236</v>
      </c>
      <c r="C106" s="9" t="s">
        <v>1138</v>
      </c>
      <c r="D106" s="9" t="s">
        <v>618</v>
      </c>
      <c r="E106" s="196">
        <v>1.25</v>
      </c>
      <c r="F106" s="196"/>
      <c r="G106" s="112"/>
    </row>
    <row r="107" spans="1:7" ht="32.25" customHeight="1">
      <c r="A107" s="9">
        <v>100</v>
      </c>
      <c r="B107" s="172" t="s">
        <v>1237</v>
      </c>
      <c r="C107" s="9" t="s">
        <v>1138</v>
      </c>
      <c r="D107" s="9" t="s">
        <v>618</v>
      </c>
      <c r="E107" s="196">
        <v>0.41</v>
      </c>
      <c r="F107" s="196"/>
      <c r="G107" s="112"/>
    </row>
    <row r="108" spans="1:7" ht="32.25" customHeight="1">
      <c r="A108" s="9">
        <v>101</v>
      </c>
      <c r="B108" s="172" t="s">
        <v>1238</v>
      </c>
      <c r="C108" s="9" t="s">
        <v>1138</v>
      </c>
      <c r="D108" s="9" t="s">
        <v>618</v>
      </c>
      <c r="E108" s="196">
        <v>0.152</v>
      </c>
      <c r="F108" s="196"/>
      <c r="G108" s="112"/>
    </row>
    <row r="109" spans="1:7" ht="32.25" customHeight="1">
      <c r="A109" s="9">
        <v>102</v>
      </c>
      <c r="B109" s="172" t="s">
        <v>1239</v>
      </c>
      <c r="C109" s="9" t="s">
        <v>1138</v>
      </c>
      <c r="D109" s="9" t="s">
        <v>618</v>
      </c>
      <c r="E109" s="196">
        <v>1.05</v>
      </c>
      <c r="F109" s="196"/>
      <c r="G109" s="112"/>
    </row>
    <row r="110" spans="1:7" ht="32.25" customHeight="1">
      <c r="A110" s="9">
        <v>103</v>
      </c>
      <c r="B110" s="172" t="s">
        <v>1240</v>
      </c>
      <c r="C110" s="9" t="s">
        <v>1138</v>
      </c>
      <c r="D110" s="9" t="s">
        <v>618</v>
      </c>
      <c r="E110" s="196">
        <v>0.32400000000000001</v>
      </c>
      <c r="F110" s="196"/>
      <c r="G110" s="112"/>
    </row>
    <row r="111" spans="1:7" ht="32.25" customHeight="1">
      <c r="A111" s="9">
        <v>104</v>
      </c>
      <c r="B111" s="172" t="s">
        <v>1241</v>
      </c>
      <c r="C111" s="9" t="s">
        <v>1138</v>
      </c>
      <c r="D111" s="9" t="s">
        <v>618</v>
      </c>
      <c r="E111" s="196">
        <v>0.46200000000000002</v>
      </c>
      <c r="F111" s="196"/>
      <c r="G111" s="112"/>
    </row>
    <row r="112" spans="1:7" ht="32.25" customHeight="1">
      <c r="A112" s="9">
        <v>105</v>
      </c>
      <c r="B112" s="172" t="s">
        <v>1242</v>
      </c>
      <c r="C112" s="9" t="s">
        <v>1138</v>
      </c>
      <c r="D112" s="9" t="s">
        <v>618</v>
      </c>
      <c r="E112" s="196">
        <v>0.4</v>
      </c>
      <c r="F112" s="196"/>
      <c r="G112" s="112"/>
    </row>
    <row r="113" spans="1:7" ht="32.25" customHeight="1">
      <c r="A113" s="9">
        <v>106</v>
      </c>
      <c r="B113" s="172" t="s">
        <v>1243</v>
      </c>
      <c r="C113" s="9" t="s">
        <v>1138</v>
      </c>
      <c r="D113" s="9" t="s">
        <v>618</v>
      </c>
      <c r="E113" s="196">
        <v>8.5000000000000006E-2</v>
      </c>
      <c r="F113" s="196"/>
      <c r="G113" s="112"/>
    </row>
    <row r="114" spans="1:7" ht="32.25" customHeight="1">
      <c r="A114" s="9">
        <v>107</v>
      </c>
      <c r="B114" s="172" t="s">
        <v>1244</v>
      </c>
      <c r="C114" s="9" t="s">
        <v>1138</v>
      </c>
      <c r="D114" s="9" t="s">
        <v>618</v>
      </c>
      <c r="E114" s="196">
        <v>0.27200000000000002</v>
      </c>
      <c r="F114" s="196"/>
      <c r="G114" s="112"/>
    </row>
    <row r="115" spans="1:7" ht="32.25" customHeight="1">
      <c r="A115" s="9">
        <v>108</v>
      </c>
      <c r="B115" s="172" t="s">
        <v>1245</v>
      </c>
      <c r="C115" s="9" t="s">
        <v>1138</v>
      </c>
      <c r="D115" s="9" t="s">
        <v>618</v>
      </c>
      <c r="E115" s="196">
        <v>8.8999999999999996E-2</v>
      </c>
      <c r="F115" s="196"/>
      <c r="G115" s="112"/>
    </row>
    <row r="116" spans="1:7" ht="32.25" customHeight="1">
      <c r="A116" s="9">
        <v>109</v>
      </c>
      <c r="B116" s="172" t="s">
        <v>1246</v>
      </c>
      <c r="C116" s="9" t="s">
        <v>1138</v>
      </c>
      <c r="D116" s="9" t="s">
        <v>618</v>
      </c>
      <c r="E116" s="196">
        <v>0.9</v>
      </c>
      <c r="F116" s="196"/>
      <c r="G116" s="112"/>
    </row>
    <row r="117" spans="1:7" ht="32.25" customHeight="1">
      <c r="A117" s="9">
        <v>110</v>
      </c>
      <c r="B117" s="172" t="s">
        <v>1247</v>
      </c>
      <c r="C117" s="9" t="s">
        <v>1138</v>
      </c>
      <c r="D117" s="9" t="s">
        <v>618</v>
      </c>
      <c r="E117" s="196">
        <v>0.36899999999999999</v>
      </c>
      <c r="F117" s="196"/>
      <c r="G117" s="112"/>
    </row>
    <row r="118" spans="1:7" ht="32.25" customHeight="1">
      <c r="A118" s="9">
        <v>111</v>
      </c>
      <c r="B118" s="172" t="s">
        <v>1248</v>
      </c>
      <c r="C118" s="9" t="s">
        <v>1138</v>
      </c>
      <c r="D118" s="9" t="s">
        <v>618</v>
      </c>
      <c r="E118" s="196">
        <v>0.2</v>
      </c>
      <c r="F118" s="196"/>
      <c r="G118" s="112"/>
    </row>
    <row r="119" spans="1:7" ht="32.25" customHeight="1">
      <c r="A119" s="9">
        <v>112</v>
      </c>
      <c r="B119" s="172" t="s">
        <v>1249</v>
      </c>
      <c r="C119" s="9" t="s">
        <v>1138</v>
      </c>
      <c r="D119" s="9" t="s">
        <v>618</v>
      </c>
      <c r="E119" s="196">
        <v>0.13500000000000001</v>
      </c>
      <c r="F119" s="196"/>
      <c r="G119" s="112"/>
    </row>
    <row r="120" spans="1:7" ht="32.25" customHeight="1">
      <c r="A120" s="9">
        <v>113</v>
      </c>
      <c r="B120" s="262" t="s">
        <v>1250</v>
      </c>
      <c r="C120" s="9" t="s">
        <v>1138</v>
      </c>
      <c r="D120" s="9" t="s">
        <v>618</v>
      </c>
      <c r="E120" s="196">
        <v>0.4</v>
      </c>
      <c r="F120" s="196"/>
      <c r="G120" s="112"/>
    </row>
    <row r="121" spans="1:7" ht="32.25" customHeight="1">
      <c r="A121" s="9">
        <v>114</v>
      </c>
      <c r="B121" s="172" t="s">
        <v>1251</v>
      </c>
      <c r="C121" s="9" t="s">
        <v>1138</v>
      </c>
      <c r="D121" s="9" t="s">
        <v>618</v>
      </c>
      <c r="E121" s="196">
        <v>0.46500000000000002</v>
      </c>
      <c r="F121" s="196"/>
      <c r="G121" s="112"/>
    </row>
    <row r="122" spans="1:7" ht="32.25" customHeight="1">
      <c r="A122" s="9">
        <v>115</v>
      </c>
      <c r="B122" s="172" t="s">
        <v>1252</v>
      </c>
      <c r="C122" s="9" t="s">
        <v>1138</v>
      </c>
      <c r="D122" s="9" t="s">
        <v>618</v>
      </c>
      <c r="E122" s="196">
        <v>0.3</v>
      </c>
      <c r="F122" s="196"/>
      <c r="G122" s="112"/>
    </row>
    <row r="123" spans="1:7" ht="32.25" customHeight="1">
      <c r="A123" s="9">
        <v>116</v>
      </c>
      <c r="B123" s="172" t="s">
        <v>1253</v>
      </c>
      <c r="C123" s="9" t="s">
        <v>1138</v>
      </c>
      <c r="D123" s="9" t="s">
        <v>618</v>
      </c>
      <c r="E123" s="196">
        <v>0.5</v>
      </c>
      <c r="F123" s="196"/>
      <c r="G123" s="112"/>
    </row>
    <row r="124" spans="1:7" ht="32.25" customHeight="1">
      <c r="A124" s="9">
        <v>117</v>
      </c>
      <c r="B124" s="172" t="s">
        <v>1254</v>
      </c>
      <c r="C124" s="9" t="s">
        <v>1138</v>
      </c>
      <c r="D124" s="9" t="s">
        <v>618</v>
      </c>
      <c r="E124" s="196">
        <v>3.5</v>
      </c>
      <c r="F124" s="196"/>
      <c r="G124" s="112"/>
    </row>
    <row r="125" spans="1:7" ht="32.25" customHeight="1">
      <c r="A125" s="9">
        <v>118</v>
      </c>
      <c r="B125" s="172" t="s">
        <v>1255</v>
      </c>
      <c r="C125" s="9" t="s">
        <v>1138</v>
      </c>
      <c r="D125" s="9" t="s">
        <v>618</v>
      </c>
      <c r="E125" s="196">
        <v>0.12</v>
      </c>
      <c r="F125" s="196"/>
      <c r="G125" s="112"/>
    </row>
    <row r="126" spans="1:7" ht="32.25" customHeight="1">
      <c r="A126" s="9">
        <v>119</v>
      </c>
      <c r="B126" s="172" t="s">
        <v>1256</v>
      </c>
      <c r="C126" s="9" t="s">
        <v>1138</v>
      </c>
      <c r="D126" s="9" t="s">
        <v>618</v>
      </c>
      <c r="E126" s="196">
        <v>0.36899999999999999</v>
      </c>
      <c r="F126" s="196"/>
      <c r="G126" s="112"/>
    </row>
    <row r="127" spans="1:7" ht="32.25" customHeight="1">
      <c r="A127" s="9">
        <v>120</v>
      </c>
      <c r="B127" s="172" t="s">
        <v>1257</v>
      </c>
      <c r="C127" s="9" t="s">
        <v>1138</v>
      </c>
      <c r="D127" s="9" t="s">
        <v>618</v>
      </c>
      <c r="E127" s="196">
        <v>1.601</v>
      </c>
      <c r="F127" s="196"/>
      <c r="G127" s="112"/>
    </row>
    <row r="128" spans="1:7" ht="32.25" customHeight="1">
      <c r="A128" s="9">
        <v>121</v>
      </c>
      <c r="B128" s="172" t="s">
        <v>1258</v>
      </c>
      <c r="C128" s="9" t="s">
        <v>1138</v>
      </c>
      <c r="D128" s="9" t="s">
        <v>618</v>
      </c>
      <c r="E128" s="196">
        <v>4.3</v>
      </c>
      <c r="F128" s="196"/>
      <c r="G128" s="112"/>
    </row>
    <row r="129" spans="1:7" ht="32.25" customHeight="1">
      <c r="A129" s="9">
        <v>122</v>
      </c>
      <c r="B129" s="172" t="s">
        <v>1259</v>
      </c>
      <c r="C129" s="9" t="s">
        <v>1138</v>
      </c>
      <c r="D129" s="9" t="s">
        <v>618</v>
      </c>
      <c r="E129" s="196">
        <v>0.5</v>
      </c>
      <c r="F129" s="196"/>
      <c r="G129" s="112"/>
    </row>
    <row r="130" spans="1:7" ht="32.25" customHeight="1">
      <c r="A130" s="9">
        <v>123</v>
      </c>
      <c r="B130" s="172" t="s">
        <v>1260</v>
      </c>
      <c r="C130" s="9" t="s">
        <v>1138</v>
      </c>
      <c r="D130" s="9" t="s">
        <v>618</v>
      </c>
      <c r="E130" s="196">
        <v>0.15</v>
      </c>
      <c r="F130" s="196"/>
      <c r="G130" s="112"/>
    </row>
    <row r="131" spans="1:7" ht="32.25" customHeight="1">
      <c r="A131" s="9">
        <v>124</v>
      </c>
      <c r="B131" s="172" t="s">
        <v>1261</v>
      </c>
      <c r="C131" s="9" t="s">
        <v>1138</v>
      </c>
      <c r="D131" s="9" t="s">
        <v>618</v>
      </c>
      <c r="E131" s="196">
        <v>0.56899999999999995</v>
      </c>
      <c r="F131" s="196"/>
      <c r="G131" s="112"/>
    </row>
    <row r="132" spans="1:7" ht="32.25" customHeight="1">
      <c r="A132" s="9">
        <v>125</v>
      </c>
      <c r="B132" s="172" t="s">
        <v>1262</v>
      </c>
      <c r="C132" s="9" t="s">
        <v>1138</v>
      </c>
      <c r="D132" s="9" t="s">
        <v>618</v>
      </c>
      <c r="E132" s="196">
        <v>0.63</v>
      </c>
      <c r="F132" s="196"/>
      <c r="G132" s="112"/>
    </row>
    <row r="133" spans="1:7" ht="32.25" customHeight="1">
      <c r="A133" s="9">
        <v>126</v>
      </c>
      <c r="B133" s="172" t="s">
        <v>1263</v>
      </c>
      <c r="C133" s="9" t="s">
        <v>1138</v>
      </c>
      <c r="D133" s="9" t="s">
        <v>618</v>
      </c>
      <c r="E133" s="196">
        <v>0.26200000000000001</v>
      </c>
      <c r="F133" s="196"/>
      <c r="G133" s="112"/>
    </row>
    <row r="134" spans="1:7" ht="32.25" customHeight="1">
      <c r="A134" s="9">
        <v>127</v>
      </c>
      <c r="B134" s="172" t="s">
        <v>1264</v>
      </c>
      <c r="C134" s="9" t="s">
        <v>1138</v>
      </c>
      <c r="D134" s="9" t="s">
        <v>618</v>
      </c>
      <c r="E134" s="196">
        <v>12</v>
      </c>
      <c r="F134" s="196"/>
      <c r="G134" s="112"/>
    </row>
    <row r="135" spans="1:7" ht="32.25" customHeight="1">
      <c r="A135" s="9">
        <v>128</v>
      </c>
      <c r="B135" s="172" t="s">
        <v>1265</v>
      </c>
      <c r="C135" s="9" t="s">
        <v>1138</v>
      </c>
      <c r="D135" s="9" t="s">
        <v>618</v>
      </c>
      <c r="E135" s="196">
        <v>0.56399999999999995</v>
      </c>
      <c r="F135" s="196"/>
      <c r="G135" s="112"/>
    </row>
    <row r="136" spans="1:7" ht="32.25" customHeight="1">
      <c r="A136" s="9">
        <v>129</v>
      </c>
      <c r="B136" s="172" t="s">
        <v>1266</v>
      </c>
      <c r="C136" s="9" t="s">
        <v>1138</v>
      </c>
      <c r="D136" s="9" t="s">
        <v>618</v>
      </c>
      <c r="E136" s="196">
        <v>0.36</v>
      </c>
      <c r="F136" s="196"/>
      <c r="G136" s="112"/>
    </row>
    <row r="137" spans="1:7" ht="32.25" customHeight="1">
      <c r="A137" s="9">
        <v>130</v>
      </c>
      <c r="B137" s="172" t="s">
        <v>1267</v>
      </c>
      <c r="C137" s="9" t="s">
        <v>1138</v>
      </c>
      <c r="D137" s="9" t="s">
        <v>618</v>
      </c>
      <c r="E137" s="196">
        <v>0.109</v>
      </c>
      <c r="F137" s="196"/>
      <c r="G137" s="112"/>
    </row>
    <row r="138" spans="1:7" ht="32.25" customHeight="1">
      <c r="A138" s="9">
        <v>131</v>
      </c>
      <c r="B138" s="172" t="s">
        <v>1268</v>
      </c>
      <c r="C138" s="9" t="s">
        <v>1138</v>
      </c>
      <c r="D138" s="9" t="s">
        <v>618</v>
      </c>
      <c r="E138" s="196">
        <v>1.2</v>
      </c>
      <c r="F138" s="196"/>
      <c r="G138" s="112"/>
    </row>
    <row r="139" spans="1:7" ht="32.25" customHeight="1">
      <c r="A139" s="9">
        <v>132</v>
      </c>
      <c r="B139" s="172" t="s">
        <v>1269</v>
      </c>
      <c r="C139" s="9" t="s">
        <v>1138</v>
      </c>
      <c r="D139" s="9" t="s">
        <v>618</v>
      </c>
      <c r="E139" s="196">
        <v>0.375</v>
      </c>
      <c r="F139" s="196"/>
      <c r="G139" s="112"/>
    </row>
    <row r="140" spans="1:7" ht="32.25" customHeight="1">
      <c r="A140" s="9">
        <v>133</v>
      </c>
      <c r="B140" s="172" t="s">
        <v>1270</v>
      </c>
      <c r="C140" s="9" t="s">
        <v>1138</v>
      </c>
      <c r="D140" s="9" t="s">
        <v>618</v>
      </c>
      <c r="E140" s="196">
        <v>1.9470000000000001</v>
      </c>
      <c r="F140" s="196"/>
      <c r="G140" s="112"/>
    </row>
    <row r="141" spans="1:7" ht="32.25" customHeight="1">
      <c r="A141" s="9">
        <v>134</v>
      </c>
      <c r="B141" s="172" t="s">
        <v>1271</v>
      </c>
      <c r="C141" s="9" t="s">
        <v>1138</v>
      </c>
      <c r="D141" s="9" t="s">
        <v>618</v>
      </c>
      <c r="E141" s="196">
        <v>1.75</v>
      </c>
      <c r="F141" s="196"/>
      <c r="G141" s="112"/>
    </row>
    <row r="142" spans="1:7" ht="32.25" customHeight="1">
      <c r="A142" s="9">
        <v>135</v>
      </c>
      <c r="B142" s="172" t="s">
        <v>1272</v>
      </c>
      <c r="C142" s="9" t="s">
        <v>1138</v>
      </c>
      <c r="D142" s="9" t="s">
        <v>618</v>
      </c>
      <c r="E142" s="196">
        <v>1.2</v>
      </c>
      <c r="F142" s="196"/>
      <c r="G142" s="112"/>
    </row>
    <row r="143" spans="1:7" ht="32.25" customHeight="1">
      <c r="A143" s="9">
        <v>136</v>
      </c>
      <c r="B143" s="172" t="s">
        <v>1273</v>
      </c>
      <c r="C143" s="9" t="s">
        <v>1138</v>
      </c>
      <c r="D143" s="9" t="s">
        <v>618</v>
      </c>
      <c r="E143" s="196">
        <v>1.246</v>
      </c>
      <c r="F143" s="196"/>
      <c r="G143" s="112"/>
    </row>
    <row r="144" spans="1:7" ht="32.25" customHeight="1">
      <c r="A144" s="9">
        <v>137</v>
      </c>
      <c r="B144" s="172" t="s">
        <v>1274</v>
      </c>
      <c r="C144" s="9" t="s">
        <v>1138</v>
      </c>
      <c r="D144" s="9" t="s">
        <v>618</v>
      </c>
      <c r="E144" s="196">
        <v>2</v>
      </c>
      <c r="F144" s="196"/>
      <c r="G144" s="112"/>
    </row>
    <row r="145" spans="1:7" ht="32.25" customHeight="1">
      <c r="A145" s="9">
        <v>138</v>
      </c>
      <c r="B145" s="172" t="s">
        <v>1275</v>
      </c>
      <c r="C145" s="9" t="s">
        <v>1138</v>
      </c>
      <c r="D145" s="9" t="s">
        <v>618</v>
      </c>
      <c r="E145" s="196">
        <v>1.0960000000000001</v>
      </c>
      <c r="F145" s="196"/>
      <c r="G145" s="112"/>
    </row>
    <row r="146" spans="1:7" ht="32.25" customHeight="1">
      <c r="A146" s="9">
        <v>139</v>
      </c>
      <c r="B146" s="172" t="s">
        <v>1276</v>
      </c>
      <c r="C146" s="9" t="s">
        <v>1138</v>
      </c>
      <c r="D146" s="9" t="s">
        <v>618</v>
      </c>
      <c r="E146" s="196">
        <v>0.751</v>
      </c>
      <c r="F146" s="196"/>
      <c r="G146" s="112"/>
    </row>
    <row r="147" spans="1:7" ht="32.25" customHeight="1">
      <c r="A147" s="9">
        <v>140</v>
      </c>
      <c r="B147" s="172" t="s">
        <v>1277</v>
      </c>
      <c r="C147" s="9" t="s">
        <v>1138</v>
      </c>
      <c r="D147" s="9" t="s">
        <v>618</v>
      </c>
      <c r="E147" s="196">
        <v>1.2</v>
      </c>
      <c r="F147" s="196"/>
      <c r="G147" s="112"/>
    </row>
    <row r="148" spans="1:7" ht="32.25" customHeight="1">
      <c r="A148" s="9">
        <v>141</v>
      </c>
      <c r="B148" s="172" t="s">
        <v>1278</v>
      </c>
      <c r="C148" s="9" t="s">
        <v>1138</v>
      </c>
      <c r="D148" s="9" t="s">
        <v>618</v>
      </c>
      <c r="E148" s="196">
        <v>0.5</v>
      </c>
      <c r="F148" s="196"/>
      <c r="G148" s="112"/>
    </row>
    <row r="149" spans="1:7" ht="32.25" customHeight="1">
      <c r="A149" s="9">
        <v>142</v>
      </c>
      <c r="B149" s="172" t="s">
        <v>1279</v>
      </c>
      <c r="C149" s="9" t="s">
        <v>1138</v>
      </c>
      <c r="D149" s="9" t="s">
        <v>618</v>
      </c>
      <c r="E149" s="196">
        <v>0.45</v>
      </c>
      <c r="F149" s="196"/>
      <c r="G149" s="112"/>
    </row>
    <row r="150" spans="1:7" ht="32.25" customHeight="1">
      <c r="A150" s="9">
        <v>143</v>
      </c>
      <c r="B150" s="172" t="s">
        <v>1280</v>
      </c>
      <c r="C150" s="9" t="s">
        <v>1138</v>
      </c>
      <c r="D150" s="9" t="s">
        <v>618</v>
      </c>
      <c r="E150" s="196">
        <v>1.85</v>
      </c>
      <c r="F150" s="196"/>
      <c r="G150" s="112"/>
    </row>
    <row r="151" spans="1:7" ht="32.25" customHeight="1">
      <c r="A151" s="9">
        <v>144</v>
      </c>
      <c r="B151" s="172" t="s">
        <v>1281</v>
      </c>
      <c r="C151" s="9" t="s">
        <v>1138</v>
      </c>
      <c r="D151" s="9" t="s">
        <v>618</v>
      </c>
      <c r="E151" s="196">
        <v>0.5</v>
      </c>
      <c r="F151" s="196"/>
      <c r="G151" s="112"/>
    </row>
    <row r="152" spans="1:7" ht="32.25" customHeight="1">
      <c r="A152" s="9">
        <v>145</v>
      </c>
      <c r="B152" s="172" t="s">
        <v>1282</v>
      </c>
      <c r="C152" s="9" t="s">
        <v>1138</v>
      </c>
      <c r="D152" s="9" t="s">
        <v>618</v>
      </c>
      <c r="E152" s="196">
        <v>2.5</v>
      </c>
      <c r="F152" s="196"/>
      <c r="G152" s="112"/>
    </row>
    <row r="153" spans="1:7" ht="32.25" customHeight="1">
      <c r="A153" s="9">
        <v>146</v>
      </c>
      <c r="B153" s="172" t="s">
        <v>1283</v>
      </c>
      <c r="C153" s="9" t="s">
        <v>1138</v>
      </c>
      <c r="D153" s="9" t="s">
        <v>618</v>
      </c>
      <c r="E153" s="196">
        <v>0.28100000000000003</v>
      </c>
      <c r="F153" s="196"/>
      <c r="G153" s="112"/>
    </row>
    <row r="154" spans="1:7" ht="32.25" customHeight="1">
      <c r="A154" s="9">
        <v>147</v>
      </c>
      <c r="B154" s="172" t="s">
        <v>1284</v>
      </c>
      <c r="C154" s="9" t="s">
        <v>1138</v>
      </c>
      <c r="D154" s="9" t="s">
        <v>618</v>
      </c>
      <c r="E154" s="196">
        <v>0.7</v>
      </c>
      <c r="F154" s="196"/>
      <c r="G154" s="112"/>
    </row>
    <row r="155" spans="1:7" ht="32.25" customHeight="1">
      <c r="A155" s="9">
        <v>148</v>
      </c>
      <c r="B155" s="172" t="s">
        <v>1285</v>
      </c>
      <c r="C155" s="9" t="s">
        <v>1138</v>
      </c>
      <c r="D155" s="9" t="s">
        <v>618</v>
      </c>
      <c r="E155" s="196">
        <v>3.5</v>
      </c>
      <c r="F155" s="196"/>
      <c r="G155" s="112"/>
    </row>
    <row r="156" spans="1:7" ht="32.25" customHeight="1">
      <c r="A156" s="9">
        <v>149</v>
      </c>
      <c r="B156" s="172" t="s">
        <v>1286</v>
      </c>
      <c r="C156" s="9" t="s">
        <v>1138</v>
      </c>
      <c r="D156" s="9" t="s">
        <v>618</v>
      </c>
      <c r="E156" s="196">
        <v>1.351</v>
      </c>
      <c r="F156" s="196"/>
      <c r="G156" s="112"/>
    </row>
    <row r="157" spans="1:7" ht="32.25" customHeight="1">
      <c r="A157" s="9">
        <v>150</v>
      </c>
      <c r="B157" s="172" t="s">
        <v>1287</v>
      </c>
      <c r="C157" s="9" t="s">
        <v>1138</v>
      </c>
      <c r="D157" s="9" t="s">
        <v>618</v>
      </c>
      <c r="E157" s="196">
        <v>0.34</v>
      </c>
      <c r="F157" s="196"/>
      <c r="G157" s="112"/>
    </row>
    <row r="158" spans="1:7" ht="32.25" customHeight="1">
      <c r="A158" s="9">
        <v>151</v>
      </c>
      <c r="B158" s="172" t="s">
        <v>1288</v>
      </c>
      <c r="C158" s="9" t="s">
        <v>1138</v>
      </c>
      <c r="D158" s="9" t="s">
        <v>618</v>
      </c>
      <c r="E158" s="196">
        <v>2.2000000000000002</v>
      </c>
      <c r="F158" s="196"/>
      <c r="G158" s="112"/>
    </row>
    <row r="159" spans="1:7" ht="32.25" customHeight="1">
      <c r="A159" s="9">
        <v>152</v>
      </c>
      <c r="B159" s="172" t="s">
        <v>1289</v>
      </c>
      <c r="C159" s="9" t="s">
        <v>1138</v>
      </c>
      <c r="D159" s="9" t="s">
        <v>618</v>
      </c>
      <c r="E159" s="196">
        <v>0.88400000000000001</v>
      </c>
      <c r="F159" s="196"/>
      <c r="G159" s="112"/>
    </row>
    <row r="160" spans="1:7" ht="32.25" customHeight="1">
      <c r="A160" s="9">
        <v>153</v>
      </c>
      <c r="B160" s="172" t="s">
        <v>1290</v>
      </c>
      <c r="C160" s="9" t="s">
        <v>1138</v>
      </c>
      <c r="D160" s="9" t="s">
        <v>618</v>
      </c>
      <c r="E160" s="196">
        <v>0.54</v>
      </c>
      <c r="F160" s="196"/>
      <c r="G160" s="112"/>
    </row>
    <row r="161" spans="1:7" ht="32.25" customHeight="1">
      <c r="A161" s="9">
        <v>154</v>
      </c>
      <c r="B161" s="172" t="s">
        <v>1291</v>
      </c>
      <c r="C161" s="9" t="s">
        <v>1138</v>
      </c>
      <c r="D161" s="9" t="s">
        <v>618</v>
      </c>
      <c r="E161" s="196">
        <v>0.46300000000000002</v>
      </c>
      <c r="F161" s="196"/>
      <c r="G161" s="112"/>
    </row>
    <row r="162" spans="1:7" ht="32.25" customHeight="1">
      <c r="A162" s="9">
        <v>155</v>
      </c>
      <c r="B162" s="172" t="s">
        <v>1292</v>
      </c>
      <c r="C162" s="9" t="s">
        <v>1138</v>
      </c>
      <c r="D162" s="9" t="s">
        <v>618</v>
      </c>
      <c r="E162" s="196">
        <v>2.15</v>
      </c>
      <c r="F162" s="196"/>
      <c r="G162" s="112"/>
    </row>
    <row r="163" spans="1:7" ht="32.25" customHeight="1">
      <c r="A163" s="9">
        <v>156</v>
      </c>
      <c r="B163" s="172" t="s">
        <v>1293</v>
      </c>
      <c r="C163" s="9" t="s">
        <v>1138</v>
      </c>
      <c r="D163" s="9" t="s">
        <v>618</v>
      </c>
      <c r="E163" s="196">
        <v>0.63</v>
      </c>
      <c r="F163" s="196"/>
      <c r="G163" s="180"/>
    </row>
    <row r="164" spans="1:7" ht="32.25" customHeight="1">
      <c r="A164" s="9">
        <v>157</v>
      </c>
      <c r="B164" s="172" t="s">
        <v>1294</v>
      </c>
      <c r="C164" s="9" t="s">
        <v>1138</v>
      </c>
      <c r="D164" s="9" t="s">
        <v>618</v>
      </c>
      <c r="E164" s="196">
        <v>1.35</v>
      </c>
      <c r="F164" s="196"/>
      <c r="G164" s="180"/>
    </row>
    <row r="165" spans="1:7" ht="32.25" customHeight="1">
      <c r="A165" s="9">
        <v>158</v>
      </c>
      <c r="B165" s="172" t="s">
        <v>1295</v>
      </c>
      <c r="C165" s="9" t="s">
        <v>1138</v>
      </c>
      <c r="D165" s="9" t="s">
        <v>618</v>
      </c>
      <c r="E165" s="196">
        <v>1.7</v>
      </c>
      <c r="F165" s="196"/>
      <c r="G165" s="180"/>
    </row>
    <row r="166" spans="1:7" ht="32.25" customHeight="1">
      <c r="A166" s="9">
        <v>159</v>
      </c>
      <c r="B166" s="172" t="s">
        <v>1296</v>
      </c>
      <c r="C166" s="9" t="s">
        <v>1138</v>
      </c>
      <c r="D166" s="9" t="s">
        <v>618</v>
      </c>
      <c r="E166" s="196">
        <v>0.57399999999999995</v>
      </c>
      <c r="F166" s="196"/>
      <c r="G166" s="180"/>
    </row>
    <row r="167" spans="1:7" ht="32.25" customHeight="1">
      <c r="A167" s="9">
        <v>160</v>
      </c>
      <c r="B167" s="172" t="s">
        <v>1297</v>
      </c>
      <c r="C167" s="9" t="s">
        <v>1138</v>
      </c>
      <c r="D167" s="9" t="s">
        <v>618</v>
      </c>
      <c r="E167" s="196">
        <v>0.28000000000000003</v>
      </c>
      <c r="F167" s="196"/>
      <c r="G167" s="180"/>
    </row>
    <row r="168" spans="1:7" ht="32.25" customHeight="1">
      <c r="A168" s="9">
        <v>161</v>
      </c>
      <c r="B168" s="172" t="s">
        <v>1298</v>
      </c>
      <c r="C168" s="9" t="s">
        <v>1138</v>
      </c>
      <c r="D168" s="9" t="s">
        <v>618</v>
      </c>
      <c r="E168" s="196">
        <v>0.37</v>
      </c>
      <c r="F168" s="196"/>
      <c r="G168" s="180"/>
    </row>
    <row r="169" spans="1:7" ht="32.25" customHeight="1">
      <c r="A169" s="9">
        <v>162</v>
      </c>
      <c r="B169" s="172" t="s">
        <v>1299</v>
      </c>
      <c r="C169" s="9" t="s">
        <v>1138</v>
      </c>
      <c r="D169" s="9" t="s">
        <v>618</v>
      </c>
      <c r="E169" s="196">
        <v>0.33800000000000002</v>
      </c>
      <c r="F169" s="196"/>
      <c r="G169" s="180"/>
    </row>
    <row r="170" spans="1:7" ht="32.25" customHeight="1">
      <c r="A170" s="9">
        <v>163</v>
      </c>
      <c r="B170" s="172" t="s">
        <v>1300</v>
      </c>
      <c r="C170" s="9" t="s">
        <v>1138</v>
      </c>
      <c r="D170" s="9" t="s">
        <v>618</v>
      </c>
      <c r="E170" s="196">
        <v>1.2</v>
      </c>
      <c r="F170" s="196"/>
      <c r="G170" s="180"/>
    </row>
    <row r="171" spans="1:7" ht="32.25" customHeight="1">
      <c r="A171" s="9">
        <v>164</v>
      </c>
      <c r="B171" s="172" t="s">
        <v>1301</v>
      </c>
      <c r="C171" s="9" t="s">
        <v>1138</v>
      </c>
      <c r="D171" s="9" t="s">
        <v>618</v>
      </c>
      <c r="E171" s="196">
        <v>0.191</v>
      </c>
      <c r="F171" s="196"/>
      <c r="G171" s="180"/>
    </row>
    <row r="172" spans="1:7" ht="32.25" customHeight="1">
      <c r="A172" s="9">
        <v>165</v>
      </c>
      <c r="B172" s="172" t="s">
        <v>1302</v>
      </c>
      <c r="C172" s="9" t="s">
        <v>1138</v>
      </c>
      <c r="D172" s="9" t="s">
        <v>618</v>
      </c>
      <c r="E172" s="196">
        <v>0.44</v>
      </c>
      <c r="F172" s="196"/>
      <c r="G172" s="180"/>
    </row>
    <row r="173" spans="1:7" ht="32.25" customHeight="1">
      <c r="A173" s="9">
        <v>166</v>
      </c>
      <c r="B173" s="172" t="s">
        <v>1303</v>
      </c>
      <c r="C173" s="9" t="s">
        <v>1138</v>
      </c>
      <c r="D173" s="9" t="s">
        <v>618</v>
      </c>
      <c r="E173" s="196">
        <v>0.92</v>
      </c>
      <c r="F173" s="196"/>
      <c r="G173" s="976" t="s">
        <v>1304</v>
      </c>
    </row>
    <row r="174" spans="1:7" ht="32.25" customHeight="1">
      <c r="A174" s="9">
        <v>167</v>
      </c>
      <c r="B174" s="172" t="s">
        <v>1305</v>
      </c>
      <c r="C174" s="9" t="s">
        <v>1138</v>
      </c>
      <c r="D174" s="9" t="s">
        <v>618</v>
      </c>
      <c r="E174" s="263">
        <v>0.3</v>
      </c>
      <c r="F174" s="263">
        <v>0.06</v>
      </c>
      <c r="G174" s="976"/>
    </row>
    <row r="175" spans="1:7" ht="32.25" customHeight="1">
      <c r="A175" s="9">
        <v>168</v>
      </c>
      <c r="B175" s="172" t="s">
        <v>1306</v>
      </c>
      <c r="C175" s="9" t="s">
        <v>1138</v>
      </c>
      <c r="D175" s="9" t="s">
        <v>618</v>
      </c>
      <c r="E175" s="263">
        <v>0.6</v>
      </c>
      <c r="F175" s="263"/>
      <c r="G175" s="976"/>
    </row>
    <row r="176" spans="1:7" ht="32.25" customHeight="1">
      <c r="A176" s="9">
        <v>169</v>
      </c>
      <c r="B176" s="172" t="s">
        <v>1307</v>
      </c>
      <c r="C176" s="9" t="s">
        <v>1138</v>
      </c>
      <c r="D176" s="9" t="s">
        <v>618</v>
      </c>
      <c r="E176" s="263">
        <v>1.6</v>
      </c>
      <c r="F176" s="263"/>
      <c r="G176" s="976"/>
    </row>
    <row r="177" spans="1:7" ht="32.25" customHeight="1">
      <c r="A177" s="9">
        <v>170</v>
      </c>
      <c r="B177" s="172" t="s">
        <v>1308</v>
      </c>
      <c r="C177" s="9" t="s">
        <v>1138</v>
      </c>
      <c r="D177" s="9" t="s">
        <v>618</v>
      </c>
      <c r="E177" s="263">
        <v>0</v>
      </c>
      <c r="F177" s="263">
        <v>1.3</v>
      </c>
      <c r="G177" s="976"/>
    </row>
    <row r="178" spans="1:7" ht="32.25" customHeight="1">
      <c r="A178" s="9">
        <v>171</v>
      </c>
      <c r="B178" s="172" t="s">
        <v>1309</v>
      </c>
      <c r="C178" s="9" t="s">
        <v>1138</v>
      </c>
      <c r="D178" s="9" t="s">
        <v>618</v>
      </c>
      <c r="E178" s="263">
        <v>0</v>
      </c>
      <c r="F178" s="263">
        <v>1.2</v>
      </c>
      <c r="G178" s="976"/>
    </row>
    <row r="179" spans="1:7" ht="32.25" customHeight="1">
      <c r="A179" s="9">
        <v>172</v>
      </c>
      <c r="B179" s="172" t="s">
        <v>1310</v>
      </c>
      <c r="C179" s="9" t="s">
        <v>1138</v>
      </c>
      <c r="D179" s="9" t="s">
        <v>618</v>
      </c>
      <c r="E179" s="263">
        <v>0.9</v>
      </c>
      <c r="F179" s="263"/>
      <c r="G179" s="976"/>
    </row>
    <row r="180" spans="1:7" ht="32.25" customHeight="1">
      <c r="A180" s="9">
        <v>173</v>
      </c>
      <c r="B180" s="172" t="s">
        <v>1311</v>
      </c>
      <c r="C180" s="9" t="s">
        <v>1138</v>
      </c>
      <c r="D180" s="9" t="s">
        <v>618</v>
      </c>
      <c r="E180" s="263">
        <v>0</v>
      </c>
      <c r="F180" s="263">
        <v>1.8</v>
      </c>
      <c r="G180" s="976"/>
    </row>
    <row r="181" spans="1:7" ht="32.25" customHeight="1">
      <c r="A181" s="9">
        <v>174</v>
      </c>
      <c r="B181" s="172" t="s">
        <v>1312</v>
      </c>
      <c r="C181" s="9" t="s">
        <v>1138</v>
      </c>
      <c r="D181" s="9" t="s">
        <v>618</v>
      </c>
      <c r="E181" s="263">
        <v>0.2</v>
      </c>
      <c r="F181" s="263"/>
      <c r="G181" s="976"/>
    </row>
    <row r="182" spans="1:7" ht="32.25" customHeight="1">
      <c r="A182" s="9">
        <v>175</v>
      </c>
      <c r="B182" s="172" t="s">
        <v>1313</v>
      </c>
      <c r="C182" s="9" t="s">
        <v>1138</v>
      </c>
      <c r="D182" s="9" t="s">
        <v>618</v>
      </c>
      <c r="E182" s="263">
        <v>0.2</v>
      </c>
      <c r="F182" s="263"/>
      <c r="G182" s="976"/>
    </row>
    <row r="183" spans="1:7" ht="32.25" customHeight="1">
      <c r="A183" s="9">
        <v>176</v>
      </c>
      <c r="B183" s="172" t="s">
        <v>1314</v>
      </c>
      <c r="C183" s="9" t="s">
        <v>1138</v>
      </c>
      <c r="D183" s="9" t="s">
        <v>618</v>
      </c>
      <c r="E183" s="263">
        <v>0.62</v>
      </c>
      <c r="F183" s="263"/>
      <c r="G183" s="976"/>
    </row>
    <row r="184" spans="1:7" ht="32.25" customHeight="1">
      <c r="A184" s="9">
        <v>177</v>
      </c>
      <c r="B184" s="172" t="s">
        <v>1315</v>
      </c>
      <c r="C184" s="9" t="s">
        <v>1138</v>
      </c>
      <c r="D184" s="9" t="s">
        <v>618</v>
      </c>
      <c r="E184" s="263">
        <v>0.44</v>
      </c>
      <c r="F184" s="263">
        <v>0.22</v>
      </c>
      <c r="G184" s="976"/>
    </row>
    <row r="185" spans="1:7" ht="32.25" customHeight="1">
      <c r="A185" s="9">
        <v>178</v>
      </c>
      <c r="B185" s="172" t="s">
        <v>1316</v>
      </c>
      <c r="C185" s="9" t="s">
        <v>1138</v>
      </c>
      <c r="D185" s="9" t="s">
        <v>618</v>
      </c>
      <c r="E185" s="263">
        <v>0</v>
      </c>
      <c r="F185" s="263">
        <v>0.34</v>
      </c>
      <c r="G185" s="976"/>
    </row>
    <row r="186" spans="1:7" ht="32.25" customHeight="1">
      <c r="A186" s="9">
        <v>179</v>
      </c>
      <c r="B186" s="172" t="s">
        <v>1317</v>
      </c>
      <c r="C186" s="9" t="s">
        <v>1138</v>
      </c>
      <c r="D186" s="9" t="s">
        <v>618</v>
      </c>
      <c r="E186" s="263">
        <v>0.28000000000000003</v>
      </c>
      <c r="F186" s="263"/>
      <c r="G186" s="976"/>
    </row>
    <row r="187" spans="1:7" ht="32.25" customHeight="1">
      <c r="A187" s="9">
        <v>180</v>
      </c>
      <c r="B187" s="172" t="s">
        <v>1318</v>
      </c>
      <c r="C187" s="9" t="s">
        <v>1138</v>
      </c>
      <c r="D187" s="9" t="s">
        <v>618</v>
      </c>
      <c r="E187" s="263">
        <v>0.28999999999999998</v>
      </c>
      <c r="F187" s="263"/>
      <c r="G187" s="976"/>
    </row>
    <row r="188" spans="1:7" ht="32.25" customHeight="1">
      <c r="A188" s="9">
        <v>181</v>
      </c>
      <c r="B188" s="172" t="s">
        <v>1319</v>
      </c>
      <c r="C188" s="9" t="s">
        <v>1138</v>
      </c>
      <c r="D188" s="9" t="s">
        <v>618</v>
      </c>
      <c r="E188" s="263">
        <v>0.15</v>
      </c>
      <c r="F188" s="263"/>
      <c r="G188" s="976"/>
    </row>
    <row r="189" spans="1:7" ht="32.25" customHeight="1">
      <c r="A189" s="9">
        <v>182</v>
      </c>
      <c r="B189" s="172" t="s">
        <v>1320</v>
      </c>
      <c r="C189" s="9" t="s">
        <v>1138</v>
      </c>
      <c r="D189" s="9" t="s">
        <v>618</v>
      </c>
      <c r="E189" s="263">
        <v>0</v>
      </c>
      <c r="F189" s="263">
        <v>2</v>
      </c>
      <c r="G189" s="976"/>
    </row>
    <row r="190" spans="1:7" ht="32.25" customHeight="1">
      <c r="A190" s="9">
        <v>183</v>
      </c>
      <c r="B190" s="172" t="s">
        <v>1321</v>
      </c>
      <c r="C190" s="9" t="s">
        <v>1138</v>
      </c>
      <c r="D190" s="9" t="s">
        <v>618</v>
      </c>
      <c r="E190" s="263">
        <v>0.37</v>
      </c>
      <c r="F190" s="263"/>
      <c r="G190" s="976"/>
    </row>
    <row r="191" spans="1:7" ht="32.25" customHeight="1">
      <c r="A191" s="9">
        <v>184</v>
      </c>
      <c r="B191" s="172" t="s">
        <v>1322</v>
      </c>
      <c r="C191" s="9" t="s">
        <v>1138</v>
      </c>
      <c r="D191" s="9" t="s">
        <v>618</v>
      </c>
      <c r="E191" s="263">
        <v>0.5</v>
      </c>
      <c r="F191" s="263"/>
      <c r="G191" s="976"/>
    </row>
    <row r="192" spans="1:7" ht="32.25" customHeight="1">
      <c r="A192" s="9">
        <v>185</v>
      </c>
      <c r="B192" s="172" t="s">
        <v>1323</v>
      </c>
      <c r="C192" s="9" t="s">
        <v>1138</v>
      </c>
      <c r="D192" s="9" t="s">
        <v>618</v>
      </c>
      <c r="E192" s="263">
        <v>0</v>
      </c>
      <c r="F192" s="263">
        <v>0.52</v>
      </c>
      <c r="G192" s="976"/>
    </row>
    <row r="193" spans="1:7" ht="32.25" customHeight="1">
      <c r="A193" s="9">
        <v>186</v>
      </c>
      <c r="B193" s="172" t="s">
        <v>1324</v>
      </c>
      <c r="C193" s="9" t="s">
        <v>1138</v>
      </c>
      <c r="D193" s="9" t="s">
        <v>618</v>
      </c>
      <c r="E193" s="263">
        <v>0.77</v>
      </c>
      <c r="F193" s="263">
        <v>1.1000000000000001</v>
      </c>
      <c r="G193" s="976"/>
    </row>
    <row r="194" spans="1:7" ht="32.25" customHeight="1">
      <c r="A194" s="9">
        <v>187</v>
      </c>
      <c r="B194" s="172" t="s">
        <v>1325</v>
      </c>
      <c r="C194" s="9" t="s">
        <v>1138</v>
      </c>
      <c r="D194" s="9" t="s">
        <v>618</v>
      </c>
      <c r="E194" s="263">
        <v>0.35</v>
      </c>
      <c r="F194" s="263"/>
      <c r="G194" s="976"/>
    </row>
    <row r="195" spans="1:7" ht="32.25" customHeight="1">
      <c r="A195" s="9">
        <v>188</v>
      </c>
      <c r="B195" s="172" t="s">
        <v>1326</v>
      </c>
      <c r="C195" s="9" t="s">
        <v>1138</v>
      </c>
      <c r="D195" s="9" t="s">
        <v>618</v>
      </c>
      <c r="E195" s="263">
        <v>0.85</v>
      </c>
      <c r="F195" s="263"/>
      <c r="G195" s="976"/>
    </row>
    <row r="196" spans="1:7" ht="32.25" customHeight="1">
      <c r="A196" s="9">
        <v>189</v>
      </c>
      <c r="B196" s="172" t="s">
        <v>1327</v>
      </c>
      <c r="C196" s="9" t="s">
        <v>1138</v>
      </c>
      <c r="D196" s="9" t="s">
        <v>618</v>
      </c>
      <c r="E196" s="263">
        <v>0</v>
      </c>
      <c r="F196" s="263">
        <v>0.28999999999999998</v>
      </c>
      <c r="G196" s="976"/>
    </row>
    <row r="197" spans="1:7" ht="32.25" customHeight="1">
      <c r="A197" s="9">
        <v>190</v>
      </c>
      <c r="B197" s="172" t="s">
        <v>1328</v>
      </c>
      <c r="C197" s="9" t="s">
        <v>1138</v>
      </c>
      <c r="D197" s="9" t="s">
        <v>618</v>
      </c>
      <c r="E197" s="263">
        <v>0.34</v>
      </c>
      <c r="F197" s="263"/>
      <c r="G197" s="976"/>
    </row>
    <row r="198" spans="1:7" ht="32.25" customHeight="1">
      <c r="A198" s="9">
        <v>191</v>
      </c>
      <c r="B198" s="172" t="s">
        <v>1329</v>
      </c>
      <c r="C198" s="9" t="s">
        <v>1138</v>
      </c>
      <c r="D198" s="9" t="s">
        <v>618</v>
      </c>
      <c r="E198" s="263">
        <v>0</v>
      </c>
      <c r="F198" s="263">
        <v>0.38</v>
      </c>
      <c r="G198" s="976"/>
    </row>
    <row r="199" spans="1:7" ht="32.25" customHeight="1">
      <c r="A199" s="9">
        <v>192</v>
      </c>
      <c r="B199" s="172" t="s">
        <v>1330</v>
      </c>
      <c r="C199" s="9" t="s">
        <v>1138</v>
      </c>
      <c r="D199" s="9" t="s">
        <v>618</v>
      </c>
      <c r="E199" s="263">
        <v>0.13</v>
      </c>
      <c r="F199" s="263"/>
      <c r="G199" s="976"/>
    </row>
    <row r="200" spans="1:7" ht="32.25" customHeight="1">
      <c r="A200" s="9">
        <v>193</v>
      </c>
      <c r="B200" s="172" t="s">
        <v>1331</v>
      </c>
      <c r="C200" s="9" t="s">
        <v>1138</v>
      </c>
      <c r="D200" s="9" t="s">
        <v>618</v>
      </c>
      <c r="E200" s="263">
        <v>0.26</v>
      </c>
      <c r="F200" s="263"/>
      <c r="G200" s="976" t="s">
        <v>1304</v>
      </c>
    </row>
    <row r="201" spans="1:7" ht="32.25" customHeight="1">
      <c r="A201" s="9">
        <v>194</v>
      </c>
      <c r="B201" s="172" t="s">
        <v>1332</v>
      </c>
      <c r="C201" s="9" t="s">
        <v>1138</v>
      </c>
      <c r="D201" s="9" t="s">
        <v>618</v>
      </c>
      <c r="E201" s="263">
        <v>0.437</v>
      </c>
      <c r="F201" s="263"/>
      <c r="G201" s="976"/>
    </row>
    <row r="202" spans="1:7" ht="32.25" customHeight="1">
      <c r="A202" s="9">
        <v>195</v>
      </c>
      <c r="B202" s="172" t="s">
        <v>1333</v>
      </c>
      <c r="C202" s="9" t="s">
        <v>1138</v>
      </c>
      <c r="D202" s="9" t="s">
        <v>618</v>
      </c>
      <c r="E202" s="263">
        <v>0.49</v>
      </c>
      <c r="F202" s="263"/>
      <c r="G202" s="976"/>
    </row>
    <row r="203" spans="1:7" ht="32.25" customHeight="1">
      <c r="A203" s="9">
        <v>196</v>
      </c>
      <c r="B203" s="172" t="s">
        <v>1334</v>
      </c>
      <c r="C203" s="9" t="s">
        <v>1138</v>
      </c>
      <c r="D203" s="9" t="s">
        <v>618</v>
      </c>
      <c r="E203" s="263">
        <v>0.99199999999999999</v>
      </c>
      <c r="F203" s="263"/>
      <c r="G203" s="976"/>
    </row>
    <row r="204" spans="1:7" ht="32.25" customHeight="1">
      <c r="A204" s="9">
        <v>197</v>
      </c>
      <c r="B204" s="172" t="s">
        <v>1335</v>
      </c>
      <c r="C204" s="9" t="s">
        <v>1138</v>
      </c>
      <c r="D204" s="9" t="s">
        <v>618</v>
      </c>
      <c r="E204" s="263">
        <v>0.49299999999999999</v>
      </c>
      <c r="F204" s="263"/>
      <c r="G204" s="976"/>
    </row>
    <row r="205" spans="1:7" ht="32.25" customHeight="1">
      <c r="A205" s="9">
        <v>198</v>
      </c>
      <c r="B205" s="172" t="s">
        <v>1336</v>
      </c>
      <c r="C205" s="9" t="s">
        <v>1138</v>
      </c>
      <c r="D205" s="9" t="s">
        <v>618</v>
      </c>
      <c r="E205" s="263">
        <v>0.17799999999999999</v>
      </c>
      <c r="F205" s="263"/>
      <c r="G205" s="976"/>
    </row>
    <row r="206" spans="1:7" ht="32.25" customHeight="1">
      <c r="A206" s="9">
        <v>199</v>
      </c>
      <c r="B206" s="172" t="s">
        <v>1337</v>
      </c>
      <c r="C206" s="9" t="s">
        <v>1138</v>
      </c>
      <c r="D206" s="9" t="s">
        <v>618</v>
      </c>
      <c r="E206" s="263">
        <v>0.27400000000000002</v>
      </c>
      <c r="F206" s="263"/>
      <c r="G206" s="976"/>
    </row>
    <row r="207" spans="1:7" ht="32.25" customHeight="1">
      <c r="A207" s="9">
        <v>200</v>
      </c>
      <c r="B207" s="172" t="s">
        <v>1338</v>
      </c>
      <c r="C207" s="9" t="s">
        <v>1138</v>
      </c>
      <c r="D207" s="9" t="s">
        <v>618</v>
      </c>
      <c r="E207" s="263">
        <v>1.429</v>
      </c>
      <c r="F207" s="263"/>
      <c r="G207" s="976"/>
    </row>
    <row r="208" spans="1:7" ht="32.25" customHeight="1">
      <c r="A208" s="9">
        <v>201</v>
      </c>
      <c r="B208" s="172" t="s">
        <v>1339</v>
      </c>
      <c r="C208" s="9" t="s">
        <v>1138</v>
      </c>
      <c r="D208" s="9" t="s">
        <v>618</v>
      </c>
      <c r="E208" s="263">
        <v>0.52</v>
      </c>
      <c r="F208" s="263">
        <v>0.26</v>
      </c>
      <c r="G208" s="976"/>
    </row>
    <row r="209" spans="1:7" ht="32.25" customHeight="1">
      <c r="A209" s="9">
        <v>202</v>
      </c>
      <c r="B209" s="172" t="s">
        <v>1340</v>
      </c>
      <c r="C209" s="9" t="s">
        <v>1138</v>
      </c>
      <c r="D209" s="9" t="s">
        <v>618</v>
      </c>
      <c r="E209" s="263">
        <v>0.33600000000000002</v>
      </c>
      <c r="F209" s="263">
        <v>0.76400000000000001</v>
      </c>
      <c r="G209" s="976"/>
    </row>
    <row r="210" spans="1:7" ht="32.25" customHeight="1">
      <c r="A210" s="9">
        <v>203</v>
      </c>
      <c r="B210" s="172" t="s">
        <v>1341</v>
      </c>
      <c r="C210" s="9" t="s">
        <v>1138</v>
      </c>
      <c r="D210" s="9" t="s">
        <v>618</v>
      </c>
      <c r="E210" s="263">
        <v>0.65500000000000003</v>
      </c>
      <c r="F210" s="263"/>
      <c r="G210" s="976"/>
    </row>
    <row r="211" spans="1:7" ht="32.25" customHeight="1">
      <c r="A211" s="9">
        <v>204</v>
      </c>
      <c r="B211" s="172" t="s">
        <v>1342</v>
      </c>
      <c r="C211" s="9" t="s">
        <v>1138</v>
      </c>
      <c r="D211" s="9" t="s">
        <v>618</v>
      </c>
      <c r="E211" s="263">
        <v>1.0740000000000001</v>
      </c>
      <c r="F211" s="263"/>
      <c r="G211" s="976"/>
    </row>
    <row r="212" spans="1:7" ht="32.25" customHeight="1">
      <c r="A212" s="9">
        <v>205</v>
      </c>
      <c r="B212" s="172" t="s">
        <v>1343</v>
      </c>
      <c r="C212" s="9" t="s">
        <v>1138</v>
      </c>
      <c r="D212" s="9" t="s">
        <v>618</v>
      </c>
      <c r="E212" s="263">
        <v>0.93200000000000016</v>
      </c>
      <c r="F212" s="263">
        <v>0.43</v>
      </c>
      <c r="G212" s="976"/>
    </row>
    <row r="213" spans="1:7" ht="32.25" customHeight="1">
      <c r="A213" s="9">
        <v>206</v>
      </c>
      <c r="B213" s="172" t="s">
        <v>1344</v>
      </c>
      <c r="C213" s="9" t="s">
        <v>1138</v>
      </c>
      <c r="D213" s="9" t="s">
        <v>618</v>
      </c>
      <c r="E213" s="196">
        <v>8</v>
      </c>
      <c r="F213" s="196"/>
      <c r="G213" s="976"/>
    </row>
    <row r="214" spans="1:7" ht="32.25" customHeight="1">
      <c r="A214" s="9">
        <v>207</v>
      </c>
      <c r="B214" s="172" t="s">
        <v>1345</v>
      </c>
      <c r="C214" s="9" t="s">
        <v>1138</v>
      </c>
      <c r="D214" s="9" t="s">
        <v>618</v>
      </c>
      <c r="E214" s="196">
        <v>0.6</v>
      </c>
      <c r="F214" s="196">
        <v>5.4</v>
      </c>
      <c r="G214" s="976"/>
    </row>
    <row r="215" spans="1:7" ht="32.25" customHeight="1">
      <c r="A215" s="35">
        <v>208</v>
      </c>
      <c r="B215" s="262" t="s">
        <v>1346</v>
      </c>
      <c r="C215" s="35" t="s">
        <v>1138</v>
      </c>
      <c r="D215" s="35" t="s">
        <v>618</v>
      </c>
      <c r="E215" s="203">
        <v>2.5</v>
      </c>
      <c r="F215" s="264"/>
      <c r="G215" s="265"/>
    </row>
    <row r="216" spans="1:7" ht="32.25" customHeight="1">
      <c r="A216" s="9">
        <v>209</v>
      </c>
      <c r="B216" s="172" t="s">
        <v>1347</v>
      </c>
      <c r="C216" s="9" t="s">
        <v>1138</v>
      </c>
      <c r="D216" s="9" t="s">
        <v>618</v>
      </c>
      <c r="E216" s="263">
        <v>1.458</v>
      </c>
      <c r="F216" s="266"/>
      <c r="G216" s="128"/>
    </row>
    <row r="217" spans="1:7" ht="32.25" customHeight="1">
      <c r="A217" s="9">
        <v>210</v>
      </c>
      <c r="B217" s="172" t="s">
        <v>1348</v>
      </c>
      <c r="C217" s="9" t="s">
        <v>1138</v>
      </c>
      <c r="D217" s="9" t="s">
        <v>618</v>
      </c>
      <c r="E217" s="263">
        <v>2.028</v>
      </c>
      <c r="F217" s="266"/>
      <c r="G217" s="128"/>
    </row>
    <row r="218" spans="1:7" ht="32.25" customHeight="1">
      <c r="A218" s="9">
        <v>211</v>
      </c>
      <c r="B218" s="172" t="s">
        <v>1349</v>
      </c>
      <c r="C218" s="9" t="s">
        <v>1138</v>
      </c>
      <c r="D218" s="9" t="s">
        <v>618</v>
      </c>
      <c r="E218" s="263">
        <v>4.9539999999999997</v>
      </c>
      <c r="F218" s="266"/>
      <c r="G218" s="128"/>
    </row>
    <row r="219" spans="1:7" ht="32.25" customHeight="1">
      <c r="A219" s="9">
        <v>212</v>
      </c>
      <c r="B219" s="172" t="s">
        <v>1350</v>
      </c>
      <c r="C219" s="9" t="s">
        <v>1138</v>
      </c>
      <c r="D219" s="9" t="s">
        <v>618</v>
      </c>
      <c r="E219" s="263">
        <v>0.6</v>
      </c>
      <c r="F219" s="266"/>
      <c r="G219" s="128"/>
    </row>
    <row r="220" spans="1:7" ht="32.25" customHeight="1">
      <c r="A220" s="9">
        <v>213</v>
      </c>
      <c r="B220" s="172" t="s">
        <v>1351</v>
      </c>
      <c r="C220" s="9" t="s">
        <v>1138</v>
      </c>
      <c r="D220" s="9" t="s">
        <v>618</v>
      </c>
      <c r="E220" s="263">
        <v>0.65900000000000003</v>
      </c>
      <c r="F220" s="267"/>
      <c r="G220" s="128"/>
    </row>
    <row r="221" spans="1:7" ht="32.25" customHeight="1">
      <c r="A221" s="9">
        <v>214</v>
      </c>
      <c r="B221" s="172" t="s">
        <v>1352</v>
      </c>
      <c r="C221" s="9" t="s">
        <v>1138</v>
      </c>
      <c r="D221" s="9" t="s">
        <v>618</v>
      </c>
      <c r="E221" s="263">
        <v>0.92900000000000005</v>
      </c>
      <c r="F221" s="266"/>
      <c r="G221" s="128"/>
    </row>
    <row r="222" spans="1:7" ht="32.25" customHeight="1">
      <c r="A222" s="9">
        <v>215</v>
      </c>
      <c r="B222" s="172" t="s">
        <v>1353</v>
      </c>
      <c r="C222" s="9" t="s">
        <v>1138</v>
      </c>
      <c r="D222" s="9" t="s">
        <v>618</v>
      </c>
      <c r="E222" s="263">
        <v>1.0029999999999999</v>
      </c>
      <c r="F222" s="266"/>
      <c r="G222" s="128"/>
    </row>
    <row r="223" spans="1:7" ht="32.25" customHeight="1">
      <c r="A223" s="9">
        <v>216</v>
      </c>
      <c r="B223" s="172" t="s">
        <v>1354</v>
      </c>
      <c r="C223" s="9" t="s">
        <v>1138</v>
      </c>
      <c r="D223" s="9" t="s">
        <v>618</v>
      </c>
      <c r="E223" s="263">
        <v>0.313</v>
      </c>
      <c r="F223" s="266"/>
      <c r="G223" s="128"/>
    </row>
    <row r="224" spans="1:7" ht="32.25" customHeight="1">
      <c r="A224" s="9">
        <v>217</v>
      </c>
      <c r="B224" s="172" t="s">
        <v>1355</v>
      </c>
      <c r="C224" s="9" t="s">
        <v>1138</v>
      </c>
      <c r="D224" s="9" t="s">
        <v>618</v>
      </c>
      <c r="E224" s="263">
        <v>0.38500000000000001</v>
      </c>
      <c r="F224" s="266"/>
      <c r="G224" s="128"/>
    </row>
    <row r="225" spans="1:7" ht="32.25" customHeight="1">
      <c r="A225" s="9">
        <v>218</v>
      </c>
      <c r="B225" s="172" t="s">
        <v>1356</v>
      </c>
      <c r="C225" s="9" t="s">
        <v>1138</v>
      </c>
      <c r="D225" s="9" t="s">
        <v>618</v>
      </c>
      <c r="E225" s="263">
        <v>0.2</v>
      </c>
      <c r="F225" s="266"/>
      <c r="G225" s="128"/>
    </row>
    <row r="226" spans="1:7" ht="32.25" customHeight="1">
      <c r="A226" s="9">
        <v>219</v>
      </c>
      <c r="B226" s="172" t="s">
        <v>1357</v>
      </c>
      <c r="C226" s="9" t="s">
        <v>1138</v>
      </c>
      <c r="D226" s="9" t="s">
        <v>618</v>
      </c>
      <c r="E226" s="263">
        <v>1.85</v>
      </c>
      <c r="F226" s="267"/>
      <c r="G226" s="128"/>
    </row>
    <row r="227" spans="1:7" ht="32.25" customHeight="1">
      <c r="A227" s="9">
        <v>220</v>
      </c>
      <c r="B227" s="172" t="s">
        <v>1358</v>
      </c>
      <c r="C227" s="9" t="s">
        <v>1138</v>
      </c>
      <c r="D227" s="9" t="s">
        <v>618</v>
      </c>
      <c r="E227" s="263">
        <v>2.0630000000000002</v>
      </c>
      <c r="F227" s="266"/>
      <c r="G227" s="128"/>
    </row>
    <row r="228" spans="1:7" ht="32.25" customHeight="1">
      <c r="A228" s="9">
        <v>221</v>
      </c>
      <c r="B228" s="172" t="s">
        <v>1359</v>
      </c>
      <c r="C228" s="9" t="s">
        <v>1138</v>
      </c>
      <c r="D228" s="9" t="s">
        <v>618</v>
      </c>
      <c r="E228" s="263">
        <v>0.313</v>
      </c>
      <c r="F228" s="266"/>
      <c r="G228" s="128"/>
    </row>
    <row r="229" spans="1:7" ht="32.25" customHeight="1">
      <c r="A229" s="9">
        <v>222</v>
      </c>
      <c r="B229" s="172" t="s">
        <v>1360</v>
      </c>
      <c r="C229" s="9" t="s">
        <v>1138</v>
      </c>
      <c r="D229" s="9" t="s">
        <v>618</v>
      </c>
      <c r="E229" s="263">
        <v>0.84799999999999998</v>
      </c>
      <c r="F229" s="266"/>
      <c r="G229" s="128"/>
    </row>
    <row r="230" spans="1:7" ht="32.25" customHeight="1">
      <c r="A230" s="9">
        <v>223</v>
      </c>
      <c r="B230" s="172" t="s">
        <v>1361</v>
      </c>
      <c r="C230" s="9" t="s">
        <v>1138</v>
      </c>
      <c r="D230" s="9" t="s">
        <v>618</v>
      </c>
      <c r="E230" s="263">
        <v>0.17100000000000001</v>
      </c>
      <c r="F230" s="266"/>
      <c r="G230" s="128"/>
    </row>
    <row r="231" spans="1:7" ht="32.25" customHeight="1">
      <c r="A231" s="9">
        <v>224</v>
      </c>
      <c r="B231" s="172" t="s">
        <v>1362</v>
      </c>
      <c r="C231" s="9" t="s">
        <v>1138</v>
      </c>
      <c r="D231" s="9" t="s">
        <v>618</v>
      </c>
      <c r="E231" s="268">
        <v>0.57699999999999996</v>
      </c>
      <c r="F231" s="267">
        <v>0.86</v>
      </c>
      <c r="G231" s="128"/>
    </row>
    <row r="232" spans="1:7" ht="32.25" customHeight="1">
      <c r="A232" s="9">
        <v>225</v>
      </c>
      <c r="B232" s="172" t="s">
        <v>1363</v>
      </c>
      <c r="C232" s="9" t="s">
        <v>1138</v>
      </c>
      <c r="D232" s="9" t="s">
        <v>618</v>
      </c>
      <c r="E232" s="263">
        <v>0.751</v>
      </c>
      <c r="F232" s="266"/>
      <c r="G232" s="128"/>
    </row>
    <row r="233" spans="1:7" ht="32.25" customHeight="1">
      <c r="A233" s="9">
        <v>226</v>
      </c>
      <c r="B233" s="172" t="s">
        <v>1364</v>
      </c>
      <c r="C233" s="9" t="s">
        <v>1138</v>
      </c>
      <c r="D233" s="9" t="s">
        <v>618</v>
      </c>
      <c r="E233" s="263">
        <v>0.371</v>
      </c>
      <c r="F233" s="266"/>
      <c r="G233" s="128"/>
    </row>
    <row r="234" spans="1:7" ht="32.25" customHeight="1">
      <c r="A234" s="9">
        <v>227</v>
      </c>
      <c r="B234" s="172" t="s">
        <v>1365</v>
      </c>
      <c r="C234" s="9" t="s">
        <v>1138</v>
      </c>
      <c r="D234" s="9" t="s">
        <v>618</v>
      </c>
      <c r="E234" s="263">
        <v>0.71799999999999997</v>
      </c>
      <c r="F234" s="266"/>
      <c r="G234" s="128"/>
    </row>
    <row r="235" spans="1:7" ht="32.25" customHeight="1">
      <c r="A235" s="9">
        <v>228</v>
      </c>
      <c r="B235" s="172" t="s">
        <v>1366</v>
      </c>
      <c r="C235" s="9" t="s">
        <v>1138</v>
      </c>
      <c r="D235" s="9" t="s">
        <v>618</v>
      </c>
      <c r="E235" s="263">
        <v>0.48099999999999998</v>
      </c>
      <c r="F235" s="266"/>
      <c r="G235" s="128"/>
    </row>
    <row r="236" spans="1:7" ht="32.25" customHeight="1">
      <c r="A236" s="9">
        <v>229</v>
      </c>
      <c r="B236" s="172" t="s">
        <v>1367</v>
      </c>
      <c r="C236" s="9" t="s">
        <v>1138</v>
      </c>
      <c r="D236" s="9" t="s">
        <v>618</v>
      </c>
      <c r="E236" s="263">
        <v>0.124</v>
      </c>
      <c r="F236" s="266"/>
      <c r="G236" s="128"/>
    </row>
    <row r="237" spans="1:7" ht="32.25" customHeight="1">
      <c r="A237" s="9">
        <v>230</v>
      </c>
      <c r="B237" s="172" t="s">
        <v>1368</v>
      </c>
      <c r="C237" s="9" t="s">
        <v>1138</v>
      </c>
      <c r="D237" s="9" t="s">
        <v>618</v>
      </c>
      <c r="E237" s="263">
        <v>0.156</v>
      </c>
      <c r="F237" s="266"/>
      <c r="G237" s="128"/>
    </row>
    <row r="238" spans="1:7" ht="32.25" customHeight="1">
      <c r="A238" s="9">
        <v>231</v>
      </c>
      <c r="B238" s="172" t="s">
        <v>1369</v>
      </c>
      <c r="C238" s="9" t="s">
        <v>1138</v>
      </c>
      <c r="D238" s="9" t="s">
        <v>618</v>
      </c>
      <c r="E238" s="263">
        <v>0.66</v>
      </c>
      <c r="F238" s="266"/>
      <c r="G238" s="128"/>
    </row>
    <row r="239" spans="1:7" ht="32.25" customHeight="1">
      <c r="A239" s="9">
        <v>232</v>
      </c>
      <c r="B239" s="172" t="s">
        <v>1370</v>
      </c>
      <c r="C239" s="9" t="s">
        <v>1138</v>
      </c>
      <c r="D239" s="9" t="s">
        <v>618</v>
      </c>
      <c r="E239" s="263">
        <v>3.536</v>
      </c>
      <c r="F239" s="266"/>
      <c r="G239" s="128"/>
    </row>
    <row r="240" spans="1:7" ht="32.25" customHeight="1">
      <c r="A240" s="9">
        <v>233</v>
      </c>
      <c r="B240" s="172" t="s">
        <v>1371</v>
      </c>
      <c r="C240" s="9" t="s">
        <v>1138</v>
      </c>
      <c r="D240" s="9" t="s">
        <v>618</v>
      </c>
      <c r="E240" s="263">
        <v>0.85499999999999998</v>
      </c>
      <c r="F240" s="266"/>
      <c r="G240" s="128"/>
    </row>
    <row r="241" spans="1:7" ht="32.25" customHeight="1">
      <c r="A241" s="9">
        <v>234</v>
      </c>
      <c r="B241" s="172" t="s">
        <v>1372</v>
      </c>
      <c r="C241" s="9" t="s">
        <v>1138</v>
      </c>
      <c r="D241" s="9" t="s">
        <v>618</v>
      </c>
      <c r="E241" s="263">
        <v>0.33900000000000002</v>
      </c>
      <c r="F241" s="266"/>
      <c r="G241" s="128"/>
    </row>
    <row r="242" spans="1:7" ht="32.25" customHeight="1">
      <c r="A242" s="9">
        <v>235</v>
      </c>
      <c r="B242" s="172" t="s">
        <v>1373</v>
      </c>
      <c r="C242" s="9" t="s">
        <v>1138</v>
      </c>
      <c r="D242" s="9" t="s">
        <v>618</v>
      </c>
      <c r="E242" s="263">
        <v>0.92300000000000004</v>
      </c>
      <c r="F242" s="266"/>
      <c r="G242" s="128"/>
    </row>
    <row r="243" spans="1:7" ht="32.25" customHeight="1">
      <c r="A243" s="9">
        <v>236</v>
      </c>
      <c r="B243" s="172" t="s">
        <v>1374</v>
      </c>
      <c r="C243" s="9" t="s">
        <v>1138</v>
      </c>
      <c r="D243" s="9" t="s">
        <v>618</v>
      </c>
      <c r="E243" s="263">
        <v>1.992</v>
      </c>
      <c r="F243" s="266"/>
      <c r="G243" s="128"/>
    </row>
    <row r="244" spans="1:7" ht="32.25" customHeight="1">
      <c r="A244" s="9">
        <v>237</v>
      </c>
      <c r="B244" s="172" t="s">
        <v>1375</v>
      </c>
      <c r="C244" s="9" t="s">
        <v>1138</v>
      </c>
      <c r="D244" s="9" t="s">
        <v>618</v>
      </c>
      <c r="E244" s="263">
        <v>2.8919999999999999</v>
      </c>
      <c r="F244" s="266"/>
      <c r="G244" s="128"/>
    </row>
    <row r="245" spans="1:7" ht="32.25" customHeight="1">
      <c r="A245" s="9">
        <v>238</v>
      </c>
      <c r="B245" s="172" t="s">
        <v>1376</v>
      </c>
      <c r="C245" s="9" t="s">
        <v>1138</v>
      </c>
      <c r="D245" s="9" t="s">
        <v>618</v>
      </c>
      <c r="E245" s="263">
        <v>0.84299999999999997</v>
      </c>
      <c r="F245" s="266"/>
      <c r="G245" s="128"/>
    </row>
    <row r="246" spans="1:7" ht="32.25" customHeight="1">
      <c r="A246" s="9">
        <v>239</v>
      </c>
      <c r="B246" s="172" t="s">
        <v>1377</v>
      </c>
      <c r="C246" s="9" t="s">
        <v>1138</v>
      </c>
      <c r="D246" s="9" t="s">
        <v>618</v>
      </c>
      <c r="E246" s="263">
        <v>0.65100000000000002</v>
      </c>
      <c r="F246" s="266"/>
      <c r="G246" s="128"/>
    </row>
    <row r="247" spans="1:7" ht="32.25" customHeight="1">
      <c r="A247" s="9">
        <v>240</v>
      </c>
      <c r="B247" s="172" t="s">
        <v>1378</v>
      </c>
      <c r="C247" s="9" t="s">
        <v>1138</v>
      </c>
      <c r="D247" s="9" t="s">
        <v>618</v>
      </c>
      <c r="E247" s="263">
        <v>0.53</v>
      </c>
      <c r="F247" s="196"/>
      <c r="G247" s="128"/>
    </row>
    <row r="248" spans="1:7" ht="32.25" customHeight="1">
      <c r="A248" s="9">
        <v>241</v>
      </c>
      <c r="B248" s="172" t="s">
        <v>1379</v>
      </c>
      <c r="C248" s="9" t="s">
        <v>1138</v>
      </c>
      <c r="D248" s="9" t="s">
        <v>618</v>
      </c>
      <c r="E248" s="263">
        <v>0.95399999999999996</v>
      </c>
      <c r="F248" s="196"/>
      <c r="G248" s="128"/>
    </row>
    <row r="249" spans="1:7" ht="32.25" customHeight="1">
      <c r="A249" s="9">
        <v>242</v>
      </c>
      <c r="B249" s="172" t="s">
        <v>1380</v>
      </c>
      <c r="C249" s="9" t="s">
        <v>1138</v>
      </c>
      <c r="D249" s="9" t="s">
        <v>618</v>
      </c>
      <c r="E249" s="263">
        <v>5.702</v>
      </c>
      <c r="F249" s="196"/>
      <c r="G249" s="128"/>
    </row>
    <row r="250" spans="1:7" ht="32.25" customHeight="1">
      <c r="A250" s="9">
        <v>243</v>
      </c>
      <c r="B250" s="172" t="s">
        <v>1381</v>
      </c>
      <c r="C250" s="9" t="s">
        <v>1138</v>
      </c>
      <c r="D250" s="9" t="s">
        <v>618</v>
      </c>
      <c r="E250" s="263">
        <v>7.0000000000000007E-2</v>
      </c>
      <c r="F250" s="4"/>
      <c r="G250" s="128"/>
    </row>
    <row r="251" spans="1:7" ht="32.25" customHeight="1">
      <c r="A251" s="9">
        <v>244</v>
      </c>
      <c r="B251" s="172" t="s">
        <v>1382</v>
      </c>
      <c r="C251" s="9" t="s">
        <v>1138</v>
      </c>
      <c r="D251" s="9" t="s">
        <v>618</v>
      </c>
      <c r="E251" s="263">
        <v>0.42899999999999999</v>
      </c>
      <c r="F251" s="4"/>
      <c r="G251" s="128"/>
    </row>
    <row r="252" spans="1:7" ht="32.25" customHeight="1">
      <c r="A252" s="9">
        <v>245</v>
      </c>
      <c r="B252" s="172" t="s">
        <v>1383</v>
      </c>
      <c r="C252" s="9" t="s">
        <v>1138</v>
      </c>
      <c r="D252" s="9" t="s">
        <v>618</v>
      </c>
      <c r="E252" s="263">
        <v>0.33800000000000002</v>
      </c>
      <c r="F252" s="4"/>
      <c r="G252" s="128"/>
    </row>
    <row r="253" spans="1:7" ht="32.25" customHeight="1">
      <c r="A253" s="9">
        <v>246</v>
      </c>
      <c r="B253" s="172" t="s">
        <v>1384</v>
      </c>
      <c r="C253" s="9" t="s">
        <v>1138</v>
      </c>
      <c r="D253" s="9" t="s">
        <v>618</v>
      </c>
      <c r="E253" s="263">
        <v>0.755</v>
      </c>
      <c r="F253" s="4"/>
      <c r="G253" s="128"/>
    </row>
    <row r="254" spans="1:7" ht="32.25" customHeight="1">
      <c r="A254" s="9">
        <v>247</v>
      </c>
      <c r="B254" s="172" t="s">
        <v>1385</v>
      </c>
      <c r="C254" s="9" t="s">
        <v>1138</v>
      </c>
      <c r="D254" s="9" t="s">
        <v>618</v>
      </c>
      <c r="E254" s="263">
        <v>0.32100000000000001</v>
      </c>
      <c r="F254" s="4"/>
      <c r="G254" s="128"/>
    </row>
    <row r="255" spans="1:7" ht="32.25" customHeight="1">
      <c r="A255" s="9">
        <v>248</v>
      </c>
      <c r="B255" s="172" t="s">
        <v>1386</v>
      </c>
      <c r="C255" s="9" t="s">
        <v>1138</v>
      </c>
      <c r="D255" s="9" t="s">
        <v>618</v>
      </c>
      <c r="E255" s="263">
        <v>0.64900000000000002</v>
      </c>
      <c r="F255" s="4"/>
      <c r="G255" s="128"/>
    </row>
    <row r="256" spans="1:7" ht="32.25" customHeight="1">
      <c r="A256" s="9">
        <v>249</v>
      </c>
      <c r="B256" s="172" t="s">
        <v>1387</v>
      </c>
      <c r="C256" s="9" t="s">
        <v>1138</v>
      </c>
      <c r="D256" s="9" t="s">
        <v>618</v>
      </c>
      <c r="E256" s="263">
        <v>0.46899999999999997</v>
      </c>
      <c r="F256" s="4"/>
      <c r="G256" s="128"/>
    </row>
    <row r="257" spans="1:7" ht="32.25" customHeight="1">
      <c r="A257" s="9">
        <v>250</v>
      </c>
      <c r="B257" s="172" t="s">
        <v>1388</v>
      </c>
      <c r="C257" s="9" t="s">
        <v>1138</v>
      </c>
      <c r="D257" s="9" t="s">
        <v>618</v>
      </c>
      <c r="E257" s="263">
        <v>0.40400000000000003</v>
      </c>
      <c r="F257" s="4"/>
      <c r="G257" s="128"/>
    </row>
    <row r="258" spans="1:7" ht="32.25" customHeight="1">
      <c r="A258" s="9">
        <v>251</v>
      </c>
      <c r="B258" s="172" t="s">
        <v>1389</v>
      </c>
      <c r="C258" s="9" t="s">
        <v>1138</v>
      </c>
      <c r="D258" s="9" t="s">
        <v>618</v>
      </c>
      <c r="E258" s="263">
        <v>0.254</v>
      </c>
      <c r="F258" s="4"/>
      <c r="G258" s="128"/>
    </row>
    <row r="259" spans="1:7" ht="32.25" customHeight="1">
      <c r="A259" s="9">
        <v>252</v>
      </c>
      <c r="B259" s="172" t="s">
        <v>1390</v>
      </c>
      <c r="C259" s="9" t="s">
        <v>1138</v>
      </c>
      <c r="D259" s="9" t="s">
        <v>618</v>
      </c>
      <c r="E259" s="263">
        <v>0.13900000000000001</v>
      </c>
      <c r="F259" s="4"/>
      <c r="G259" s="128"/>
    </row>
    <row r="260" spans="1:7" ht="32.25" customHeight="1">
      <c r="A260" s="9">
        <v>253</v>
      </c>
      <c r="B260" s="172" t="s">
        <v>1391</v>
      </c>
      <c r="C260" s="9" t="s">
        <v>1138</v>
      </c>
      <c r="D260" s="9" t="s">
        <v>618</v>
      </c>
      <c r="E260" s="263">
        <v>0.23499999999999999</v>
      </c>
      <c r="F260" s="4"/>
      <c r="G260" s="128"/>
    </row>
    <row r="261" spans="1:7" ht="32.25" customHeight="1">
      <c r="A261" s="9">
        <v>254</v>
      </c>
      <c r="B261" s="172" t="s">
        <v>1392</v>
      </c>
      <c r="C261" s="9" t="s">
        <v>1138</v>
      </c>
      <c r="D261" s="9" t="s">
        <v>618</v>
      </c>
      <c r="E261" s="263">
        <v>0.70399999999999996</v>
      </c>
      <c r="F261" s="4"/>
      <c r="G261" s="128"/>
    </row>
    <row r="262" spans="1:7" ht="32.25" customHeight="1">
      <c r="A262" s="9">
        <v>255</v>
      </c>
      <c r="B262" s="172" t="s">
        <v>1393</v>
      </c>
      <c r="C262" s="9" t="s">
        <v>1138</v>
      </c>
      <c r="D262" s="9" t="s">
        <v>618</v>
      </c>
      <c r="E262" s="263">
        <v>6.4000000000000001E-2</v>
      </c>
      <c r="F262" s="4"/>
      <c r="G262" s="128"/>
    </row>
    <row r="263" spans="1:7" ht="32.25" customHeight="1">
      <c r="A263" s="9">
        <v>256</v>
      </c>
      <c r="B263" s="172" t="s">
        <v>1394</v>
      </c>
      <c r="C263" s="9" t="s">
        <v>1138</v>
      </c>
      <c r="D263" s="9" t="s">
        <v>618</v>
      </c>
      <c r="E263" s="263">
        <v>0.20899999999999999</v>
      </c>
      <c r="F263" s="4"/>
      <c r="G263" s="128"/>
    </row>
    <row r="264" spans="1:7" ht="32.25" customHeight="1">
      <c r="A264" s="9">
        <v>257</v>
      </c>
      <c r="B264" s="172" t="s">
        <v>1395</v>
      </c>
      <c r="C264" s="9" t="s">
        <v>1138</v>
      </c>
      <c r="D264" s="9" t="s">
        <v>618</v>
      </c>
      <c r="E264" s="263">
        <v>1.0129999999999999</v>
      </c>
      <c r="F264" s="4"/>
      <c r="G264" s="128"/>
    </row>
    <row r="265" spans="1:7" ht="32.25" customHeight="1">
      <c r="A265" s="9">
        <v>258</v>
      </c>
      <c r="B265" s="172" t="s">
        <v>1396</v>
      </c>
      <c r="C265" s="9" t="s">
        <v>1138</v>
      </c>
      <c r="D265" s="9" t="s">
        <v>618</v>
      </c>
      <c r="E265" s="263">
        <v>1.0629999999999999</v>
      </c>
      <c r="F265" s="196"/>
      <c r="G265" s="128"/>
    </row>
    <row r="266" spans="1:7" ht="32.25" customHeight="1">
      <c r="A266" s="9">
        <v>259</v>
      </c>
      <c r="B266" s="172" t="s">
        <v>1397</v>
      </c>
      <c r="C266" s="9" t="s">
        <v>1138</v>
      </c>
      <c r="D266" s="9" t="s">
        <v>618</v>
      </c>
      <c r="E266" s="263"/>
      <c r="F266" s="196">
        <v>0.4</v>
      </c>
      <c r="G266" s="128"/>
    </row>
    <row r="267" spans="1:7" ht="32.25" customHeight="1">
      <c r="A267" s="9">
        <v>260</v>
      </c>
      <c r="B267" s="172" t="s">
        <v>1398</v>
      </c>
      <c r="C267" s="9" t="s">
        <v>1138</v>
      </c>
      <c r="D267" s="9" t="s">
        <v>618</v>
      </c>
      <c r="E267" s="263">
        <v>7.1580000000000004</v>
      </c>
      <c r="F267" s="196"/>
      <c r="G267" s="128"/>
    </row>
    <row r="268" spans="1:7" ht="32.25" customHeight="1">
      <c r="A268" s="9">
        <v>261</v>
      </c>
      <c r="B268" s="172" t="s">
        <v>1399</v>
      </c>
      <c r="C268" s="9" t="s">
        <v>1138</v>
      </c>
      <c r="D268" s="9" t="s">
        <v>618</v>
      </c>
      <c r="E268" s="269">
        <v>0.83</v>
      </c>
      <c r="F268" s="4"/>
      <c r="G268" s="128"/>
    </row>
    <row r="269" spans="1:7" ht="32.25" customHeight="1">
      <c r="A269" s="9">
        <v>262</v>
      </c>
      <c r="B269" s="172" t="s">
        <v>1400</v>
      </c>
      <c r="C269" s="9" t="s">
        <v>1138</v>
      </c>
      <c r="D269" s="9" t="s">
        <v>618</v>
      </c>
      <c r="E269" s="263">
        <v>0.28199999999999997</v>
      </c>
      <c r="F269" s="267"/>
      <c r="G269" s="128"/>
    </row>
    <row r="270" spans="1:7" ht="32.25" customHeight="1">
      <c r="A270" s="9">
        <v>263</v>
      </c>
      <c r="B270" s="172" t="s">
        <v>1401</v>
      </c>
      <c r="C270" s="9" t="s">
        <v>1138</v>
      </c>
      <c r="D270" s="9" t="s">
        <v>618</v>
      </c>
      <c r="E270" s="263">
        <v>0.309</v>
      </c>
      <c r="F270" s="196"/>
      <c r="G270" s="128"/>
    </row>
    <row r="271" spans="1:7" ht="32.25" customHeight="1">
      <c r="A271" s="9">
        <v>264</v>
      </c>
      <c r="B271" s="172" t="s">
        <v>1402</v>
      </c>
      <c r="C271" s="9" t="s">
        <v>1138</v>
      </c>
      <c r="D271" s="9" t="s">
        <v>618</v>
      </c>
      <c r="E271" s="263">
        <v>0.34699999999999998</v>
      </c>
      <c r="F271" s="196"/>
      <c r="G271" s="128"/>
    </row>
    <row r="272" spans="1:7" ht="32.25" customHeight="1">
      <c r="A272" s="9">
        <v>265</v>
      </c>
      <c r="B272" s="172" t="s">
        <v>1403</v>
      </c>
      <c r="C272" s="9" t="s">
        <v>1138</v>
      </c>
      <c r="D272" s="9" t="s">
        <v>618</v>
      </c>
      <c r="E272" s="263"/>
      <c r="F272" s="196">
        <v>0.627</v>
      </c>
      <c r="G272" s="128"/>
    </row>
    <row r="273" spans="1:7" ht="32.25" customHeight="1">
      <c r="A273" s="9">
        <v>266</v>
      </c>
      <c r="B273" s="172" t="s">
        <v>1404</v>
      </c>
      <c r="C273" s="9" t="s">
        <v>1138</v>
      </c>
      <c r="D273" s="9" t="s">
        <v>618</v>
      </c>
      <c r="E273" s="263">
        <v>1.175</v>
      </c>
      <c r="F273" s="196"/>
      <c r="G273" s="128"/>
    </row>
    <row r="274" spans="1:7" ht="32.25" customHeight="1">
      <c r="A274" s="9">
        <v>267</v>
      </c>
      <c r="B274" s="172" t="s">
        <v>1405</v>
      </c>
      <c r="C274" s="9" t="s">
        <v>1138</v>
      </c>
      <c r="D274" s="9" t="s">
        <v>618</v>
      </c>
      <c r="E274" s="263"/>
      <c r="F274" s="196">
        <v>0.53300000000000003</v>
      </c>
      <c r="G274" s="128"/>
    </row>
    <row r="275" spans="1:7" ht="32.25" customHeight="1">
      <c r="A275" s="9">
        <v>268</v>
      </c>
      <c r="B275" s="172" t="s">
        <v>1406</v>
      </c>
      <c r="C275" s="9" t="s">
        <v>1138</v>
      </c>
      <c r="D275" s="9" t="s">
        <v>618</v>
      </c>
      <c r="E275" s="263">
        <v>0.13300000000000001</v>
      </c>
      <c r="F275" s="196"/>
      <c r="G275" s="128"/>
    </row>
    <row r="276" spans="1:7" ht="32.25" customHeight="1">
      <c r="A276" s="9">
        <v>269</v>
      </c>
      <c r="B276" s="172" t="s">
        <v>1407</v>
      </c>
      <c r="C276" s="9" t="s">
        <v>1138</v>
      </c>
      <c r="D276" s="9" t="s">
        <v>618</v>
      </c>
      <c r="E276" s="196">
        <v>0.34100000000000003</v>
      </c>
      <c r="F276" s="196"/>
      <c r="G276" s="128"/>
    </row>
    <row r="277" spans="1:7" ht="32.25" customHeight="1">
      <c r="A277" s="9">
        <v>270</v>
      </c>
      <c r="B277" s="172" t="s">
        <v>1408</v>
      </c>
      <c r="C277" s="9" t="s">
        <v>1138</v>
      </c>
      <c r="D277" s="9" t="s">
        <v>618</v>
      </c>
      <c r="E277" s="263"/>
      <c r="F277" s="196">
        <v>0.26900000000000002</v>
      </c>
      <c r="G277" s="128"/>
    </row>
    <row r="278" spans="1:7" ht="32.25" customHeight="1">
      <c r="A278" s="9">
        <v>271</v>
      </c>
      <c r="B278" s="172" t="s">
        <v>1409</v>
      </c>
      <c r="C278" s="9" t="s">
        <v>1138</v>
      </c>
      <c r="D278" s="9" t="s">
        <v>618</v>
      </c>
      <c r="E278" s="263"/>
      <c r="F278" s="196">
        <v>4.2859999999999996</v>
      </c>
      <c r="G278" s="128"/>
    </row>
    <row r="279" spans="1:7" ht="32.25" customHeight="1">
      <c r="A279" s="9">
        <v>272</v>
      </c>
      <c r="B279" s="172" t="s">
        <v>1410</v>
      </c>
      <c r="C279" s="9" t="s">
        <v>1138</v>
      </c>
      <c r="D279" s="9" t="s">
        <v>618</v>
      </c>
      <c r="E279" s="263">
        <v>0.6</v>
      </c>
      <c r="F279" s="196"/>
      <c r="G279" s="128"/>
    </row>
    <row r="280" spans="1:7" ht="32.25" customHeight="1">
      <c r="A280" s="9">
        <v>273</v>
      </c>
      <c r="B280" s="172" t="s">
        <v>1411</v>
      </c>
      <c r="C280" s="9" t="s">
        <v>1138</v>
      </c>
      <c r="D280" s="9" t="s">
        <v>618</v>
      </c>
      <c r="E280" s="263">
        <v>0.33800000000000002</v>
      </c>
      <c r="F280" s="4"/>
      <c r="G280" s="128"/>
    </row>
    <row r="281" spans="1:7" ht="32.25" customHeight="1">
      <c r="A281" s="9">
        <v>274</v>
      </c>
      <c r="B281" s="172" t="s">
        <v>1412</v>
      </c>
      <c r="C281" s="9" t="s">
        <v>1138</v>
      </c>
      <c r="D281" s="9" t="s">
        <v>618</v>
      </c>
      <c r="E281" s="263">
        <v>1.3380000000000001</v>
      </c>
      <c r="F281" s="4"/>
      <c r="G281" s="128"/>
    </row>
    <row r="282" spans="1:7" ht="32.25" customHeight="1">
      <c r="A282" s="9">
        <v>275</v>
      </c>
      <c r="B282" s="262" t="s">
        <v>1413</v>
      </c>
      <c r="C282" s="9" t="s">
        <v>1138</v>
      </c>
      <c r="D282" s="9" t="s">
        <v>618</v>
      </c>
      <c r="E282" s="263">
        <v>1.83</v>
      </c>
      <c r="F282" s="4"/>
      <c r="G282" s="128"/>
    </row>
    <row r="283" spans="1:7" ht="32.25" customHeight="1">
      <c r="A283" s="9">
        <v>276</v>
      </c>
      <c r="B283" s="262" t="s">
        <v>1414</v>
      </c>
      <c r="C283" s="9" t="s">
        <v>1138</v>
      </c>
      <c r="D283" s="9" t="s">
        <v>618</v>
      </c>
      <c r="E283" s="263">
        <v>0.26500000000000001</v>
      </c>
      <c r="F283" s="4"/>
      <c r="G283" s="128"/>
    </row>
    <row r="284" spans="1:7" ht="32.25" customHeight="1">
      <c r="A284" s="9">
        <v>277</v>
      </c>
      <c r="B284" s="262" t="s">
        <v>1415</v>
      </c>
      <c r="C284" s="9" t="s">
        <v>1138</v>
      </c>
      <c r="D284" s="9" t="s">
        <v>618</v>
      </c>
      <c r="E284" s="263">
        <v>0.45</v>
      </c>
      <c r="F284" s="4"/>
      <c r="G284" s="128"/>
    </row>
    <row r="285" spans="1:7" ht="32.25" customHeight="1">
      <c r="A285" s="9">
        <v>278</v>
      </c>
      <c r="B285" s="172" t="s">
        <v>1416</v>
      </c>
      <c r="C285" s="9" t="s">
        <v>1138</v>
      </c>
      <c r="D285" s="9" t="s">
        <v>618</v>
      </c>
      <c r="E285" s="263"/>
      <c r="F285" s="196">
        <v>0.27</v>
      </c>
      <c r="G285" s="128"/>
    </row>
    <row r="286" spans="1:7" ht="32.25" customHeight="1">
      <c r="A286" s="9">
        <v>279</v>
      </c>
      <c r="B286" s="172" t="s">
        <v>1417</v>
      </c>
      <c r="C286" s="9" t="s">
        <v>1138</v>
      </c>
      <c r="D286" s="9" t="s">
        <v>618</v>
      </c>
      <c r="E286" s="263">
        <v>0.42</v>
      </c>
      <c r="F286" s="4"/>
      <c r="G286" s="128"/>
    </row>
    <row r="287" spans="1:7" ht="32.25" customHeight="1">
      <c r="A287" s="9">
        <v>280</v>
      </c>
      <c r="B287" s="172" t="s">
        <v>1418</v>
      </c>
      <c r="C287" s="9" t="s">
        <v>1138</v>
      </c>
      <c r="D287" s="9" t="s">
        <v>618</v>
      </c>
      <c r="E287" s="270"/>
      <c r="F287" s="196">
        <v>0.4</v>
      </c>
      <c r="G287" s="128"/>
    </row>
    <row r="288" spans="1:7" ht="32.25" customHeight="1">
      <c r="A288" s="9">
        <v>281</v>
      </c>
      <c r="B288" s="172" t="s">
        <v>1419</v>
      </c>
      <c r="C288" s="9" t="s">
        <v>1138</v>
      </c>
      <c r="D288" s="9" t="s">
        <v>618</v>
      </c>
      <c r="E288" s="270"/>
      <c r="F288" s="196">
        <v>0.49</v>
      </c>
      <c r="G288" s="128"/>
    </row>
    <row r="289" spans="1:7" ht="32.25" customHeight="1">
      <c r="A289" s="9">
        <v>282</v>
      </c>
      <c r="B289" s="172" t="s">
        <v>1420</v>
      </c>
      <c r="C289" s="9" t="s">
        <v>1138</v>
      </c>
      <c r="D289" s="9" t="s">
        <v>618</v>
      </c>
      <c r="E289" s="263">
        <v>0.25</v>
      </c>
      <c r="F289" s="4"/>
      <c r="G289" s="128"/>
    </row>
    <row r="290" spans="1:7" ht="32.25" customHeight="1">
      <c r="A290" s="9">
        <v>283</v>
      </c>
      <c r="B290" s="172" t="s">
        <v>1421</v>
      </c>
      <c r="C290" s="9" t="s">
        <v>1138</v>
      </c>
      <c r="D290" s="9" t="s">
        <v>618</v>
      </c>
      <c r="E290" s="268">
        <v>0.08</v>
      </c>
      <c r="F290" s="271"/>
      <c r="G290" s="128"/>
    </row>
    <row r="291" spans="1:7" ht="32.25" customHeight="1">
      <c r="A291" s="9">
        <v>284</v>
      </c>
      <c r="B291" s="172" t="s">
        <v>1422</v>
      </c>
      <c r="C291" s="9" t="s">
        <v>1138</v>
      </c>
      <c r="D291" s="9" t="s">
        <v>618</v>
      </c>
      <c r="E291" s="272"/>
      <c r="F291" s="119">
        <v>3.75</v>
      </c>
      <c r="G291" s="128"/>
    </row>
    <row r="292" spans="1:7" ht="32.25" customHeight="1">
      <c r="A292" s="9">
        <v>285</v>
      </c>
      <c r="B292" s="172" t="s">
        <v>1423</v>
      </c>
      <c r="C292" s="9" t="s">
        <v>1138</v>
      </c>
      <c r="D292" s="9" t="s">
        <v>618</v>
      </c>
      <c r="E292" s="268">
        <v>0.3</v>
      </c>
      <c r="F292" s="263">
        <v>0.3</v>
      </c>
      <c r="G292" s="128"/>
    </row>
    <row r="293" spans="1:7" ht="32.25" customHeight="1">
      <c r="A293" s="9">
        <v>286</v>
      </c>
      <c r="B293" s="172" t="s">
        <v>1424</v>
      </c>
      <c r="C293" s="9" t="s">
        <v>1138</v>
      </c>
      <c r="D293" s="9" t="s">
        <v>618</v>
      </c>
      <c r="E293" s="272"/>
      <c r="F293" s="119">
        <v>3.75</v>
      </c>
      <c r="G293" s="128"/>
    </row>
    <row r="294" spans="1:7" ht="32.25" customHeight="1">
      <c r="A294" s="9">
        <v>287</v>
      </c>
      <c r="B294" s="172" t="s">
        <v>1425</v>
      </c>
      <c r="C294" s="9" t="s">
        <v>1138</v>
      </c>
      <c r="D294" s="9" t="s">
        <v>618</v>
      </c>
      <c r="E294" s="268">
        <v>0.26500000000000001</v>
      </c>
      <c r="F294" s="271"/>
      <c r="G294" s="128"/>
    </row>
    <row r="295" spans="1:7" ht="32.25" customHeight="1">
      <c r="A295" s="9">
        <v>288</v>
      </c>
      <c r="B295" s="172" t="s">
        <v>1426</v>
      </c>
      <c r="C295" s="9" t="s">
        <v>1138</v>
      </c>
      <c r="D295" s="9" t="s">
        <v>618</v>
      </c>
      <c r="E295" s="268">
        <v>0.7</v>
      </c>
      <c r="F295" s="271"/>
      <c r="G295" s="107"/>
    </row>
    <row r="296" spans="1:7" ht="32.25" customHeight="1">
      <c r="A296" s="125"/>
      <c r="B296" s="125"/>
      <c r="C296" s="977" t="s">
        <v>1427</v>
      </c>
      <c r="D296" s="978"/>
      <c r="E296" s="22">
        <f>SUM(E8:E295)</f>
        <v>232.20199999999986</v>
      </c>
      <c r="F296" s="22">
        <f>SUM(F8:F295)</f>
        <v>35.62299999999999</v>
      </c>
      <c r="G296" s="107"/>
    </row>
    <row r="297" spans="1:7" ht="32.25" customHeight="1">
      <c r="A297" s="914" t="s">
        <v>1428</v>
      </c>
      <c r="B297" s="914"/>
      <c r="C297" s="914"/>
      <c r="D297" s="914"/>
      <c r="E297" s="914"/>
      <c r="F297" s="914"/>
      <c r="G297" s="914"/>
    </row>
    <row r="298" spans="1:7" ht="32.25" customHeight="1">
      <c r="A298" s="9">
        <v>1</v>
      </c>
      <c r="B298" s="172" t="s">
        <v>1429</v>
      </c>
      <c r="C298" s="9" t="s">
        <v>547</v>
      </c>
      <c r="D298" s="9" t="s">
        <v>618</v>
      </c>
      <c r="E298" s="196">
        <v>0.95499999999999996</v>
      </c>
      <c r="F298" s="196"/>
      <c r="G298" s="107"/>
    </row>
    <row r="299" spans="1:7" ht="32.25" customHeight="1">
      <c r="A299" s="9">
        <v>2</v>
      </c>
      <c r="B299" s="172" t="s">
        <v>1430</v>
      </c>
      <c r="C299" s="9" t="s">
        <v>547</v>
      </c>
      <c r="D299" s="9" t="s">
        <v>618</v>
      </c>
      <c r="E299" s="196">
        <v>2.048</v>
      </c>
      <c r="F299" s="196"/>
      <c r="G299" s="107"/>
    </row>
    <row r="300" spans="1:7" ht="32.25" customHeight="1">
      <c r="A300" s="9">
        <v>3</v>
      </c>
      <c r="B300" s="172" t="s">
        <v>1431</v>
      </c>
      <c r="C300" s="9" t="s">
        <v>547</v>
      </c>
      <c r="D300" s="9" t="s">
        <v>618</v>
      </c>
      <c r="E300" s="196">
        <v>0.19</v>
      </c>
      <c r="F300" s="196"/>
      <c r="G300" s="107"/>
    </row>
    <row r="301" spans="1:7" ht="32.25" customHeight="1">
      <c r="A301" s="9">
        <v>4</v>
      </c>
      <c r="B301" s="172" t="s">
        <v>1432</v>
      </c>
      <c r="C301" s="9" t="s">
        <v>547</v>
      </c>
      <c r="D301" s="9" t="s">
        <v>618</v>
      </c>
      <c r="E301" s="196">
        <v>0.67600000000000005</v>
      </c>
      <c r="F301" s="196"/>
      <c r="G301" s="107"/>
    </row>
    <row r="302" spans="1:7" ht="32.25" customHeight="1">
      <c r="A302" s="9">
        <v>5</v>
      </c>
      <c r="B302" s="172" t="s">
        <v>1433</v>
      </c>
      <c r="C302" s="9" t="s">
        <v>547</v>
      </c>
      <c r="D302" s="9" t="s">
        <v>618</v>
      </c>
      <c r="E302" s="196">
        <v>0.64</v>
      </c>
      <c r="F302" s="196"/>
      <c r="G302" s="107"/>
    </row>
    <row r="303" spans="1:7" ht="32.25" customHeight="1">
      <c r="A303" s="9">
        <v>6</v>
      </c>
      <c r="B303" s="172" t="s">
        <v>1434</v>
      </c>
      <c r="C303" s="9" t="s">
        <v>547</v>
      </c>
      <c r="D303" s="9" t="s">
        <v>618</v>
      </c>
      <c r="E303" s="196">
        <v>3.6999999999999998E-2</v>
      </c>
      <c r="F303" s="196"/>
      <c r="G303" s="107"/>
    </row>
    <row r="304" spans="1:7" ht="32.25" customHeight="1">
      <c r="A304" s="9">
        <v>7</v>
      </c>
      <c r="B304" s="172" t="s">
        <v>1435</v>
      </c>
      <c r="C304" s="9" t="s">
        <v>547</v>
      </c>
      <c r="D304" s="9" t="s">
        <v>618</v>
      </c>
      <c r="E304" s="196">
        <v>0.28000000000000003</v>
      </c>
      <c r="F304" s="196"/>
      <c r="G304" s="107"/>
    </row>
    <row r="305" spans="1:7" ht="32.25" customHeight="1">
      <c r="A305" s="9">
        <v>8</v>
      </c>
      <c r="B305" s="172" t="s">
        <v>1436</v>
      </c>
      <c r="C305" s="9" t="s">
        <v>547</v>
      </c>
      <c r="D305" s="9" t="s">
        <v>618</v>
      </c>
      <c r="E305" s="196">
        <v>0.158</v>
      </c>
      <c r="F305" s="196"/>
      <c r="G305" s="107"/>
    </row>
    <row r="306" spans="1:7" ht="32.25" customHeight="1">
      <c r="A306" s="9">
        <v>9</v>
      </c>
      <c r="B306" s="172" t="s">
        <v>1437</v>
      </c>
      <c r="C306" s="9" t="s">
        <v>547</v>
      </c>
      <c r="D306" s="9" t="s">
        <v>618</v>
      </c>
      <c r="E306" s="196">
        <v>0.40799999999999997</v>
      </c>
      <c r="F306" s="196"/>
      <c r="G306" s="107"/>
    </row>
    <row r="307" spans="1:7" ht="32.25" customHeight="1">
      <c r="A307" s="9">
        <v>10</v>
      </c>
      <c r="B307" s="172" t="s">
        <v>1438</v>
      </c>
      <c r="C307" s="9" t="s">
        <v>547</v>
      </c>
      <c r="D307" s="9" t="s">
        <v>618</v>
      </c>
      <c r="E307" s="196">
        <v>0.35499999999999998</v>
      </c>
      <c r="F307" s="196"/>
      <c r="G307" s="107"/>
    </row>
    <row r="308" spans="1:7" ht="32.25" customHeight="1">
      <c r="A308" s="9">
        <v>11</v>
      </c>
      <c r="B308" s="172" t="s">
        <v>1439</v>
      </c>
      <c r="C308" s="9" t="s">
        <v>547</v>
      </c>
      <c r="D308" s="9" t="s">
        <v>618</v>
      </c>
      <c r="E308" s="196">
        <v>0.23599999999999999</v>
      </c>
      <c r="F308" s="196"/>
      <c r="G308" s="107"/>
    </row>
    <row r="309" spans="1:7" ht="32.25" customHeight="1">
      <c r="A309" s="9">
        <v>12</v>
      </c>
      <c r="B309" s="172" t="s">
        <v>1440</v>
      </c>
      <c r="C309" s="9" t="s">
        <v>547</v>
      </c>
      <c r="D309" s="9" t="s">
        <v>618</v>
      </c>
      <c r="E309" s="196">
        <v>0.95</v>
      </c>
      <c r="F309" s="196"/>
      <c r="G309" s="107"/>
    </row>
    <row r="310" spans="1:7" ht="32.25" customHeight="1">
      <c r="A310" s="9">
        <v>13</v>
      </c>
      <c r="B310" s="172" t="s">
        <v>1441</v>
      </c>
      <c r="C310" s="9" t="s">
        <v>547</v>
      </c>
      <c r="D310" s="9" t="s">
        <v>618</v>
      </c>
      <c r="E310" s="196">
        <v>0.13800000000000001</v>
      </c>
      <c r="F310" s="196"/>
      <c r="G310" s="107"/>
    </row>
    <row r="311" spans="1:7" ht="32.25" customHeight="1">
      <c r="A311" s="9">
        <v>14</v>
      </c>
      <c r="B311" s="172" t="s">
        <v>1442</v>
      </c>
      <c r="C311" s="9" t="s">
        <v>547</v>
      </c>
      <c r="D311" s="9" t="s">
        <v>618</v>
      </c>
      <c r="E311" s="196">
        <v>0.52800000000000002</v>
      </c>
      <c r="F311" s="196"/>
      <c r="G311" s="107"/>
    </row>
    <row r="312" spans="1:7" ht="32.25" customHeight="1">
      <c r="A312" s="9">
        <v>15</v>
      </c>
      <c r="B312" s="172" t="s">
        <v>1443</v>
      </c>
      <c r="C312" s="9" t="s">
        <v>547</v>
      </c>
      <c r="D312" s="9" t="s">
        <v>618</v>
      </c>
      <c r="E312" s="196">
        <v>0.3</v>
      </c>
      <c r="F312" s="196"/>
      <c r="G312" s="107"/>
    </row>
    <row r="313" spans="1:7" ht="32.25" customHeight="1">
      <c r="A313" s="9">
        <v>16</v>
      </c>
      <c r="B313" s="172" t="s">
        <v>1444</v>
      </c>
      <c r="C313" s="9" t="s">
        <v>547</v>
      </c>
      <c r="D313" s="9" t="s">
        <v>618</v>
      </c>
      <c r="E313" s="196">
        <v>0.15</v>
      </c>
      <c r="F313" s="196"/>
      <c r="G313" s="107"/>
    </row>
    <row r="314" spans="1:7" ht="32.25" customHeight="1">
      <c r="A314" s="9">
        <v>17</v>
      </c>
      <c r="B314" s="172" t="s">
        <v>1445</v>
      </c>
      <c r="C314" s="9" t="s">
        <v>547</v>
      </c>
      <c r="D314" s="9" t="s">
        <v>618</v>
      </c>
      <c r="E314" s="196">
        <v>0.61</v>
      </c>
      <c r="F314" s="196"/>
      <c r="G314" s="107"/>
    </row>
    <row r="315" spans="1:7" ht="32.25" customHeight="1">
      <c r="A315" s="9">
        <v>18</v>
      </c>
      <c r="B315" s="172" t="s">
        <v>1446</v>
      </c>
      <c r="C315" s="9" t="s">
        <v>547</v>
      </c>
      <c r="D315" s="9" t="s">
        <v>618</v>
      </c>
      <c r="E315" s="196">
        <v>0.88</v>
      </c>
      <c r="F315" s="196"/>
      <c r="G315" s="107"/>
    </row>
    <row r="316" spans="1:7" ht="32.25" customHeight="1">
      <c r="A316" s="9">
        <v>19</v>
      </c>
      <c r="B316" s="172" t="s">
        <v>1447</v>
      </c>
      <c r="C316" s="9" t="s">
        <v>547</v>
      </c>
      <c r="D316" s="9" t="s">
        <v>618</v>
      </c>
      <c r="E316" s="196">
        <v>2.5</v>
      </c>
      <c r="F316" s="196"/>
      <c r="G316" s="107"/>
    </row>
    <row r="317" spans="1:7" ht="32.25" customHeight="1">
      <c r="A317" s="9">
        <v>20</v>
      </c>
      <c r="B317" s="172" t="s">
        <v>1448</v>
      </c>
      <c r="C317" s="9" t="s">
        <v>547</v>
      </c>
      <c r="D317" s="9" t="s">
        <v>618</v>
      </c>
      <c r="E317" s="196">
        <v>0.72</v>
      </c>
      <c r="F317" s="196"/>
      <c r="G317" s="107"/>
    </row>
    <row r="318" spans="1:7" ht="32.25" customHeight="1">
      <c r="A318" s="9">
        <v>21</v>
      </c>
      <c r="B318" s="172" t="s">
        <v>1449</v>
      </c>
      <c r="C318" s="9" t="s">
        <v>547</v>
      </c>
      <c r="D318" s="9" t="s">
        <v>618</v>
      </c>
      <c r="E318" s="196">
        <v>0.25</v>
      </c>
      <c r="F318" s="196"/>
      <c r="G318" s="107"/>
    </row>
    <row r="319" spans="1:7" ht="32.25" customHeight="1">
      <c r="A319" s="35">
        <v>22</v>
      </c>
      <c r="B319" s="262" t="s">
        <v>1450</v>
      </c>
      <c r="C319" s="35" t="s">
        <v>547</v>
      </c>
      <c r="D319" s="35" t="s">
        <v>618</v>
      </c>
      <c r="E319" s="203">
        <v>2.101</v>
      </c>
      <c r="F319" s="273"/>
      <c r="G319" s="274"/>
    </row>
    <row r="320" spans="1:7" ht="32.25" customHeight="1">
      <c r="A320" s="9">
        <v>23</v>
      </c>
      <c r="B320" s="172" t="s">
        <v>1451</v>
      </c>
      <c r="C320" s="9" t="s">
        <v>547</v>
      </c>
      <c r="D320" s="9" t="s">
        <v>618</v>
      </c>
      <c r="E320" s="263">
        <v>0.17399999999999999</v>
      </c>
      <c r="F320" s="275"/>
      <c r="G320" s="128"/>
    </row>
    <row r="321" spans="1:7" ht="32.25" customHeight="1">
      <c r="A321" s="9">
        <v>24</v>
      </c>
      <c r="B321" s="172" t="s">
        <v>1452</v>
      </c>
      <c r="C321" s="9" t="s">
        <v>547</v>
      </c>
      <c r="D321" s="9" t="s">
        <v>618</v>
      </c>
      <c r="E321" s="263">
        <v>0.46700000000000003</v>
      </c>
      <c r="F321" s="275"/>
      <c r="G321" s="128"/>
    </row>
    <row r="322" spans="1:7" ht="32.25" customHeight="1">
      <c r="A322" s="9">
        <v>25</v>
      </c>
      <c r="B322" s="172" t="s">
        <v>1453</v>
      </c>
      <c r="C322" s="9" t="s">
        <v>547</v>
      </c>
      <c r="D322" s="9" t="s">
        <v>618</v>
      </c>
      <c r="E322" s="263">
        <v>0.442</v>
      </c>
      <c r="F322" s="275"/>
      <c r="G322" s="128"/>
    </row>
    <row r="323" spans="1:7" ht="32.25" customHeight="1">
      <c r="A323" s="9">
        <v>26</v>
      </c>
      <c r="B323" s="172" t="s">
        <v>1454</v>
      </c>
      <c r="C323" s="9" t="s">
        <v>547</v>
      </c>
      <c r="D323" s="9" t="s">
        <v>618</v>
      </c>
      <c r="E323" s="263">
        <v>0.49099999999999999</v>
      </c>
      <c r="F323" s="275"/>
      <c r="G323" s="128"/>
    </row>
    <row r="324" spans="1:7" ht="32.25" customHeight="1">
      <c r="A324" s="9">
        <v>27</v>
      </c>
      <c r="B324" s="172" t="s">
        <v>1455</v>
      </c>
      <c r="C324" s="9" t="s">
        <v>547</v>
      </c>
      <c r="D324" s="9" t="s">
        <v>618</v>
      </c>
      <c r="E324" s="263">
        <v>1.042</v>
      </c>
      <c r="F324" s="275"/>
      <c r="G324" s="128"/>
    </row>
    <row r="325" spans="1:7" ht="32.25" customHeight="1">
      <c r="A325" s="9">
        <v>28</v>
      </c>
      <c r="B325" s="172" t="s">
        <v>1456</v>
      </c>
      <c r="C325" s="9" t="s">
        <v>547</v>
      </c>
      <c r="D325" s="9" t="s">
        <v>618</v>
      </c>
      <c r="E325" s="263">
        <v>0.63700000000000001</v>
      </c>
      <c r="F325" s="275"/>
      <c r="G325" s="128"/>
    </row>
    <row r="326" spans="1:7" ht="32.25" customHeight="1">
      <c r="A326" s="9">
        <v>29</v>
      </c>
      <c r="B326" s="172" t="s">
        <v>1457</v>
      </c>
      <c r="C326" s="9" t="s">
        <v>547</v>
      </c>
      <c r="D326" s="9" t="s">
        <v>618</v>
      </c>
      <c r="E326" s="263">
        <v>2.9630000000000001</v>
      </c>
      <c r="F326" s="275"/>
      <c r="G326" s="128"/>
    </row>
    <row r="327" spans="1:7" ht="32.25" customHeight="1">
      <c r="A327" s="9">
        <v>30</v>
      </c>
      <c r="B327" s="172" t="s">
        <v>1458</v>
      </c>
      <c r="C327" s="9" t="s">
        <v>547</v>
      </c>
      <c r="D327" s="9" t="s">
        <v>618</v>
      </c>
      <c r="E327" s="275"/>
      <c r="F327" s="268">
        <v>1</v>
      </c>
      <c r="G327" s="128"/>
    </row>
    <row r="328" spans="1:7" ht="32.25" customHeight="1">
      <c r="A328" s="9">
        <v>31</v>
      </c>
      <c r="B328" s="172" t="s">
        <v>1459</v>
      </c>
      <c r="C328" s="9" t="s">
        <v>547</v>
      </c>
      <c r="D328" s="9" t="s">
        <v>618</v>
      </c>
      <c r="E328" s="263">
        <v>0.42099999999999999</v>
      </c>
      <c r="F328" s="275"/>
      <c r="G328" s="128"/>
    </row>
    <row r="329" spans="1:7" ht="32.25" customHeight="1">
      <c r="A329" s="9">
        <v>32</v>
      </c>
      <c r="B329" s="172" t="s">
        <v>1460</v>
      </c>
      <c r="C329" s="9" t="s">
        <v>547</v>
      </c>
      <c r="D329" s="9" t="s">
        <v>618</v>
      </c>
      <c r="E329" s="263">
        <v>0.33400000000000002</v>
      </c>
      <c r="F329" s="275"/>
      <c r="G329" s="128"/>
    </row>
    <row r="330" spans="1:7" ht="32.25" customHeight="1">
      <c r="A330" s="9">
        <v>33</v>
      </c>
      <c r="B330" s="172" t="s">
        <v>1461</v>
      </c>
      <c r="C330" s="9" t="s">
        <v>547</v>
      </c>
      <c r="D330" s="9" t="s">
        <v>618</v>
      </c>
      <c r="E330" s="275"/>
      <c r="F330" s="263">
        <v>0.39100000000000001</v>
      </c>
      <c r="G330" s="128"/>
    </row>
    <row r="331" spans="1:7" ht="32.25" customHeight="1">
      <c r="A331" s="9">
        <v>34</v>
      </c>
      <c r="B331" s="172" t="s">
        <v>1462</v>
      </c>
      <c r="C331" s="9" t="s">
        <v>547</v>
      </c>
      <c r="D331" s="9" t="s">
        <v>618</v>
      </c>
      <c r="E331" s="263">
        <v>0.15</v>
      </c>
      <c r="F331" s="275"/>
      <c r="G331" s="128"/>
    </row>
    <row r="332" spans="1:7" ht="32.25" customHeight="1">
      <c r="A332" s="9">
        <v>35</v>
      </c>
      <c r="B332" s="172" t="s">
        <v>1463</v>
      </c>
      <c r="C332" s="9" t="s">
        <v>547</v>
      </c>
      <c r="D332" s="9" t="s">
        <v>618</v>
      </c>
      <c r="E332" s="263">
        <v>0.2</v>
      </c>
      <c r="F332" s="275"/>
      <c r="G332" s="128"/>
    </row>
    <row r="333" spans="1:7" ht="32.25" customHeight="1">
      <c r="A333" s="9">
        <v>36</v>
      </c>
      <c r="B333" s="172" t="s">
        <v>1464</v>
      </c>
      <c r="C333" s="9" t="s">
        <v>547</v>
      </c>
      <c r="D333" s="9" t="s">
        <v>618</v>
      </c>
      <c r="E333" s="263">
        <v>0.74399999999999999</v>
      </c>
      <c r="F333" s="275"/>
      <c r="G333" s="128"/>
    </row>
    <row r="334" spans="1:7" ht="32.25" customHeight="1">
      <c r="A334" s="9">
        <v>37</v>
      </c>
      <c r="B334" s="172" t="s">
        <v>1465</v>
      </c>
      <c r="C334" s="9" t="s">
        <v>547</v>
      </c>
      <c r="D334" s="9" t="s">
        <v>618</v>
      </c>
      <c r="E334" s="263">
        <v>0.9</v>
      </c>
      <c r="F334" s="275"/>
      <c r="G334" s="128"/>
    </row>
    <row r="335" spans="1:7" ht="32.25" customHeight="1">
      <c r="A335" s="9">
        <v>38</v>
      </c>
      <c r="B335" s="172" t="s">
        <v>1466</v>
      </c>
      <c r="C335" s="9" t="s">
        <v>547</v>
      </c>
      <c r="D335" s="9" t="s">
        <v>618</v>
      </c>
      <c r="E335" s="275"/>
      <c r="F335" s="263">
        <v>0.26100000000000001</v>
      </c>
      <c r="G335" s="128"/>
    </row>
    <row r="336" spans="1:7" ht="32.25" customHeight="1">
      <c r="A336" s="9">
        <v>39</v>
      </c>
      <c r="B336" s="172" t="s">
        <v>1467</v>
      </c>
      <c r="C336" s="9" t="s">
        <v>547</v>
      </c>
      <c r="D336" s="9" t="s">
        <v>618</v>
      </c>
      <c r="E336" s="263">
        <v>0.219</v>
      </c>
      <c r="F336" s="275"/>
      <c r="G336" s="128"/>
    </row>
    <row r="337" spans="1:7" ht="32.25" customHeight="1">
      <c r="A337" s="9">
        <v>40</v>
      </c>
      <c r="B337" s="172" t="s">
        <v>1468</v>
      </c>
      <c r="C337" s="9" t="s">
        <v>547</v>
      </c>
      <c r="D337" s="9" t="s">
        <v>618</v>
      </c>
      <c r="E337" s="275"/>
      <c r="F337" s="263">
        <v>0.215</v>
      </c>
      <c r="G337" s="128"/>
    </row>
    <row r="338" spans="1:7" ht="32.25" customHeight="1">
      <c r="A338" s="9">
        <v>41</v>
      </c>
      <c r="B338" s="172" t="s">
        <v>1469</v>
      </c>
      <c r="C338" s="9" t="s">
        <v>547</v>
      </c>
      <c r="D338" s="9" t="s">
        <v>618</v>
      </c>
      <c r="E338" s="263">
        <v>0.38200000000000001</v>
      </c>
      <c r="F338" s="271"/>
      <c r="G338" s="128"/>
    </row>
    <row r="339" spans="1:7" ht="32.25" customHeight="1">
      <c r="A339" s="9">
        <v>42</v>
      </c>
      <c r="B339" s="172" t="s">
        <v>1470</v>
      </c>
      <c r="C339" s="9" t="s">
        <v>547</v>
      </c>
      <c r="D339" s="9" t="s">
        <v>618</v>
      </c>
      <c r="E339" s="272">
        <v>0.432</v>
      </c>
      <c r="F339" s="271"/>
      <c r="G339" s="128"/>
    </row>
    <row r="340" spans="1:7" ht="32.25" customHeight="1">
      <c r="A340" s="9"/>
      <c r="B340" s="261"/>
      <c r="C340" s="943" t="s">
        <v>1427</v>
      </c>
      <c r="D340" s="943"/>
      <c r="E340" s="22">
        <f>SUM(E298:E339)</f>
        <v>25.108000000000001</v>
      </c>
      <c r="F340" s="22">
        <f>SUM(F298:F339)</f>
        <v>1.8670000000000002</v>
      </c>
      <c r="G340" s="107"/>
    </row>
    <row r="341" spans="1:7" ht="32.25" customHeight="1">
      <c r="A341" s="914" t="s">
        <v>1471</v>
      </c>
      <c r="B341" s="914"/>
      <c r="C341" s="914"/>
      <c r="D341" s="914"/>
      <c r="E341" s="914"/>
      <c r="F341" s="914"/>
      <c r="G341" s="914"/>
    </row>
    <row r="342" spans="1:7" ht="32.25" customHeight="1">
      <c r="A342" s="9">
        <v>1</v>
      </c>
      <c r="B342" s="172" t="s">
        <v>1472</v>
      </c>
      <c r="C342" s="9" t="s">
        <v>547</v>
      </c>
      <c r="D342" s="9" t="s">
        <v>618</v>
      </c>
      <c r="E342" s="263">
        <v>5.2</v>
      </c>
      <c r="F342" s="196"/>
      <c r="G342" s="107"/>
    </row>
    <row r="343" spans="1:7" ht="32.25" customHeight="1">
      <c r="A343" s="9">
        <v>2</v>
      </c>
      <c r="B343" s="172" t="s">
        <v>1473</v>
      </c>
      <c r="C343" s="9" t="s">
        <v>547</v>
      </c>
      <c r="D343" s="9" t="s">
        <v>618</v>
      </c>
      <c r="E343" s="263">
        <v>1.341</v>
      </c>
      <c r="F343" s="196"/>
      <c r="G343" s="107"/>
    </row>
    <row r="344" spans="1:7" ht="32.25" customHeight="1">
      <c r="A344" s="9">
        <v>3</v>
      </c>
      <c r="B344" s="172" t="s">
        <v>1474</v>
      </c>
      <c r="C344" s="9" t="s">
        <v>547</v>
      </c>
      <c r="D344" s="9" t="s">
        <v>618</v>
      </c>
      <c r="E344" s="263">
        <v>3.6</v>
      </c>
      <c r="F344" s="196"/>
      <c r="G344" s="107"/>
    </row>
    <row r="345" spans="1:7" ht="32.25" customHeight="1">
      <c r="A345" s="9">
        <v>4</v>
      </c>
      <c r="B345" s="172" t="s">
        <v>1475</v>
      </c>
      <c r="C345" s="9" t="s">
        <v>547</v>
      </c>
      <c r="D345" s="9" t="s">
        <v>618</v>
      </c>
      <c r="E345" s="196">
        <v>1.522</v>
      </c>
      <c r="F345" s="196"/>
      <c r="G345" s="107"/>
    </row>
    <row r="346" spans="1:7" ht="32.25" customHeight="1">
      <c r="A346" s="9">
        <v>5</v>
      </c>
      <c r="B346" s="172" t="s">
        <v>1476</v>
      </c>
      <c r="C346" s="9" t="s">
        <v>547</v>
      </c>
      <c r="D346" s="9" t="s">
        <v>618</v>
      </c>
      <c r="E346" s="196">
        <v>0.2</v>
      </c>
      <c r="F346" s="196"/>
      <c r="G346" s="107"/>
    </row>
    <row r="347" spans="1:7" ht="32.25" customHeight="1">
      <c r="A347" s="9">
        <v>6</v>
      </c>
      <c r="B347" s="172" t="s">
        <v>1477</v>
      </c>
      <c r="C347" s="9" t="s">
        <v>547</v>
      </c>
      <c r="D347" s="9" t="s">
        <v>618</v>
      </c>
      <c r="E347" s="196">
        <v>0.83299999999999996</v>
      </c>
      <c r="F347" s="196">
        <v>0.79400000000000004</v>
      </c>
      <c r="G347" s="107"/>
    </row>
    <row r="348" spans="1:7" ht="32.25" customHeight="1">
      <c r="A348" s="35">
        <v>7</v>
      </c>
      <c r="B348" s="262" t="s">
        <v>1478</v>
      </c>
      <c r="C348" s="35" t="s">
        <v>547</v>
      </c>
      <c r="D348" s="35" t="s">
        <v>618</v>
      </c>
      <c r="E348" s="203"/>
      <c r="F348" s="277">
        <v>12.5</v>
      </c>
      <c r="G348" s="274"/>
    </row>
    <row r="349" spans="1:7" ht="32.25" customHeight="1">
      <c r="A349" s="9"/>
      <c r="B349" s="261"/>
      <c r="C349" s="943" t="s">
        <v>1427</v>
      </c>
      <c r="D349" s="943"/>
      <c r="E349" s="276">
        <f>SUM(E342:E348)</f>
        <v>12.696</v>
      </c>
      <c r="F349" s="22">
        <f>SUM(F347:F348)</f>
        <v>13.294</v>
      </c>
      <c r="G349" s="107"/>
    </row>
    <row r="350" spans="1:7" ht="32.25" customHeight="1">
      <c r="A350" s="914" t="s">
        <v>1479</v>
      </c>
      <c r="B350" s="914"/>
      <c r="C350" s="914"/>
      <c r="D350" s="914"/>
      <c r="E350" s="914"/>
      <c r="F350" s="914"/>
      <c r="G350" s="914"/>
    </row>
    <row r="351" spans="1:7" ht="32.25" customHeight="1">
      <c r="A351" s="9">
        <v>1</v>
      </c>
      <c r="B351" s="172" t="s">
        <v>1480</v>
      </c>
      <c r="C351" s="35" t="s">
        <v>547</v>
      </c>
      <c r="D351" s="35" t="s">
        <v>618</v>
      </c>
      <c r="E351" s="263">
        <v>2.2599999999999998</v>
      </c>
      <c r="F351" s="4"/>
      <c r="G351" s="107"/>
    </row>
    <row r="352" spans="1:7">
      <c r="A352" s="123"/>
      <c r="B352" s="278"/>
      <c r="C352" s="943" t="s">
        <v>1427</v>
      </c>
      <c r="D352" s="943"/>
      <c r="E352" s="276">
        <v>2.2599999999999998</v>
      </c>
      <c r="F352" s="9"/>
      <c r="G352" s="9"/>
    </row>
    <row r="358" spans="5:7">
      <c r="E358" s="973" t="s">
        <v>1131</v>
      </c>
      <c r="F358" s="973"/>
      <c r="G358" s="973"/>
    </row>
    <row r="359" spans="5:7">
      <c r="E359" s="973" t="s">
        <v>1481</v>
      </c>
      <c r="F359" s="973"/>
      <c r="G359" s="973"/>
    </row>
    <row r="360" spans="5:7">
      <c r="E360" s="973" t="s">
        <v>658</v>
      </c>
      <c r="F360" s="973"/>
      <c r="G360" s="973"/>
    </row>
  </sheetData>
  <mergeCells count="27">
    <mergeCell ref="C340:D340"/>
    <mergeCell ref="A1:G1"/>
    <mergeCell ref="A3:G3"/>
    <mergeCell ref="A4:A5"/>
    <mergeCell ref="B4:B5"/>
    <mergeCell ref="C4:C5"/>
    <mergeCell ref="D4:D5"/>
    <mergeCell ref="E4:F4"/>
    <mergeCell ref="G4:G5"/>
    <mergeCell ref="A7:G7"/>
    <mergeCell ref="G173:G199"/>
    <mergeCell ref="G200:G214"/>
    <mergeCell ref="C296:D296"/>
    <mergeCell ref="A297:G297"/>
    <mergeCell ref="E360:G360"/>
    <mergeCell ref="A341:G341"/>
    <mergeCell ref="C349:D349"/>
    <mergeCell ref="A350:G350"/>
    <mergeCell ref="C352:D352"/>
    <mergeCell ref="E358:G358"/>
    <mergeCell ref="E359:G359"/>
    <mergeCell ref="X8:Z8"/>
    <mergeCell ref="I8:K8"/>
    <mergeCell ref="L8:N8"/>
    <mergeCell ref="O8:Q8"/>
    <mergeCell ref="R8:T8"/>
    <mergeCell ref="U8:W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Tlabung Div</vt:lpstr>
      <vt:lpstr>Mamit Div</vt:lpstr>
      <vt:lpstr>KZD</vt:lpstr>
      <vt:lpstr>NHD II</vt:lpstr>
      <vt:lpstr>NHD I</vt:lpstr>
      <vt:lpstr>Champhai Div</vt:lpstr>
      <vt:lpstr>Saitual Div</vt:lpstr>
      <vt:lpstr>Hmuifang Div</vt:lpstr>
      <vt:lpstr>ARND</vt:lpstr>
      <vt:lpstr>Lawngtlai Div</vt:lpstr>
      <vt:lpstr>Serchhip</vt:lpstr>
      <vt:lpstr>Lunglei Road Div</vt:lpstr>
      <vt:lpstr>LRD II</vt:lpstr>
      <vt:lpstr>Siaha</vt:lpstr>
      <vt:lpstr>NH III</vt:lpstr>
      <vt:lpstr>LRD I</vt:lpstr>
      <vt:lpstr>MMPD</vt:lpstr>
      <vt:lpstr>Kawrthah</vt:lpstr>
      <vt:lpstr>ARSD</vt:lpstr>
      <vt:lpstr>Kolasib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2025-05-22T10:25:44Z</dcterms:modified>
</cp:coreProperties>
</file>