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F:\MPR 2025\"/>
    </mc:Choice>
  </mc:AlternateContent>
  <xr:revisionPtr revIDLastSave="0" documentId="13_ncr:1_{8B77D31F-81C8-42E5-985F-1DDFEB8E514E}" xr6:coauthVersionLast="47" xr6:coauthVersionMax="47" xr10:uidLastSave="{00000000-0000-0000-0000-000000000000}"/>
  <bookViews>
    <workbookView xWindow="-120" yWindow="-120" windowWidth="29040" windowHeight="15840" tabRatio="874" firstSheet="12" activeTab="30" xr2:uid="{00000000-000D-0000-FFFF-FFFF00000000}"/>
  </bookViews>
  <sheets>
    <sheet name="NABARD" sheetId="2" r:id="rId1"/>
    <sheet name="NEC" sheetId="18" r:id="rId2"/>
    <sheet name="PMGSY " sheetId="23" r:id="rId3"/>
    <sheet name="SEDP " sheetId="29" r:id="rId4"/>
    <sheet name="SEDP 4" sheetId="32" state="hidden" r:id="rId5"/>
    <sheet name="CSS" sheetId="35" r:id="rId6"/>
    <sheet name="MoRTH" sheetId="76" r:id="rId7"/>
    <sheet name="Article 275" sheetId="67" r:id="rId8"/>
    <sheet name="ECRP-II" sheetId="75" r:id="rId9"/>
    <sheet name="PM DeVINE" sheetId="77" r:id="rId10"/>
    <sheet name="ICMR" sheetId="78" r:id="rId11"/>
    <sheet name="NLCPR" sheetId="81" r:id="rId12"/>
    <sheet name="NEDP" sheetId="82" r:id="rId13"/>
    <sheet name="SPP" sheetId="85" r:id="rId14"/>
    <sheet name="DONER" sheetId="86" r:id="rId15"/>
    <sheet name="NERSDS" sheetId="87" r:id="rId16"/>
    <sheet name="ISC Scheme" sheetId="88" r:id="rId17"/>
    <sheet name="CRF" sheetId="89" r:id="rId18"/>
    <sheet name="NESIDS" sheetId="90" r:id="rId19"/>
    <sheet name="SCA" sheetId="91" r:id="rId20"/>
    <sheet name="SARDPNE" sheetId="93" r:id="rId21"/>
    <sheet name="MAJOR" sheetId="94" r:id="rId22"/>
    <sheet name="SASCE" sheetId="95" r:id="rId23"/>
    <sheet name="SPF" sheetId="96" r:id="rId24"/>
    <sheet name="Aspirational" sheetId="100" r:id="rId25"/>
    <sheet name="Ministry" sheetId="102" r:id="rId26"/>
    <sheet name="MAP" sheetId="104" r:id="rId27"/>
    <sheet name="Annual Plan" sheetId="109" r:id="rId28"/>
    <sheet name="5054 (R&amp;B)" sheetId="108" r:id="rId29"/>
    <sheet name="3054" sheetId="113" r:id="rId30"/>
    <sheet name="SASCI" sheetId="112" r:id="rId31"/>
    <sheet name="AMOP" sheetId="110" r:id="rId32"/>
  </sheets>
  <definedNames>
    <definedName name="_xlnm.Print_Titles" localSheetId="5">CSS!$4:$6</definedName>
    <definedName name="_xlnm.Print_Titles" localSheetId="21">MAJOR!$3:$5</definedName>
    <definedName name="_xlnm.Print_Titles" localSheetId="0">NABARD!$3:$5</definedName>
    <definedName name="_xlnm.Print_Titles" localSheetId="1">NEC!$3:$5</definedName>
    <definedName name="_xlnm.Print_Titles" localSheetId="12">NEDP!$3:$5</definedName>
    <definedName name="_xlnm.Print_Titles" localSheetId="2">'PMGSY '!$3:$5</definedName>
    <definedName name="_xlnm.Print_Titles" localSheetId="19">SCA!$3:$5</definedName>
    <definedName name="_xlnm.Print_Titles" localSheetId="3">'SEDP '!$3:$5</definedName>
    <definedName name="_xlnm.Print_Titles" localSheetId="23">SPF!$3:$5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66" i="112" l="1"/>
  <c r="K666" i="112"/>
  <c r="I666" i="112"/>
  <c r="D666" i="112"/>
  <c r="M662" i="112"/>
  <c r="K662" i="112"/>
  <c r="I662" i="112"/>
  <c r="D662" i="112"/>
  <c r="M658" i="112"/>
  <c r="I658" i="112"/>
  <c r="D658" i="112"/>
  <c r="K657" i="112"/>
  <c r="K656" i="112"/>
  <c r="M654" i="112"/>
  <c r="I654" i="112"/>
  <c r="D654" i="112"/>
  <c r="K653" i="112"/>
  <c r="K654" i="112" s="1"/>
  <c r="M647" i="112"/>
  <c r="I647" i="112"/>
  <c r="D647" i="112"/>
  <c r="M629" i="112"/>
  <c r="I629" i="112"/>
  <c r="D629" i="112"/>
  <c r="K627" i="112"/>
  <c r="K626" i="112"/>
  <c r="M615" i="112"/>
  <c r="K615" i="112"/>
  <c r="I615" i="112"/>
  <c r="D615" i="112"/>
  <c r="M607" i="112"/>
  <c r="K607" i="112"/>
  <c r="I607" i="112"/>
  <c r="D607" i="112"/>
  <c r="M600" i="112"/>
  <c r="K600" i="112"/>
  <c r="I600" i="112"/>
  <c r="D600" i="112"/>
  <c r="K598" i="112"/>
  <c r="O593" i="112"/>
  <c r="N593" i="112"/>
  <c r="I593" i="112"/>
  <c r="D593" i="112"/>
  <c r="L590" i="112"/>
  <c r="L589" i="112"/>
  <c r="L587" i="112"/>
  <c r="L582" i="112"/>
  <c r="L579" i="112"/>
  <c r="K576" i="112"/>
  <c r="L574" i="112"/>
  <c r="K571" i="112"/>
  <c r="L570" i="112"/>
  <c r="K568" i="112"/>
  <c r="J567" i="112"/>
  <c r="M560" i="112"/>
  <c r="M559" i="112"/>
  <c r="M593" i="112" s="1"/>
  <c r="K556" i="112"/>
  <c r="K593" i="112" s="1"/>
  <c r="J556" i="112"/>
  <c r="M553" i="112"/>
  <c r="I553" i="112"/>
  <c r="D553" i="112"/>
  <c r="K552" i="112"/>
  <c r="K551" i="112"/>
  <c r="K553" i="112" s="1"/>
  <c r="M546" i="112"/>
  <c r="I546" i="112"/>
  <c r="D546" i="112"/>
  <c r="K540" i="112"/>
  <c r="K539" i="112"/>
  <c r="K538" i="112"/>
  <c r="I536" i="112"/>
  <c r="D536" i="112"/>
  <c r="K534" i="112"/>
  <c r="M532" i="112"/>
  <c r="M531" i="112"/>
  <c r="K530" i="112"/>
  <c r="K529" i="112"/>
  <c r="K528" i="112"/>
  <c r="M527" i="112"/>
  <c r="M536" i="112" s="1"/>
  <c r="L527" i="112"/>
  <c r="K526" i="112"/>
  <c r="M522" i="112"/>
  <c r="I522" i="112"/>
  <c r="D522" i="112"/>
  <c r="J521" i="112"/>
  <c r="K520" i="112"/>
  <c r="L519" i="112"/>
  <c r="K518" i="112"/>
  <c r="K522" i="112" s="1"/>
  <c r="M515" i="112"/>
  <c r="I515" i="112"/>
  <c r="D515" i="112"/>
  <c r="K513" i="112"/>
  <c r="K515" i="112" s="1"/>
  <c r="J512" i="112"/>
  <c r="M508" i="112"/>
  <c r="I508" i="112"/>
  <c r="D508" i="112"/>
  <c r="L505" i="112"/>
  <c r="K504" i="112"/>
  <c r="K508" i="112" s="1"/>
  <c r="O502" i="112"/>
  <c r="N502" i="112"/>
  <c r="M502" i="112"/>
  <c r="K502" i="112"/>
  <c r="I502" i="112"/>
  <c r="D502" i="112"/>
  <c r="N491" i="112"/>
  <c r="I491" i="112"/>
  <c r="H491" i="112"/>
  <c r="D491" i="112"/>
  <c r="K486" i="112"/>
  <c r="K485" i="112"/>
  <c r="M483" i="112"/>
  <c r="M491" i="112" s="1"/>
  <c r="O479" i="112"/>
  <c r="N479" i="112"/>
  <c r="I479" i="112"/>
  <c r="D479" i="112"/>
  <c r="M478" i="112"/>
  <c r="M477" i="112"/>
  <c r="M476" i="112"/>
  <c r="M475" i="112"/>
  <c r="K472" i="112"/>
  <c r="K471" i="112"/>
  <c r="K470" i="112"/>
  <c r="L469" i="112"/>
  <c r="K469" i="112"/>
  <c r="K467" i="112"/>
  <c r="M466" i="112"/>
  <c r="K465" i="112"/>
  <c r="K464" i="112"/>
  <c r="K462" i="112"/>
  <c r="K461" i="112"/>
  <c r="K460" i="112"/>
  <c r="K457" i="112"/>
  <c r="K456" i="112"/>
  <c r="K453" i="112"/>
  <c r="K452" i="112"/>
  <c r="K451" i="112"/>
  <c r="K450" i="112"/>
  <c r="K449" i="112"/>
  <c r="K448" i="112"/>
  <c r="K447" i="112"/>
  <c r="K446" i="112"/>
  <c r="K445" i="112"/>
  <c r="M443" i="112"/>
  <c r="I443" i="112"/>
  <c r="D443" i="112"/>
  <c r="K442" i="112"/>
  <c r="K441" i="112"/>
  <c r="K443" i="112" s="1"/>
  <c r="J441" i="112"/>
  <c r="J438" i="112"/>
  <c r="O436" i="112"/>
  <c r="N436" i="112"/>
  <c r="I436" i="112"/>
  <c r="H436" i="112"/>
  <c r="G436" i="112"/>
  <c r="F436" i="112"/>
  <c r="E436" i="112"/>
  <c r="D436" i="112"/>
  <c r="K430" i="112"/>
  <c r="K436" i="112" s="1"/>
  <c r="L393" i="112"/>
  <c r="L333" i="112"/>
  <c r="L436" i="112" s="1"/>
  <c r="M325" i="112"/>
  <c r="M323" i="112"/>
  <c r="M320" i="112"/>
  <c r="M318" i="112"/>
  <c r="O302" i="112"/>
  <c r="N302" i="112"/>
  <c r="M302" i="112"/>
  <c r="L302" i="112"/>
  <c r="J302" i="112"/>
  <c r="I302" i="112"/>
  <c r="H302" i="112"/>
  <c r="G302" i="112"/>
  <c r="F302" i="112"/>
  <c r="E302" i="112"/>
  <c r="D302" i="112"/>
  <c r="K300" i="112"/>
  <c r="K298" i="112"/>
  <c r="K295" i="112"/>
  <c r="K294" i="112"/>
  <c r="O288" i="112"/>
  <c r="N288" i="112"/>
  <c r="I288" i="112"/>
  <c r="D288" i="112"/>
  <c r="K282" i="112"/>
  <c r="K270" i="112"/>
  <c r="K253" i="112"/>
  <c r="K230" i="112"/>
  <c r="K215" i="112"/>
  <c r="K183" i="112"/>
  <c r="K172" i="112"/>
  <c r="K166" i="112"/>
  <c r="K160" i="112"/>
  <c r="K151" i="112"/>
  <c r="K127" i="112"/>
  <c r="K117" i="112"/>
  <c r="M111" i="112"/>
  <c r="M288" i="112" s="1"/>
  <c r="K101" i="112"/>
  <c r="K63" i="112"/>
  <c r="K288" i="112" s="1"/>
  <c r="I60" i="112"/>
  <c r="D60" i="112"/>
  <c r="J59" i="112"/>
  <c r="K47" i="112"/>
  <c r="M40" i="112"/>
  <c r="M60" i="112" s="1"/>
  <c r="K34" i="112"/>
  <c r="K25" i="112"/>
  <c r="K19" i="112"/>
  <c r="K15" i="112"/>
  <c r="K10" i="112"/>
  <c r="K60" i="112" l="1"/>
  <c r="K479" i="112"/>
  <c r="M479" i="112"/>
  <c r="M436" i="112"/>
  <c r="K491" i="112"/>
  <c r="K629" i="112"/>
  <c r="K302" i="112"/>
  <c r="K536" i="112"/>
  <c r="K546" i="112"/>
  <c r="K658" i="112"/>
  <c r="K49" i="94"/>
  <c r="L13" i="94"/>
  <c r="K13" i="94"/>
  <c r="L31" i="2"/>
  <c r="K12" i="76"/>
  <c r="L105" i="108"/>
  <c r="K105" i="108"/>
  <c r="L101" i="108"/>
  <c r="L97" i="108"/>
  <c r="L77" i="108"/>
  <c r="L76" i="108"/>
  <c r="L75" i="108"/>
  <c r="L67" i="108"/>
  <c r="K67" i="108"/>
  <c r="K18" i="18"/>
  <c r="K10" i="23"/>
  <c r="L78" i="2"/>
  <c r="L19" i="76"/>
  <c r="K8" i="91"/>
  <c r="K26" i="2"/>
  <c r="L72" i="2"/>
  <c r="K72" i="2"/>
  <c r="L70" i="2"/>
  <c r="K108" i="23"/>
  <c r="L9" i="108"/>
  <c r="L10" i="108"/>
  <c r="L13" i="108"/>
  <c r="L121" i="108"/>
  <c r="L119" i="108"/>
  <c r="L80" i="2"/>
  <c r="L15" i="108"/>
  <c r="K77" i="2"/>
  <c r="K76" i="2"/>
  <c r="L29" i="2"/>
  <c r="K23" i="18"/>
  <c r="L89" i="23"/>
  <c r="L88" i="23"/>
  <c r="K16" i="113"/>
  <c r="L16" i="113"/>
  <c r="K17" i="113"/>
  <c r="L17" i="113"/>
  <c r="K18" i="113"/>
  <c r="L18" i="113"/>
  <c r="K19" i="113"/>
  <c r="L19" i="113"/>
  <c r="K20" i="113"/>
  <c r="L20" i="113"/>
  <c r="K21" i="113"/>
  <c r="L21" i="113"/>
  <c r="K22" i="113"/>
  <c r="L22" i="113"/>
  <c r="K23" i="113"/>
  <c r="L23" i="113"/>
  <c r="K24" i="113"/>
  <c r="L24" i="113"/>
  <c r="K25" i="113"/>
  <c r="L25" i="113"/>
  <c r="K26" i="113"/>
  <c r="L26" i="113"/>
  <c r="K27" i="113"/>
  <c r="L27" i="113"/>
  <c r="L15" i="113"/>
  <c r="K15" i="113"/>
  <c r="K46" i="108"/>
  <c r="K11" i="76"/>
  <c r="L86" i="108"/>
  <c r="L66" i="108"/>
  <c r="L12" i="29"/>
  <c r="L25" i="94"/>
  <c r="K36" i="104"/>
  <c r="K49" i="109"/>
  <c r="K43" i="109"/>
  <c r="K44" i="109"/>
  <c r="K45" i="109"/>
  <c r="K46" i="109"/>
  <c r="K48" i="109"/>
  <c r="K42" i="109"/>
  <c r="K41" i="109"/>
  <c r="K39" i="109"/>
  <c r="L22" i="35"/>
  <c r="K10" i="18"/>
  <c r="K11" i="18"/>
  <c r="L12" i="18"/>
  <c r="K12" i="18"/>
  <c r="K13" i="18"/>
  <c r="L152" i="108"/>
  <c r="L150" i="108"/>
  <c r="K149" i="108"/>
  <c r="L149" i="108"/>
  <c r="K148" i="108"/>
  <c r="L148" i="108"/>
  <c r="L147" i="108"/>
  <c r="K147" i="108"/>
  <c r="L8" i="113"/>
  <c r="L7" i="113"/>
  <c r="L6" i="113"/>
  <c r="K6" i="18"/>
  <c r="L23" i="18"/>
  <c r="K21" i="2"/>
  <c r="K28" i="2"/>
  <c r="L74" i="2"/>
  <c r="K74" i="2"/>
  <c r="K70" i="2"/>
  <c r="K67" i="2"/>
  <c r="L11" i="108"/>
  <c r="K11" i="108"/>
  <c r="K10" i="108"/>
  <c r="K16" i="2"/>
  <c r="K15" i="110"/>
  <c r="H15" i="110"/>
  <c r="K9" i="110"/>
  <c r="K8" i="110"/>
  <c r="K84" i="23"/>
  <c r="K15" i="18"/>
  <c r="K14" i="18"/>
  <c r="L27" i="2"/>
  <c r="L26" i="2"/>
  <c r="K23" i="2"/>
  <c r="L53" i="2"/>
  <c r="L74" i="108"/>
  <c r="K82" i="2"/>
  <c r="K12" i="89"/>
  <c r="C111" i="108"/>
  <c r="L84" i="108"/>
  <c r="K84" i="108"/>
  <c r="L47" i="104"/>
  <c r="K47" i="104"/>
  <c r="L42" i="104"/>
  <c r="K42" i="104"/>
  <c r="L41" i="104"/>
  <c r="K41" i="104"/>
  <c r="L40" i="104"/>
  <c r="K40" i="104"/>
  <c r="L36" i="104"/>
  <c r="M22" i="35"/>
  <c r="K9" i="29"/>
  <c r="K29" i="2"/>
  <c r="L8" i="90"/>
  <c r="K9" i="18"/>
  <c r="L78" i="108"/>
  <c r="K66" i="108"/>
  <c r="L6" i="77"/>
  <c r="L12" i="76"/>
  <c r="L11" i="76"/>
  <c r="K32" i="108"/>
  <c r="K30" i="108"/>
  <c r="L50" i="108"/>
  <c r="L42" i="108"/>
  <c r="L43" i="108"/>
  <c r="L41" i="108"/>
  <c r="K36" i="108"/>
  <c r="L36" i="108"/>
  <c r="L37" i="108"/>
  <c r="L38" i="108"/>
  <c r="L28" i="108"/>
  <c r="L29" i="108"/>
  <c r="L30" i="108"/>
  <c r="L25" i="108"/>
  <c r="L26" i="108"/>
  <c r="L27" i="108"/>
  <c r="L23" i="108"/>
  <c r="L24" i="108"/>
  <c r="L22" i="108"/>
  <c r="L14" i="108"/>
  <c r="K7" i="89"/>
  <c r="L7" i="89"/>
  <c r="L15" i="110"/>
  <c r="C15" i="110"/>
  <c r="K48" i="104"/>
  <c r="M8" i="108"/>
  <c r="L31" i="104"/>
  <c r="L32" i="104"/>
  <c r="L30" i="104"/>
  <c r="L29" i="104"/>
  <c r="K21" i="23"/>
  <c r="L55" i="2"/>
  <c r="L6" i="2" l="1"/>
  <c r="K78" i="2" l="1"/>
  <c r="K81" i="2"/>
  <c r="J14" i="90"/>
  <c r="K6" i="23"/>
  <c r="L26" i="104"/>
  <c r="L44" i="94"/>
  <c r="K11" i="89"/>
  <c r="L8" i="76"/>
  <c r="L40" i="108"/>
  <c r="L39" i="108"/>
  <c r="L35" i="108"/>
  <c r="L34" i="108"/>
  <c r="L33" i="108"/>
  <c r="L13" i="104"/>
  <c r="M16" i="35"/>
  <c r="L25" i="2"/>
  <c r="L24" i="2"/>
  <c r="L23" i="2"/>
  <c r="L22" i="2"/>
  <c r="L45" i="2"/>
  <c r="L43" i="2"/>
  <c r="L51" i="2"/>
  <c r="L11" i="90"/>
  <c r="L10" i="90"/>
  <c r="K19" i="18"/>
  <c r="L18" i="18"/>
  <c r="L7" i="108"/>
  <c r="L64" i="2"/>
  <c r="K6" i="78"/>
  <c r="L9" i="90"/>
  <c r="L16" i="35"/>
  <c r="K27" i="2"/>
  <c r="K25" i="2"/>
  <c r="K10" i="76"/>
  <c r="K45" i="23"/>
  <c r="K20" i="76"/>
  <c r="L25" i="104"/>
  <c r="L23" i="104"/>
  <c r="L22" i="104"/>
  <c r="L21" i="104"/>
  <c r="L20" i="104"/>
  <c r="L19" i="104"/>
  <c r="L15" i="104"/>
  <c r="M25" i="35"/>
  <c r="L16" i="76"/>
  <c r="L12" i="91"/>
  <c r="L63" i="2"/>
  <c r="M8" i="90"/>
  <c r="L9" i="104"/>
  <c r="L8" i="104"/>
  <c r="L12" i="23"/>
  <c r="L25" i="35"/>
  <c r="L9" i="82"/>
  <c r="L48" i="2"/>
  <c r="L49" i="2"/>
  <c r="K6" i="75"/>
  <c r="L13" i="18"/>
  <c r="L8" i="29"/>
  <c r="K8" i="29"/>
  <c r="K75" i="2"/>
  <c r="L66" i="2"/>
  <c r="K66" i="2"/>
  <c r="K64" i="2"/>
  <c r="K6" i="77"/>
  <c r="L12" i="90"/>
  <c r="L11" i="91"/>
  <c r="M23" i="35"/>
  <c r="K24" i="18"/>
  <c r="K6" i="76"/>
  <c r="K9" i="76"/>
  <c r="L9" i="76"/>
  <c r="K8" i="104"/>
  <c r="K7" i="104"/>
  <c r="K6" i="104"/>
  <c r="L74" i="23"/>
  <c r="K21" i="76"/>
  <c r="L20" i="76"/>
  <c r="L62" i="2"/>
  <c r="K11" i="2"/>
  <c r="K22" i="2"/>
  <c r="K24" i="2"/>
  <c r="K87" i="23"/>
  <c r="L87" i="23"/>
  <c r="L44" i="2"/>
  <c r="K26" i="76"/>
  <c r="L18" i="76"/>
  <c r="L17" i="76"/>
  <c r="L14" i="76"/>
  <c r="L7" i="67"/>
  <c r="K6" i="95"/>
  <c r="K7" i="18"/>
  <c r="L6" i="100"/>
  <c r="L77" i="2"/>
  <c r="K6" i="88"/>
  <c r="K10" i="2"/>
  <c r="K31" i="2"/>
  <c r="L92" i="23"/>
  <c r="L6" i="67"/>
  <c r="K12" i="91"/>
  <c r="L6" i="78"/>
  <c r="L10" i="18"/>
  <c r="L41" i="2"/>
  <c r="L73" i="23"/>
  <c r="K52" i="2"/>
  <c r="K24" i="76"/>
  <c r="L7" i="90"/>
  <c r="L6" i="75"/>
  <c r="L17" i="18"/>
  <c r="K17" i="18"/>
  <c r="L16" i="18"/>
  <c r="K9" i="2"/>
  <c r="K9" i="82"/>
  <c r="K63" i="2"/>
  <c r="K62" i="2"/>
  <c r="K7" i="76"/>
  <c r="K6" i="89"/>
  <c r="L47" i="23"/>
  <c r="L46" i="23"/>
  <c r="K7" i="95"/>
  <c r="K89" i="23"/>
  <c r="L8" i="23"/>
  <c r="K44" i="23"/>
  <c r="L12" i="2"/>
  <c r="L10" i="2"/>
  <c r="K6" i="2"/>
  <c r="L81" i="23"/>
  <c r="L76" i="23"/>
  <c r="L23" i="76"/>
  <c r="L7" i="76"/>
  <c r="K9" i="91"/>
  <c r="M21" i="35"/>
  <c r="L7" i="86"/>
  <c r="M11" i="35"/>
  <c r="L6" i="18"/>
  <c r="K6" i="100"/>
  <c r="L9" i="95"/>
  <c r="K9" i="95"/>
  <c r="L7" i="95"/>
  <c r="L6" i="95"/>
  <c r="L30" i="94"/>
  <c r="L21" i="94"/>
  <c r="L18" i="94"/>
  <c r="L17" i="94"/>
  <c r="L16" i="94"/>
  <c r="L15" i="94"/>
  <c r="L14" i="94"/>
  <c r="L9" i="93"/>
  <c r="K8" i="93"/>
  <c r="L7" i="93"/>
  <c r="K7" i="93"/>
  <c r="L6" i="93"/>
  <c r="K6" i="93"/>
  <c r="K11" i="91"/>
  <c r="L10" i="91"/>
  <c r="K10" i="91"/>
  <c r="L9" i="91"/>
  <c r="L8" i="91"/>
  <c r="L7" i="91"/>
  <c r="L6" i="91"/>
  <c r="K6" i="91"/>
  <c r="M13" i="90"/>
  <c r="L13" i="90"/>
  <c r="M10" i="90"/>
  <c r="M9" i="90"/>
  <c r="M7" i="90"/>
  <c r="M6" i="90"/>
  <c r="L12" i="89"/>
  <c r="L11" i="89"/>
  <c r="L8" i="89"/>
  <c r="L6" i="89"/>
  <c r="L6" i="88"/>
  <c r="L8" i="87"/>
  <c r="K8" i="87"/>
  <c r="L7" i="87"/>
  <c r="K7" i="87"/>
  <c r="L6" i="87"/>
  <c r="K6" i="87"/>
  <c r="L6" i="86"/>
  <c r="L10" i="82"/>
  <c r="L8" i="82"/>
  <c r="K8" i="82"/>
  <c r="K7" i="82"/>
  <c r="L6" i="82"/>
  <c r="K7" i="77"/>
  <c r="K7" i="67"/>
  <c r="K6" i="67"/>
  <c r="K23" i="76"/>
  <c r="L22" i="76"/>
  <c r="K22" i="76"/>
  <c r="L21" i="76"/>
  <c r="L6" i="76"/>
  <c r="M24" i="35"/>
  <c r="L24" i="35"/>
  <c r="L21" i="35"/>
  <c r="M20" i="35"/>
  <c r="M14" i="35"/>
  <c r="L14" i="35"/>
  <c r="M12" i="35"/>
  <c r="M10" i="35"/>
  <c r="M9" i="35"/>
  <c r="M8" i="35"/>
  <c r="L8" i="35"/>
  <c r="L13" i="29"/>
  <c r="K13" i="29"/>
  <c r="L10" i="29"/>
  <c r="K10" i="29"/>
  <c r="L9" i="29"/>
  <c r="L106" i="23"/>
  <c r="K106" i="23"/>
  <c r="L105" i="23"/>
  <c r="K104" i="23"/>
  <c r="L102" i="23"/>
  <c r="L101" i="23"/>
  <c r="K88" i="23"/>
  <c r="L86" i="23"/>
  <c r="K86" i="23"/>
  <c r="L85" i="23"/>
  <c r="K85" i="23"/>
  <c r="L82" i="23"/>
  <c r="K82" i="23"/>
  <c r="K81" i="23"/>
  <c r="L79" i="23"/>
  <c r="L77" i="23"/>
  <c r="K76" i="23"/>
  <c r="K74" i="23"/>
  <c r="K73" i="23"/>
  <c r="K69" i="23"/>
  <c r="L56" i="23"/>
  <c r="L55" i="23"/>
  <c r="K55" i="23"/>
  <c r="L54" i="23"/>
  <c r="K54" i="23"/>
  <c r="L52" i="23"/>
  <c r="K52" i="23"/>
  <c r="L51" i="23"/>
  <c r="K51" i="23"/>
  <c r="L50" i="23"/>
  <c r="K50" i="23"/>
  <c r="L48" i="23"/>
  <c r="K47" i="23"/>
  <c r="K46" i="23"/>
  <c r="L45" i="23"/>
  <c r="L44" i="23"/>
  <c r="L43" i="23"/>
  <c r="K43" i="23"/>
  <c r="L39" i="23"/>
  <c r="K39" i="23"/>
  <c r="L38" i="23"/>
  <c r="L37" i="23"/>
  <c r="L36" i="23"/>
  <c r="L35" i="23"/>
  <c r="L34" i="23"/>
  <c r="K34" i="23"/>
  <c r="L33" i="23"/>
  <c r="K33" i="23"/>
  <c r="L32" i="23"/>
  <c r="K32" i="23"/>
  <c r="L31" i="23"/>
  <c r="K31" i="23"/>
  <c r="L30" i="23"/>
  <c r="K30" i="23"/>
  <c r="L29" i="23"/>
  <c r="K29" i="23"/>
  <c r="L28" i="23"/>
  <c r="K28" i="23"/>
  <c r="L27" i="23"/>
  <c r="K27" i="23"/>
  <c r="L26" i="23"/>
  <c r="K26" i="23"/>
  <c r="L19" i="23"/>
  <c r="K19" i="23"/>
  <c r="L18" i="23"/>
  <c r="K18" i="23"/>
  <c r="L17" i="23"/>
  <c r="L15" i="23"/>
  <c r="K15" i="23"/>
  <c r="L14" i="23"/>
  <c r="L13" i="23"/>
  <c r="K13" i="23"/>
  <c r="K12" i="23"/>
  <c r="K11" i="23"/>
  <c r="K8" i="23"/>
  <c r="L7" i="23"/>
  <c r="K7" i="23"/>
  <c r="L6" i="23"/>
  <c r="L24" i="18"/>
  <c r="K16" i="18"/>
  <c r="L14" i="18"/>
  <c r="L8" i="18"/>
  <c r="L7" i="18"/>
  <c r="L76" i="2"/>
  <c r="L54" i="2"/>
  <c r="K54" i="2"/>
  <c r="K49" i="2"/>
  <c r="K45" i="2"/>
  <c r="K44" i="2"/>
  <c r="K43" i="2"/>
  <c r="L40" i="2"/>
  <c r="K40" i="2"/>
  <c r="L39" i="2"/>
  <c r="K39" i="2"/>
  <c r="L38" i="2"/>
  <c r="K38" i="2"/>
  <c r="L37" i="2"/>
  <c r="K37" i="2"/>
  <c r="L36" i="2"/>
  <c r="K36" i="2"/>
  <c r="L35" i="2"/>
  <c r="K35" i="2"/>
  <c r="L34" i="2"/>
  <c r="K34" i="2"/>
  <c r="L33" i="2"/>
  <c r="K33" i="2"/>
  <c r="L32" i="2"/>
  <c r="K32" i="2"/>
  <c r="L30" i="2"/>
  <c r="K30" i="2"/>
  <c r="L20" i="2"/>
  <c r="L19" i="2"/>
  <c r="K19" i="2"/>
  <c r="L17" i="2"/>
  <c r="K17" i="2"/>
  <c r="K15" i="2"/>
  <c r="L14" i="2"/>
  <c r="K14" i="2"/>
  <c r="L7" i="2"/>
  <c r="K7" i="2"/>
</calcChain>
</file>

<file path=xl/sharedStrings.xml><?xml version="1.0" encoding="utf-8"?>
<sst xmlns="http://schemas.openxmlformats.org/spreadsheetml/2006/main" count="7231" uniqueCount="2230">
  <si>
    <t>MONTHLY PROGRESS REPORT OF PROJECTS UNDER PWD</t>
  </si>
  <si>
    <t>Source of funding: NABARD</t>
  </si>
  <si>
    <t>Sl.
no</t>
  </si>
  <si>
    <t>Name of Work/Project</t>
  </si>
  <si>
    <t>Approved Cost
(Rs.in lakh)</t>
  </si>
  <si>
    <t>Name of Division</t>
  </si>
  <si>
    <t>Date of 
Commence
ment</t>
  </si>
  <si>
    <t>Target date of Completion</t>
  </si>
  <si>
    <t>Cummulative Progress at the end of last month</t>
  </si>
  <si>
    <t xml:space="preserve">Achievement  of  works during the Month </t>
  </si>
  <si>
    <t>Overall  cumulative achievement</t>
  </si>
  <si>
    <t>Remarks</t>
  </si>
  <si>
    <t>Mode of contract</t>
  </si>
  <si>
    <t>Physical</t>
  </si>
  <si>
    <t>Fin</t>
  </si>
  <si>
    <t>Const.of BUSG Composite Bridges over R.Chepte on Bilkhawthlar to Saiphai Road</t>
  </si>
  <si>
    <t>Kolasib Division</t>
  </si>
  <si>
    <t>24.6.19</t>
  </si>
  <si>
    <t>31.03.22</t>
  </si>
  <si>
    <t>-</t>
  </si>
  <si>
    <t>Const.of BUSG Composite Bridges over R.Sesih on Bilkhawthlar to Saiphai Road</t>
  </si>
  <si>
    <t>Design &amp; Construction of T-Beam Bridge Package-II at Bulung River (CH:10.20 KMP)</t>
  </si>
  <si>
    <t>24.12.21</t>
  </si>
  <si>
    <t>24.06.23</t>
  </si>
  <si>
    <t>Design &amp; Construction of T-Beam Bridge Package-II at Damdiai River (CH:23.50 KMP)</t>
  </si>
  <si>
    <t>18.12.21</t>
  </si>
  <si>
    <t>18.06.23</t>
  </si>
  <si>
    <t>Design &amp; Construction of T-Beam Bridge Package-I at Dumkhel River (CH:5.50 KMP)</t>
  </si>
  <si>
    <r>
      <rPr>
        <sz val="12"/>
        <color theme="1"/>
        <rFont val="Times New Roman"/>
        <family val="1"/>
      </rPr>
      <t xml:space="preserve">Const.of Meidum to Hortoki Road Phase -II (Km 9.100 to Km 26.000) SH: Earthworks and Permanent works from Km 9.100-Km 13.325) </t>
    </r>
    <r>
      <rPr>
        <b/>
        <sz val="12"/>
        <color theme="1"/>
        <rFont val="Times New Roman"/>
        <family val="1"/>
      </rPr>
      <t>Package -I</t>
    </r>
  </si>
  <si>
    <r>
      <rPr>
        <sz val="12"/>
        <color theme="1"/>
        <rFont val="Times New Roman"/>
        <family val="1"/>
      </rPr>
      <t xml:space="preserve">Const.of Meidum to Hortoki Road Phase -II (Km 13.325 to Km 17.500 SH: Earthworks and Permanent works from Km 13.325 to Km 17.500) </t>
    </r>
    <r>
      <rPr>
        <b/>
        <sz val="12"/>
        <color theme="1"/>
        <rFont val="Times New Roman"/>
        <family val="1"/>
      </rPr>
      <t>Package -II</t>
    </r>
  </si>
  <si>
    <t>25.12.21</t>
  </si>
  <si>
    <t>25.06.23</t>
  </si>
  <si>
    <r>
      <rPr>
        <sz val="12"/>
        <color theme="1"/>
        <rFont val="Times New Roman"/>
        <family val="1"/>
      </rPr>
      <t xml:space="preserve">Const.of Meidum to Hortoki Road Phase -II (Km 17.500 to Km 21.725 SH: Earthworks and Permanent works from Km 15.690 to Km 19.005) </t>
    </r>
    <r>
      <rPr>
        <b/>
        <sz val="12"/>
        <color theme="1"/>
        <rFont val="Times New Roman"/>
        <family val="1"/>
      </rPr>
      <t>Package -III</t>
    </r>
  </si>
  <si>
    <r>
      <rPr>
        <sz val="12"/>
        <color theme="1"/>
        <rFont val="Times New Roman"/>
        <family val="1"/>
      </rPr>
      <t xml:space="preserve">Const.of Meidum to Hortoki Road Phase -II (Km 21.725 to Km 26.000 SH: Earthworks and Permanent works from Km 19.005 to Km 22.360) </t>
    </r>
    <r>
      <rPr>
        <b/>
        <sz val="12"/>
        <color theme="1"/>
        <rFont val="Times New Roman"/>
        <family val="1"/>
      </rPr>
      <t>Package -IV</t>
    </r>
  </si>
  <si>
    <t>08.12.21</t>
  </si>
  <si>
    <t>8.06.23</t>
  </si>
  <si>
    <t>Construction of Meidum to Hortoki Road Phase - II (Km 9.100 to 26.000): SH: Construction of Rigid pavement: Package-I (Km 9.100-Km 15.730)</t>
  </si>
  <si>
    <t>03.08.22</t>
  </si>
  <si>
    <t>03.08.23</t>
  </si>
  <si>
    <t>Construction of Meidum to Hortoki Road Phase - II (Km 9.100 to 26.000): SH: Construction of Rigid pavement: Package-II (Km 15.73-Km 22.36)</t>
  </si>
  <si>
    <t>Construction of link Road from NH-306 (PHE pump House) to R.Aitlang Lui Basin Crop Land : Length = 9.22 Kms</t>
  </si>
  <si>
    <t>12.08.22</t>
  </si>
  <si>
    <t>12.08.23</t>
  </si>
  <si>
    <t>Restricted Tender</t>
  </si>
  <si>
    <t>Construction of link Road from NH-306 (Vairengte) to Sabual Mual Arable Crop Land = 3.720 Kms</t>
  </si>
  <si>
    <t>13.08.22</t>
  </si>
  <si>
    <t>13.08.23</t>
  </si>
  <si>
    <t>Construction of Agriculture Link Road from NH-306 A to Buarchep Arable Crop Land : Length = 1.720 Kms</t>
  </si>
  <si>
    <t>27.08.22</t>
  </si>
  <si>
    <t>27.08.23</t>
  </si>
  <si>
    <t>Work physically completed</t>
  </si>
  <si>
    <t>Construction of 24 Warehouses with associated Infrstructure in 23 locations in Mizoram under NABARD (Group-II Zuangtui/Sairang)</t>
  </si>
  <si>
    <t>Project Division-I</t>
  </si>
  <si>
    <t>17.7.23</t>
  </si>
  <si>
    <t>31.3.25</t>
  </si>
  <si>
    <t>EPC</t>
  </si>
  <si>
    <t>Project Division-II</t>
  </si>
  <si>
    <t>Item Rate</t>
  </si>
  <si>
    <t>Construction of 24 Warehouses with associated Infrastructure in 23 locations in Mizoram Group-I (Scheme-NABARD)
i) Construction of Warehouse and other amenities at Bairabi</t>
  </si>
  <si>
    <t>17.07.23</t>
  </si>
  <si>
    <t>31.03.25</t>
  </si>
  <si>
    <t xml:space="preserve">Work in progress
</t>
  </si>
  <si>
    <t>ii) Construction of Warehouse and other amenities at Marpara</t>
  </si>
  <si>
    <t>iii) Construction of Warehouse and other amenities at Sialsuk SC</t>
  </si>
  <si>
    <t>iv) Construction of Warehouse and other amenities at Zawlnuam</t>
  </si>
  <si>
    <t>Construction of 24 Warehouses with associated Infrastructure in 23 lacations in Mizoram Group-IX (Scheme-NABARD)
i) Construction of Warehouse and other amenities at Phuldungsei</t>
  </si>
  <si>
    <t>Work in progress</t>
  </si>
  <si>
    <t>Project Division-III</t>
  </si>
  <si>
    <t>PWD Form-8</t>
  </si>
  <si>
    <t>Construction of 24 Warehouses with associated Infrastructure in 23 locations in Mizoram  under NABARD (Group-VII: Teikhang, Rabung &amp; Dungtlang)</t>
  </si>
  <si>
    <t>31.3.23</t>
  </si>
  <si>
    <t>Project Division-IV</t>
  </si>
  <si>
    <t>Improvement &amp; Strengthening of Nalkawn - Chamdur Valley</t>
  </si>
  <si>
    <t>Lawngtlai Division</t>
  </si>
  <si>
    <t>09.08.19</t>
  </si>
  <si>
    <t>31.12.24</t>
  </si>
  <si>
    <t>Const.of double lane built up Steel Girden Bridge over R.Teirei (Span -102m) at Ch.7.00 Kmp on Bairabi Zamuang Road</t>
  </si>
  <si>
    <t>Kawrthah Division</t>
  </si>
  <si>
    <t>5.8.17</t>
  </si>
  <si>
    <t>30.6.24</t>
  </si>
  <si>
    <t>Contract after call of Restricted Tender</t>
  </si>
  <si>
    <t>Const.of double lane built up Steel Girden Bridge (Span-81m) over R.Langkaih on Mizoram-Tripura Border at Kanhmun</t>
  </si>
  <si>
    <t>6.4.18</t>
  </si>
  <si>
    <t>30.11.24</t>
  </si>
  <si>
    <t>Construction of Agriculture Link Road in Nothern Mizoram (Sh: Construction of Link Road from Saikhawthlir to R.Hnanglui Arable crop land, Length = 3.50 kms)</t>
  </si>
  <si>
    <t>20.08.22</t>
  </si>
  <si>
    <t>Construction of Agriculture Link Road in Nothern Mizoram (Sh: Construction of Link Road from Chuhvel to R.Hnanglui Arable crop land, Length = 2.35 kms)</t>
  </si>
  <si>
    <t>18.08.22</t>
  </si>
  <si>
    <t>30.4.24</t>
  </si>
  <si>
    <t>31.5.24</t>
  </si>
  <si>
    <t>Upgradation of Meidum to 
Hortoki Phase-I (0.0-9.10)</t>
  </si>
  <si>
    <t>NHD-III</t>
  </si>
  <si>
    <t>26.5.20</t>
  </si>
  <si>
    <t>26.11.21
1st EOT=211 days
(21.11.21-20.6.22)
2nd EOT=375 days (21.6.22-30.6.23)
3rd EOT =243 days (30.6.23-28.2.24)</t>
  </si>
  <si>
    <t xml:space="preserve">Construction of River Training Works for Protection of Tlawng River Bank at Bairabi Phase-I (Group-I)
</t>
  </si>
  <si>
    <t>17.10.22</t>
  </si>
  <si>
    <t>17.10.23
1st EOT=166 days
18.10.23-31.3.24</t>
  </si>
  <si>
    <t xml:space="preserve">Phase-I (Group-II) </t>
  </si>
  <si>
    <t>17.10.23
1st EOT=166 days
18.10.23-31.3.25</t>
  </si>
  <si>
    <t>Phase-I (Group-III)</t>
  </si>
  <si>
    <t>17.10.23</t>
  </si>
  <si>
    <t>Phase-I (Group-IV)</t>
  </si>
  <si>
    <t>Construction of MDR from Khamrang (Dilsei) to Selesih (Sh: Construction  of approach road to Mualkhang Village)</t>
  </si>
  <si>
    <t>08.02.21</t>
  </si>
  <si>
    <t>08.08.22</t>
  </si>
  <si>
    <t>Construction of Road from Khamrang to Selesih Phase-II Group-1 (11/00 to 22/00Km)</t>
  </si>
  <si>
    <t>8.11.21</t>
  </si>
  <si>
    <t>8.5.23
1st EOT=210 days
(wef  09.05.23- 
04.12.23</t>
  </si>
  <si>
    <t>Construction of Road from Khamrang to Selesih Phase-II Group-2 (22/00 to 25/00Km)</t>
  </si>
  <si>
    <t>22.11.21</t>
  </si>
  <si>
    <t>22.11.22
1st EOT=90days
(upto -20.02.23) 2nd EOT=90 days (wef 21.2.23-21.5.23) 3rd EOT = 90 days(22.5.23-19.8.23)</t>
  </si>
  <si>
    <t>Construction of Road from Khamrang to Selesih Phase-II Group-3 (25/00 to 28/00Km)</t>
  </si>
  <si>
    <t>11.11.21</t>
  </si>
  <si>
    <t>11.11.22
1st EOT=104 days
(upto -24.02.23) 2nd EOT=90 days (wef 10.2.23-11.5.23) 3rd EOT = 90 days(wef 12.5.23-9.8.23)</t>
  </si>
  <si>
    <t>Construction of Road from Khamrang to Selesih Phase-II (Sh: Construction of Rigid Pavement from 11/00 to 19/00 Kmp=8.00 Kms) Group A</t>
  </si>
  <si>
    <t>26.8.23</t>
  </si>
  <si>
    <t>26.8.25</t>
  </si>
  <si>
    <t>Construction of Road from Khamrang to Selesih Phase-II (Sh: Construction of Rigid Pavement from 19/00 to 28/00 Kmp=9.00Kms) Group B</t>
  </si>
  <si>
    <t>Construction of MDR from Khamrang-Dilsei to Selesih (Phase-I) (Length = 11.00 Kms) Group-A (0/00 to 3/600Km)</t>
  </si>
  <si>
    <t>8.02.21</t>
  </si>
  <si>
    <t>8.8.22
1st EOT=184 days
(upto 08.02.23,
2nd EOT=150 days (upto 08.07.23)</t>
  </si>
  <si>
    <t>Construction of road from Khamrang to Selesih Phase-I (Length = 11.00 Kms) Group-B (3/60 to 7/200Km)</t>
  </si>
  <si>
    <t>8.8.22
1st EOT=184 days
(upto 08.02.23,
2nd EOT=150 days (wef 09.02.23-08.07.23)</t>
  </si>
  <si>
    <t>Construction of road from Khamrang to Selesih Phase-I (Length = 11.00 Kms) Group-C (7/200 to 11/00Km)</t>
  </si>
  <si>
    <t>Construction of road from Khamrang to Selesih Phase-I (Sh: Construction of Rigid Pavement from 7/00 to 11/00 Kmp = 4.00 Kms)</t>
  </si>
  <si>
    <t>16.8.22</t>
  </si>
  <si>
    <t>16.02.24</t>
  </si>
  <si>
    <t>Const.of Double Storied PHC at Lungsen</t>
  </si>
  <si>
    <t>Lunglei Building Project Division</t>
  </si>
  <si>
    <t>10.2.22</t>
  </si>
  <si>
    <t>10.2.24</t>
  </si>
  <si>
    <t>08.04.23</t>
  </si>
  <si>
    <t>08.04.25</t>
  </si>
  <si>
    <r>
      <rPr>
        <sz val="12"/>
        <color theme="1"/>
        <rFont val="Times New Roman"/>
        <family val="1"/>
      </rPr>
      <t xml:space="preserve">1. Construction of 24 Warehouses with associated Infrastructure in 23 localities in Mizoram under NABARD
</t>
    </r>
    <r>
      <rPr>
        <b/>
        <sz val="12"/>
        <color theme="1"/>
        <rFont val="Times New Roman"/>
        <family val="1"/>
      </rPr>
      <t>Gr-III: Siaha, Chapui, Bungtlang South</t>
    </r>
  </si>
  <si>
    <t>1) Siaha SDC</t>
  </si>
  <si>
    <t>2) Chapui</t>
  </si>
  <si>
    <t>3) Bungtlang South</t>
  </si>
  <si>
    <t>2. Gr-IV: Lungpher</t>
  </si>
  <si>
    <t>3. Gr-VI: South Vanlaiphai and Vawmbuk</t>
  </si>
  <si>
    <t>1) South Vanlaiphai</t>
  </si>
  <si>
    <t>2) Vawmbuk</t>
  </si>
  <si>
    <t>4. Gr-VIII: Hnahthial, Thingsai. Cherhlun and Siata</t>
  </si>
  <si>
    <t>1) Hnahthial</t>
  </si>
  <si>
    <t>2) Thingsai</t>
  </si>
  <si>
    <t>3) Cherhlun</t>
  </si>
  <si>
    <t>4) Siata</t>
  </si>
  <si>
    <t>5. Gr-X: Vaseikai and Tlabung</t>
  </si>
  <si>
    <t>1) Vaseikai</t>
  </si>
  <si>
    <t>2) Tlabung</t>
  </si>
  <si>
    <t>Strengthening &amp; Improvement of W.Phaileng to Marpara Road (00.00-30.00Kmp) Package-I</t>
  </si>
  <si>
    <t>Mamit Division</t>
  </si>
  <si>
    <t>15.03.23</t>
  </si>
  <si>
    <t>15.03.25</t>
  </si>
  <si>
    <t>Strengthening &amp; Improvement of W.Phaileng to Marpara Road (30.00-80.00Kmp) Package-II</t>
  </si>
  <si>
    <t>Tlabung Division</t>
  </si>
  <si>
    <t>15.3.23</t>
  </si>
  <si>
    <t>15.3.25</t>
  </si>
  <si>
    <t>Item rate</t>
  </si>
  <si>
    <t>Source of funding: NEC</t>
  </si>
  <si>
    <t>Achievement  of  works during the Month</t>
  </si>
  <si>
    <t>Mode of Contract</t>
  </si>
  <si>
    <t>Construction of Lunglei Market and Trade Centre at Electric/Chanmari Veng, Lunglei (NEC)</t>
  </si>
  <si>
    <t>25.08.22</t>
  </si>
  <si>
    <t>Construction of Mara Handloom &amp; Weaving Centre at Council Vaih, Saiha</t>
  </si>
  <si>
    <t>13.04.22</t>
  </si>
  <si>
    <t>13.04.24</t>
  </si>
  <si>
    <t>Improvement &amp; Upgradation of KDZKT Road (0.00 - 88.400Kmp)</t>
  </si>
  <si>
    <t>27.4.15</t>
  </si>
  <si>
    <t xml:space="preserve">
4.6.18
</t>
  </si>
  <si>
    <t>Work Phy.Completed on 31.12.21 SMS of R.Revised estimate is being awaited for financial closure</t>
  </si>
  <si>
    <t>Contract after call of Tender</t>
  </si>
  <si>
    <t>Const.of Patient Lodging at Mawdiangdiang near NEIGHRIMS, Shillong</t>
  </si>
  <si>
    <t>9.9.21</t>
  </si>
  <si>
    <t>31.7.24</t>
  </si>
  <si>
    <t>Infrastructure Development of Biotechnology Cell in Mizoram (C/O Building at MINECO)</t>
  </si>
  <si>
    <t>Establishment of Central Medical Warehouse at Aizawl, Mizoram</t>
  </si>
  <si>
    <t>4.8.23</t>
  </si>
  <si>
    <t>14.8.25</t>
  </si>
  <si>
    <t>Construction of Aizawl Institute of Arts &amp; Music for the NER, Tuivamit Tlang, Aizawl</t>
  </si>
  <si>
    <t>4.9.23</t>
  </si>
  <si>
    <t>4.9.25</t>
  </si>
  <si>
    <t>Construction of Veterinary Information and Resource Centre at Aizawl</t>
  </si>
  <si>
    <t>25.9.25</t>
  </si>
  <si>
    <t>Construction of 60 Bedded Intern Hostel at ZMC, Falkawn</t>
  </si>
  <si>
    <t>01.09.22</t>
  </si>
  <si>
    <t>01.05.24</t>
  </si>
  <si>
    <t>Construction of Market Building at West Phaileng, Mamit District</t>
  </si>
  <si>
    <t>22.08.23</t>
  </si>
  <si>
    <t>22.08.25</t>
  </si>
  <si>
    <t>Creation of Passion fruit Processing unit at Cold Storage, New Champhai Mizoram</t>
  </si>
  <si>
    <t>23.09.22</t>
  </si>
  <si>
    <t>24.03.24</t>
  </si>
  <si>
    <t>Construction of Zomi cultural Centre and preservation of historical sites at Champhai</t>
  </si>
  <si>
    <t>26.09.22</t>
  </si>
  <si>
    <t>26.09.24</t>
  </si>
  <si>
    <t>Construction of Biate Tea Tourism Circuit &amp; Nature Camp in Mizoram</t>
  </si>
  <si>
    <t>9.10.23</t>
  </si>
  <si>
    <t>9.10.25</t>
  </si>
  <si>
    <t>Forstering Industry, Innovation, Infrastructure and Livelihood Oppurtunities (SDG 9) at Lunglen-1 and Sialhawk, Mizoram and strengthening of Food Testing Laboratory (Sh: Construction of Pineapple precessing plant building at Sialhawk)</t>
  </si>
  <si>
    <t>12.10.23</t>
  </si>
  <si>
    <t>12.10.25</t>
  </si>
  <si>
    <t>Establishing Mizo cultural heritage centre for protecting the historical and natural heritage of Mizo at Kawlri, Serchhip</t>
  </si>
  <si>
    <t>16.2.24</t>
  </si>
  <si>
    <t>16.2.26</t>
  </si>
  <si>
    <t>Construction of Community Hall at Bethel Veng Champhai</t>
  </si>
  <si>
    <t>Construction of AYUSH Development Centre at MINECO Aizawl</t>
  </si>
  <si>
    <t xml:space="preserve">Work in progress. </t>
  </si>
  <si>
    <t>Etablishment of Sinlung Hills Council Administrative Complex (Const.of Sinlung Hills Administrative Building at Sakawrdai)</t>
  </si>
  <si>
    <t>12.03.24</t>
  </si>
  <si>
    <t xml:space="preserve">MONTHLY PROGRESS REPORT OF PROJECTS UNDER PWD </t>
  </si>
  <si>
    <t>Sl.
No</t>
  </si>
  <si>
    <t>Approved
Cost
(Rs.in lakh)</t>
  </si>
  <si>
    <t>Target date 
of 
Completion</t>
  </si>
  <si>
    <t>Cummutive Progress at the end of last month</t>
  </si>
  <si>
    <t>Achievement 
of woks during the Month</t>
  </si>
  <si>
    <t>Overall 
cumulative 
achievement</t>
  </si>
  <si>
    <t>28.8.22</t>
  </si>
  <si>
    <t>Source of funding: PMGSY</t>
  </si>
  <si>
    <t>Diblibagh to Chengkawllui Road (0.000-19.520)Kmp</t>
  </si>
  <si>
    <t>17.6.19</t>
  </si>
  <si>
    <t>17.6.20</t>
  </si>
  <si>
    <t>Diblibagh to Sugarbasora Road (0.000-2.000)Kmp</t>
  </si>
  <si>
    <t>28.9.18</t>
  </si>
  <si>
    <t>28.9.19</t>
  </si>
  <si>
    <t>Diblibagh to Sugarbasora Road Group B (2.000-4.760)Kmp</t>
  </si>
  <si>
    <t>22.9.18</t>
  </si>
  <si>
    <t>22.9.19</t>
  </si>
  <si>
    <t>Construction &amp; Maintenance of Sairang - Lengte-Nghalchawm (PMGSY) Road</t>
  </si>
  <si>
    <t>NHD-I</t>
  </si>
  <si>
    <t>19.12.20</t>
  </si>
  <si>
    <t>Item rate contract</t>
  </si>
  <si>
    <t>Saitual Division</t>
  </si>
  <si>
    <t>27.10.17</t>
  </si>
  <si>
    <t>13.11.17</t>
  </si>
  <si>
    <t>17.09.18</t>
  </si>
  <si>
    <t>19.12.22</t>
  </si>
  <si>
    <t>EoT
Dt.15.10.23</t>
  </si>
  <si>
    <t>EoT
Dt.31.3.24</t>
  </si>
  <si>
    <t>15.8.20</t>
  </si>
  <si>
    <t>15.8.22</t>
  </si>
  <si>
    <t>EoT
Dt.31.03.24</t>
  </si>
  <si>
    <t>01.01.21</t>
  </si>
  <si>
    <t>01.01.23</t>
  </si>
  <si>
    <t>EoT
Dt.28.10.23</t>
  </si>
  <si>
    <t>EoT
Dt.30.3.24</t>
  </si>
  <si>
    <t>10.02.20</t>
  </si>
  <si>
    <t>10.02.22</t>
  </si>
  <si>
    <t>EoT
Dt.31.12.22</t>
  </si>
  <si>
    <t>6.01.20</t>
  </si>
  <si>
    <t>6.01.22</t>
  </si>
  <si>
    <t>EoT
Dt.4.11.23</t>
  </si>
  <si>
    <t>EoT
Dt.18.7.23</t>
  </si>
  <si>
    <t>Construction and Maintenance of Bunghmun-W.Mualthuam Road (Sh: Cell filled Concrete Road) (0.00-13.500 Kmp)</t>
  </si>
  <si>
    <t>27.11.17</t>
  </si>
  <si>
    <t>16.9.22</t>
  </si>
  <si>
    <t>Works under maintenance from 16.9.22</t>
  </si>
  <si>
    <t>Construction and Maintenance of Bunghmun to Thaidawr Road (0.00 Kmp-8.90 Kmp)</t>
  </si>
  <si>
    <t>Construction &amp; Maintenance of Khawzawl to Biate Road (0.00 kmp-6.00Km) Group-A</t>
  </si>
  <si>
    <t>Khawzawl Division</t>
  </si>
  <si>
    <t>31.12.20</t>
  </si>
  <si>
    <t>31.12.22</t>
  </si>
  <si>
    <t>Item Rate Contract</t>
  </si>
  <si>
    <t>Construction &amp; Maintenance of Khawzawl to Biate Road (6.00 kmp-12.00Km) Group-B</t>
  </si>
  <si>
    <t>Construction &amp; Maintenance of Khawzawl to Biate Road (12.00 kmp-18.00Km) Group-C</t>
  </si>
  <si>
    <t>2.1.21</t>
  </si>
  <si>
    <t>2.1.23</t>
  </si>
  <si>
    <t>Construction &amp; Maintenance of Khawzawl to Biate Road (18.00 kmp-24.00Km) Group-D</t>
  </si>
  <si>
    <t>10.6.20</t>
  </si>
  <si>
    <t>10.6.22</t>
  </si>
  <si>
    <t>Construction &amp; Maintenance of Khawzawl to Biate Road (24.00 kmp-30.00Km) Group-E</t>
  </si>
  <si>
    <t>29.4.21</t>
  </si>
  <si>
    <t>29.4.22</t>
  </si>
  <si>
    <t>Construction &amp; Maintenance of Khawzawl to Biate Road (30.00 kmp-36.00Km) Group-F</t>
  </si>
  <si>
    <t>7.2.20</t>
  </si>
  <si>
    <t>7.2.22</t>
  </si>
  <si>
    <t>Construction &amp; Maintenance of Khawzawl to Biate Road (36.00 kmp-42.00Km) Group-G</t>
  </si>
  <si>
    <t>1.1.21</t>
  </si>
  <si>
    <t>1.1.23</t>
  </si>
  <si>
    <t>Construction &amp; Maintenance of Khawzawl to Biate Road (42.00 kmp-48.00Km) Group-H</t>
  </si>
  <si>
    <t>6.1.20</t>
  </si>
  <si>
    <t>6.1.22</t>
  </si>
  <si>
    <t>Construction &amp; Maintenance of Khawzawl to Biate Road (48.00 kmp-54.00Km) Group-I</t>
  </si>
  <si>
    <t>24.3.21</t>
  </si>
  <si>
    <t>24.3.22</t>
  </si>
  <si>
    <t>Construction &amp; Maintenance of Khawzawl to Biate Road (54.00 kmp-60.00Km) Group-J</t>
  </si>
  <si>
    <t>4.1.21</t>
  </si>
  <si>
    <t>4.1.23</t>
  </si>
  <si>
    <t>Construction &amp; Maintenance of Khawzawl-Ngaizawl Road</t>
  </si>
  <si>
    <t>13.11.19</t>
  </si>
  <si>
    <t>Construction &amp; Maintenance of Khawhai - Tlangpuilian Road</t>
  </si>
  <si>
    <t>31.12.19</t>
  </si>
  <si>
    <t>Construction &amp; Maintenance of Khawzawl - Vankal Road</t>
  </si>
  <si>
    <t>13.12.18</t>
  </si>
  <si>
    <t>13.12.19</t>
  </si>
  <si>
    <t>Construction &amp; Maintenance of Khawzawl - Hmuncheng Road</t>
  </si>
  <si>
    <t>23.05.22</t>
  </si>
  <si>
    <t>30.09.22</t>
  </si>
  <si>
    <t>Construction &amp; Maintenance of Phuldungsei to Parvatui Road (0.00 Kmp - 17.30 Kmp)</t>
  </si>
  <si>
    <t>Construction &amp; Maintenance of Tuipuibari to Andermanik Road (0.00 Kmp - 2.760 km)</t>
  </si>
  <si>
    <t>17.9.18</t>
  </si>
  <si>
    <t>17.9.19</t>
  </si>
  <si>
    <t>Construction &amp; Maintenance of Andermanik to N.Belkhai Road (0.00 Kmp - 6.00 km)</t>
  </si>
  <si>
    <t>10.6.19</t>
  </si>
  <si>
    <t>Revised Target date of completion= 31.03.2024</t>
  </si>
  <si>
    <t>Lunglei Road Division-I</t>
  </si>
  <si>
    <t>Completed</t>
  </si>
  <si>
    <t>Construction and Maintenance of Sachan to Sumasumi Road (0.00 - 24.09 Kmp)</t>
  </si>
  <si>
    <t>10.06.19</t>
  </si>
  <si>
    <t>Construction and Maintenance of  Sumasumi - Tuikawi Road (0.00 - 19.22 Kmp)</t>
  </si>
  <si>
    <t>14.06.19</t>
  </si>
  <si>
    <t xml:space="preserve">Const. &amp; Maint.of Bunghmun to Sachan Road (0.00-9.07Kmp) </t>
  </si>
  <si>
    <t>Lunglei Road Division-II</t>
  </si>
  <si>
    <t>Open Tender</t>
  </si>
  <si>
    <t>Const. &amp; Maint.of Khawhri to Chawngtui Road (0.00-17.81 Kmp)</t>
  </si>
  <si>
    <t>8.10.18</t>
  </si>
  <si>
    <t>31.3.24</t>
  </si>
  <si>
    <t>Const. &amp; Maint.of Luangmual to Vaisam Road (0.00-26.700 Kmp)</t>
  </si>
  <si>
    <t>Const. &amp; Maint.of Haulawng to Dawn Road (0.00-6.00 Kmp)</t>
  </si>
  <si>
    <t>10.06.20</t>
  </si>
  <si>
    <t>Const. &amp; Maint.of Haulawng to Dawn Road (6.00-12.000 Kmp)</t>
  </si>
  <si>
    <t>Const. &amp; Maint.of Haulawng to Dawn Road (12.00-18.000 Kmp)</t>
  </si>
  <si>
    <t>Const. &amp; Maint.of Haulawng to Dawn Road (18.00-24.000 Kmp)</t>
  </si>
  <si>
    <t>Const. &amp; Maint.of Haulawng to Dawn Road (24.00-30.500 Kmp)</t>
  </si>
  <si>
    <t>Construction of Nghalimlui to Bolisora (0.00-3.00)Kmp (Sh: FC, Culvert, R.Wall)</t>
  </si>
  <si>
    <t>30.04.20</t>
  </si>
  <si>
    <t>NIT</t>
  </si>
  <si>
    <t>Construction of Nghalimlui to Bolisora (3.00-5.00)Kmp (Sh: FC, Culvert, R.Wall)</t>
  </si>
  <si>
    <t>23.03.20</t>
  </si>
  <si>
    <t>Construction of Nghalimlui to Bolisora (5.00-8.00)Kmp (Sh: FC, Culvert, R.Wall)</t>
  </si>
  <si>
    <t>10.08.20</t>
  </si>
  <si>
    <t>Construction of Nghalimlui to Bolisora (8.00-12.65)Kmp (Sh: FC, Culvert, R.Wall)</t>
  </si>
  <si>
    <t>16.08.20</t>
  </si>
  <si>
    <t>Construction of Karlui to Damlui (0.00-2.00)Kmp (Sh: FC, Culvert, R.Wall)</t>
  </si>
  <si>
    <t>28.2.20</t>
  </si>
  <si>
    <t>Construction of Karlui to Damlui (2.00-6.00)Kmp (Sh: FC, Culvert, R.Wall)</t>
  </si>
  <si>
    <t>30.10.19</t>
  </si>
  <si>
    <t>Construction of Karlui to Damlui (6.00-8.800)Kmp (Sh: FC, Culvert, R.Wall)</t>
  </si>
  <si>
    <t>25.10.19</t>
  </si>
  <si>
    <t>Construction of Bolisora to Chamdurtlang (0.00 - 2.00) Kmp (Sh: FC, Culvert. R.Wall)</t>
  </si>
  <si>
    <t>20.05.20</t>
  </si>
  <si>
    <t>Construction of Bolisora to Chamdurtlang(2.00-5.00)Kmp (Sh: FC, Culvert, R.Wall)</t>
  </si>
  <si>
    <t>16.03.20</t>
  </si>
  <si>
    <t>Construction of Bolisora to Chamdurtlang(5.00-9.00)Kmp (Sh: FC, Culvert, R.Wall)</t>
  </si>
  <si>
    <t>01.04.19</t>
  </si>
  <si>
    <t>29.09.21</t>
  </si>
  <si>
    <t>Construction of Bolisora to Chamdurtlang(9.00-11.650)Kmp (Sh: FC, Culvert, R.Wall)</t>
  </si>
  <si>
    <t>Construction of Ajasora to Longpuighat (0.00-10.900)Kmp (Sh: Const.of road using Flexible Pavement Technology)</t>
  </si>
  <si>
    <t>19.12.21</t>
  </si>
  <si>
    <t>Ongoing</t>
  </si>
  <si>
    <t>Construction of Jognasury - Karlui Road (0.000-12.100)Kmp (Sh: Formation Cutting, Culvert &amp; R.Walls &amp; Const.of of Road  Using Flexible Pavement)</t>
  </si>
  <si>
    <t>Construction of Maniababsora-I to Maniababsora-II Road (0.000-1.520)Kmp (Sh: FC, Culvert &amp; R.Wall &amp; Const.of road using Panelled Concrete Technology)</t>
  </si>
  <si>
    <t>27.12.18</t>
  </si>
  <si>
    <t>22.11.20</t>
  </si>
  <si>
    <t>Construction of Boroituli to Jaruldubasora Road (0.000-2.100)Kmp (Sh: FC, Culvert &amp; R.Wall &amp; Const.of road using Panelled Concrete Technology)</t>
  </si>
  <si>
    <t>Construction of Boroituli to Jaruldubasora Road (2.000-3.700)Kmp (Sh: FC, Culvert &amp; R.Wall &amp; Const.of road using Panelled Concrete Technology)</t>
  </si>
  <si>
    <t>28.09.18</t>
  </si>
  <si>
    <t>Construction of Vaseitlang to Lokhisury Road(0.00-9.560)Kmp (Sh: FC, Culvert, R.Wall &amp; Const.of road using Panelled Concrete Technology)</t>
  </si>
  <si>
    <t>Construction of Vathuampui to Tuisentlang Road(0.000-9.600)Kmp (Sh: FC, Culvert, R.Wall &amp; Const.of Road Using panelled Concrete)</t>
  </si>
  <si>
    <t>03.01.18</t>
  </si>
  <si>
    <t>Construction of Vathuampui to Chamdur P-I Road(0.000-1.720)Kmp (Sh: FC, Culvert, R.Wall &amp; Const.of Road Using panelled Concrete)</t>
  </si>
  <si>
    <t>15.10.18</t>
  </si>
  <si>
    <t>Construction of Vathuampui to Chamdurtlang (0.000-1.720)Kmp (Sh: FC, Culvert, R.Wall &amp; Const.of Road Using panelled Concrete)</t>
  </si>
  <si>
    <t>Construction of Vathuampui to Chamdurtlang (2.000-3.800)Kmp (Sh: FC, Culvert, R.Wall &amp; Const.of Road Using panelled Concrete)</t>
  </si>
  <si>
    <t>22.09.18</t>
  </si>
  <si>
    <t>Construction of Chamdurtlang to Mualtlang Road(0.000-7.970)Kmp (Sh: FC, Culvert, R.Wall &amp; Const.of Road Using panelled Concrete)</t>
  </si>
  <si>
    <t>Construction of Parva II to Zochachhuah Road(0.000-29.720)Kmp (Sh: FC, Culvert, R.Wall &amp; Const.of Road Using panelled Concrete)</t>
  </si>
  <si>
    <t>05.04.19</t>
  </si>
  <si>
    <t>30.09.23</t>
  </si>
  <si>
    <t>Construction of Parva II to Bondukbanga Road(0.000-2.000)Kmp (Sh: FC, Culvert, R.Wall &amp; Const.of Road Using Flexible Pavement)</t>
  </si>
  <si>
    <t>12.01.22</t>
  </si>
  <si>
    <t>Construction of Parva II to Bondukbanga Road(2.000-4.120)Kmp (Sh: FC, Culvert, R.Wall &amp; Const.of Road Using Flexible Pavement)</t>
  </si>
  <si>
    <t>Construction &amp;Maintenance of Parva-II - Kamtuli Road (0.000-25.550)Kmp (Sh: FC, Culvert, R.Wall &amp; Const.of Road Using panelled Concrete)</t>
  </si>
  <si>
    <t>17.06.19</t>
  </si>
  <si>
    <t>Construction &amp; Maintenance of Vaseitlang to Maniababsora Road (0.000-13.500)Kmp (Sh: FC, Culvert, R.Wall &amp; Const.of Road Using panelled Concrete)</t>
  </si>
  <si>
    <t>30.04.22</t>
  </si>
  <si>
    <t>Construction &amp; Maintenance of Sedailui to Tuikhurlui Road (0.000-1.720)Kmp (Sh: FC, Culvert, R.Wall &amp; Const.of Road Using panelled Concrete Techonology)</t>
  </si>
  <si>
    <t>08.05.22</t>
  </si>
  <si>
    <t>Construction &amp;Maintenance of M.Kawnpui to Vathuampui Road (0.000-20.000)Kmp (Sh: FC, Culvert, R.Wall &amp; Const.of Road Using panelled Concrete Technology)</t>
  </si>
  <si>
    <t>Construction &amp;Maintenance of Sumsului Road to Jognasury (0.000-15.44)Kmp (Sh: Const.of Road Using panelled Concrete Technology)</t>
  </si>
  <si>
    <t>Construction of Niawhtlang - Chakhang Road Package No.MZ0761(0.000-23.260Kmp)</t>
  </si>
  <si>
    <t>Siaha Division</t>
  </si>
  <si>
    <t>14.10.23</t>
  </si>
  <si>
    <t>Construction of Niawhtlang-Chakhang Road Package No.MZ 0771(0.000-20.790Kmp)</t>
  </si>
  <si>
    <t>15.10.23</t>
  </si>
  <si>
    <t>15.03.24</t>
  </si>
  <si>
    <t>Construction of Phura - Vahai Road (0.000 - 17.000) Kmp</t>
  </si>
  <si>
    <t>13.10.23</t>
  </si>
  <si>
    <t>13.03.24</t>
  </si>
  <si>
    <t>Const.&amp; Maintenance of Mualcheng-N.Vanlaiphai Road Group 'A' (0.000-8.000 Kmp)</t>
  </si>
  <si>
    <t>Serchhip Division</t>
  </si>
  <si>
    <t>Physically completed</t>
  </si>
  <si>
    <t>Const.&amp; Maintenance of Mualcheng-N.Vanlaiphai Road Group 'B' (8.000-16.000 Kmp)</t>
  </si>
  <si>
    <t>Construction of Tuithumhnar to Lunghauka (0.00 - 5.00) Kmp (Sh: FC, Culvert, R.Wall)</t>
  </si>
  <si>
    <t>Multi Modal Project Division</t>
  </si>
  <si>
    <t>31.07.19</t>
  </si>
  <si>
    <t>Completed on 05/07/2019</t>
  </si>
  <si>
    <t>Construction of Tuithumhnar to Lunghauka (5.00 - 7.00) Kmp (Sh: FC, Culvert, R.Wall)</t>
  </si>
  <si>
    <t>31.03.21</t>
  </si>
  <si>
    <t>100%</t>
  </si>
  <si>
    <t>Completed on 30/03/2021</t>
  </si>
  <si>
    <t>Construction of Tuithumhnar to Lunghauka (7.00 - 10.00) Kmp (Sh: FC, Culvert, R.Wall)</t>
  </si>
  <si>
    <t>16.07.20</t>
  </si>
  <si>
    <t>Completed on 20/07/2020</t>
  </si>
  <si>
    <t>Construction of Tuithumhnar to Lunghauka (10.00 - 13.00) Kmp (Sh: FC, Culvert, R.Wall)</t>
  </si>
  <si>
    <t>29.06.20</t>
  </si>
  <si>
    <t>Completed on 29/06/2020</t>
  </si>
  <si>
    <t>Construction of Tuithumhnar to Lunghauka (13.00 - 15.480) Kmp (Sh: FC, Culvert, R.Wall)</t>
  </si>
  <si>
    <t>Completed on 26/06/2020</t>
  </si>
  <si>
    <t>Construction &amp; Maintenance of Ngenpuitlng to Darnamtlang (0.00 - 4.00) Kmp (Sh: FC, Culvert, R.Wall)</t>
  </si>
  <si>
    <t>31.01.20</t>
  </si>
  <si>
    <t>Physically completed on 01/05/2020</t>
  </si>
  <si>
    <t>Construction &amp; Maintenance of Ngenpuitlng to Darnamtlang (4.00 - 6.20) Kmp (Sh: FC, Culvert, R.Wall)</t>
  </si>
  <si>
    <t>31.08.21</t>
  </si>
  <si>
    <t>Completed on 30/08/2021</t>
  </si>
  <si>
    <t>Construction &amp; Maintenance of Tuithumhnar to Hmawngbu (0.00 - 6.720) Kmp (Sh: Construction of road using Grove Concrete Pavement)</t>
  </si>
  <si>
    <t>12.11.17</t>
  </si>
  <si>
    <t>1.10.21</t>
  </si>
  <si>
    <t>Completed on 16/06/2021</t>
  </si>
  <si>
    <t>Construction of Sabualtlang to Hmawngbuchhuah Road (0.00 - 1.760) Kmp (Sh:Formation Cutting, Culvert &amp; Retaining Walls &amp; Construction of Road Using Flexible Pavement)</t>
  </si>
  <si>
    <t>17.12.18</t>
  </si>
  <si>
    <t>24.10.21</t>
  </si>
  <si>
    <t>Completed on 23/10/2021</t>
  </si>
  <si>
    <t>Construction &amp; Maintenance of Nalkawn to Rulkual Road (0.000-16.000) Kmp Group A (Sh: Const.of Road using Cold Mix Technology</t>
  </si>
  <si>
    <t>04.01.21</t>
  </si>
  <si>
    <t>04.01.23</t>
  </si>
  <si>
    <t>Completed on 29.9.22</t>
  </si>
  <si>
    <t>Construction &amp; Maintenance of Nalkawn to Rulkual Road (16.000-32.000) Kmp Group B (Sh: Const.of Road using Cold Mix Technology</t>
  </si>
  <si>
    <t>12.12.23</t>
  </si>
  <si>
    <t>30.3.24</t>
  </si>
  <si>
    <t>The work was retendered and newly awarded to the new contractor. the work is progress</t>
  </si>
  <si>
    <t>Construction &amp; Maintenance of Rawmibawk to Phalrang Road (0.000-10.200) Kmp (Sh: Const.of Road usinggroove concrete Technology</t>
  </si>
  <si>
    <t>Construction &amp; Maintenance of Saiha to Rawmibawk Road (0.000-22.30) Kmp (Sh: Const.of Road using groove concrete Technology</t>
  </si>
  <si>
    <t>Phy. Completed on 29.03.23</t>
  </si>
  <si>
    <t>Source of funding: SEDP</t>
  </si>
  <si>
    <t>Const. of Approach Road to Aizawl College at Mualpui</t>
  </si>
  <si>
    <t>Aizawl Road South Division</t>
  </si>
  <si>
    <t>26.07.21</t>
  </si>
  <si>
    <t>26.04.22</t>
  </si>
  <si>
    <t xml:space="preserve">Work in progress </t>
  </si>
  <si>
    <t>Re-Construction of Concrete Pavement on Approach Road to Mission Vengthlang Cemetry, L=150M</t>
  </si>
  <si>
    <t xml:space="preserve">Construction of High Court Parking Building at MINECO </t>
  </si>
  <si>
    <t>2.7.20</t>
  </si>
  <si>
    <t>29.8.24</t>
  </si>
  <si>
    <t>Const.of MBSE New Building and renovation of existing main Building</t>
  </si>
  <si>
    <t>22.2.21</t>
  </si>
  <si>
    <t xml:space="preserve"> Work  in progress</t>
  </si>
  <si>
    <t>Improvement of Khanpui - Tualbung Road Phase-II</t>
  </si>
  <si>
    <t>25.03.18</t>
  </si>
  <si>
    <t>15.6.22</t>
  </si>
  <si>
    <t>Strenthening of Saitual - Phullen Road (28.300Km)(Tuivawl-Phullen) (28.700-57.000)</t>
  </si>
  <si>
    <t>18.12.19</t>
  </si>
  <si>
    <t>18.04.21</t>
  </si>
  <si>
    <t>Phy.
Completed</t>
  </si>
  <si>
    <t>Hmuifang Division</t>
  </si>
  <si>
    <t>31.03.23</t>
  </si>
  <si>
    <t>Resurfacing of Aizawl-Thenzawl-Lunglei Road (30.00 Kmp - 51.00 Kmp)</t>
  </si>
  <si>
    <t>31.03.24</t>
  </si>
  <si>
    <t>Month : May 2022</t>
  </si>
  <si>
    <t>Widening of Road infront of CE, PWD Building at Tuikhuahtlang</t>
  </si>
  <si>
    <t>Const. of Approach Road to T.Romana College from ITI to  Mualpui Road</t>
  </si>
  <si>
    <t>Wideing of Curve near Zokhuma's House on Bethlehem Vengthlang to College Road</t>
  </si>
  <si>
    <t>Const.of Approach Road to Zopar Vaipuanpho</t>
  </si>
  <si>
    <t>Improvement at 0.50 Kmp on Hridaikawn to Power Sub  Station at Tlangnuam</t>
  </si>
  <si>
    <t>Concrete pavement from Kohhran Thianghlim Biak In to PHE Pump House road within Maubawk</t>
  </si>
  <si>
    <t>Const.of Composite Retaining Wall at Kawilun Republic Veng</t>
  </si>
  <si>
    <t>Re-Construcrion of Retaining Wall near T.Lalhmuntiama's house on Nursery to Mission Veng Road via Kawltheihuan</t>
  </si>
  <si>
    <t>Const.of Bridge on Chhinga Vengthar to Tuithiang Road</t>
  </si>
  <si>
    <t>Widening of Approach road with rigid pavement from Thlanmual to Dam veng at Tlangnuam</t>
  </si>
  <si>
    <t>Source of funding: CSS</t>
  </si>
  <si>
    <t>Construction of Polytechnic at Lawngtlai (Const.of Administrative cum Academic Block)</t>
  </si>
  <si>
    <t>18.3.13</t>
  </si>
  <si>
    <t>14.10.15</t>
  </si>
  <si>
    <t>Civil Work Completed &amp; I/E Works not yet executed</t>
  </si>
  <si>
    <t>Construction of Judicial Quarter at Lawngtlai Grade-I Qtr.</t>
  </si>
  <si>
    <t>8.6.20</t>
  </si>
  <si>
    <t>7.12.21</t>
  </si>
  <si>
    <t>Construction of Judicial Quarter at Lawngtlai Type-I &amp; II  Qtr.</t>
  </si>
  <si>
    <t>22.6.20</t>
  </si>
  <si>
    <t>30.08.23
(Revised)</t>
  </si>
  <si>
    <t>Const.of Administrative cum Academic Block for Polytechnic Thingsen Saiha</t>
  </si>
  <si>
    <t>15.03.16</t>
  </si>
  <si>
    <t>11.7.17</t>
  </si>
  <si>
    <t>Const.of Hostel building for Polytechnic at Thingsen saiha</t>
  </si>
  <si>
    <t>15.3.16</t>
  </si>
  <si>
    <t>11.04.17</t>
  </si>
  <si>
    <t>Construction of Staff Qtr Type I, II &amp; III for Polytechnic at Thingsen Saiha</t>
  </si>
  <si>
    <t>06.10.15</t>
  </si>
  <si>
    <t>20.4.17</t>
  </si>
  <si>
    <t>Const.of Type-IV Qtr for Polytechnic at Thingsen Saiha</t>
  </si>
  <si>
    <t>11.01.17</t>
  </si>
  <si>
    <t>Construction of District Court Building at Saiha.</t>
  </si>
  <si>
    <t>10.9.18</t>
  </si>
  <si>
    <t>31.10.23
(Revised)</t>
  </si>
  <si>
    <t xml:space="preserve">Restricted Tender </t>
  </si>
  <si>
    <t>Construction of fast truck Court at Kolasib</t>
  </si>
  <si>
    <t>Project Division II</t>
  </si>
  <si>
    <t>20.09.22</t>
  </si>
  <si>
    <t>20.09.24</t>
  </si>
  <si>
    <t>Const.of Tourist Logde at Champhai</t>
  </si>
  <si>
    <t>09.12.10</t>
  </si>
  <si>
    <t>30.11.20</t>
  </si>
  <si>
    <t>Taken over by the Deptt.on Dt.3.8.2021 LOC amounting to Rs.30.00 lakh submitted for clearing liability.Hence, release of LOC awaited for financial closure.</t>
  </si>
  <si>
    <t>Const.of Polytechnic at Chhiahtlang
i) Approach Road</t>
  </si>
  <si>
    <t>3.3.16</t>
  </si>
  <si>
    <t>2.8.16</t>
  </si>
  <si>
    <t>ii) Administrative &amp; Academic Block
iii) Hostel Block
iv) Staff Quarters</t>
  </si>
  <si>
    <t>Construction of General Nursing Midwifery Hostel at Champhai</t>
  </si>
  <si>
    <t>13.07.22</t>
  </si>
  <si>
    <t>13.07.24</t>
  </si>
  <si>
    <t>Construction of Hostel for S.T Girls at Champhai</t>
  </si>
  <si>
    <t>18.9.23</t>
  </si>
  <si>
    <t>28.9.25</t>
  </si>
  <si>
    <t>10-Bedded Intergrated AYUSH Hospital at Keifang, Saitual District</t>
  </si>
  <si>
    <t>13.10.25</t>
  </si>
  <si>
    <t>Aizawl Building Division</t>
  </si>
  <si>
    <t>13.11.23</t>
  </si>
  <si>
    <t>Departmental</t>
  </si>
  <si>
    <t>Source of funding : NH(O) - MoRTH</t>
  </si>
  <si>
    <t>Construction of Steel Arch (Semi Through) Bridge with concrete Deck 90m Arch Span over River Tlawng at Km 5.200 on NH-44A In the State of Mizoram of EPC Mode (NHO)</t>
  </si>
  <si>
    <t>30.01.21</t>
  </si>
  <si>
    <t>EPC 
Mode</t>
  </si>
  <si>
    <t>Ordinary Repair (DPP) for short term maintenance from Km 0.00 to Km 42.80 and from Km 60.30 to km 130.00 on NH-150 in the state of Mizoram</t>
  </si>
  <si>
    <t>NHD-II</t>
  </si>
  <si>
    <t>05.11.21</t>
  </si>
  <si>
    <t>02.02.22</t>
  </si>
  <si>
    <t>Construction of 2 laning with paved shoulder flexible pavement from Km 42.80 to Km 60.30 of NH-150 road during 2016-17 within Mizoram State under NH(O) Scheme.
(Job No. &amp; Dtae of Sac Original/Revised : 150/MZ/2016-17/107)</t>
  </si>
  <si>
    <t>29.11.17</t>
  </si>
  <si>
    <t>22.05.21</t>
  </si>
  <si>
    <t>Reconstruction of single pavement from Km 130.00 to Km 140.00 on NH-150 in the State of Mizoram on EPC Mode (Job No.150/MZ/2019-20.119)</t>
  </si>
  <si>
    <t>23.11.20</t>
  </si>
  <si>
    <t>26.05.23</t>
  </si>
  <si>
    <t>Work under Defect Liability period</t>
  </si>
  <si>
    <t>Consultancy Services for Project Management including prparation of Feasibility Study/Detailed {roject report fro laning with Paved Shoulders  of stretches from Km 0/00 to Km 42/80 and from Km 60/00 to Km 140/00 on NH-150 NH (O) Package No. DPR/MZ/NER/2015/13</t>
  </si>
  <si>
    <t>24.06.17</t>
  </si>
  <si>
    <t>20.05.18</t>
  </si>
  <si>
    <t>MoRTH</t>
  </si>
  <si>
    <t>Periodical Renewal of NH-54 in the state of Mizoram under ARP for the year 2019-2020 between Km 118/00-133/00 Km (15.00Km)</t>
  </si>
  <si>
    <t>20.04.21</t>
  </si>
  <si>
    <t>Strengthening of Km 10.00 to Km 33.00 (Length 23.00 Km) on NH-306A including Strengthening &amp; Construction of Retaining Walls and Culverts and Strenthening of 3 Nos.of Bailey Bridges in the State of Mizoram</t>
  </si>
  <si>
    <t>07.02.22</t>
  </si>
  <si>
    <t>07.08.23</t>
  </si>
  <si>
    <t>Strengthening/Construction/Widening to 2-lane from km 89/00 to km 105/00 of NH-154 (New NH-6) under NH Division III in the state of Mizoram for the year 2022-23 (Length=16Km)</t>
  </si>
  <si>
    <t>04.09.23</t>
  </si>
  <si>
    <t>04.03.25</t>
  </si>
  <si>
    <t>Source of funding : Article 275(1) of the Constitution</t>
  </si>
  <si>
    <t>Construction of Tribal Hostel at Suangpuilawn, Mizoram</t>
  </si>
  <si>
    <t>12.08.25</t>
  </si>
  <si>
    <t>Construction of Multipurpose Community Hall at Darlawn, Mizoram</t>
  </si>
  <si>
    <t>Source of funding : ECRP-II (Emergency Covid Response Package-II)</t>
  </si>
  <si>
    <t>Construction of 50 Bedded critical care block at Champhai District Hospital Mizoram</t>
  </si>
  <si>
    <t>4.2.26</t>
  </si>
  <si>
    <t>03.07.23</t>
  </si>
  <si>
    <t>30.10.23</t>
  </si>
  <si>
    <t>16.10.23</t>
  </si>
  <si>
    <t>On going</t>
  </si>
  <si>
    <t>Aizawl Road North Division</t>
  </si>
  <si>
    <t>Source of funding : PM-DeVINE</t>
  </si>
  <si>
    <t>Construction of Bamboo Link Road from Lengpui to Saiphal Bamboo Plantation (41 Km) under PM-DeVINE</t>
  </si>
  <si>
    <t>21.07.23</t>
  </si>
  <si>
    <t>19.01.25</t>
  </si>
  <si>
    <t>EPC Mode</t>
  </si>
  <si>
    <t>Construction of Bamboo Link Road from Tuirial Airfield to North Chaltlang (18Km) under PM-DevINE</t>
  </si>
  <si>
    <t>31.1.25</t>
  </si>
  <si>
    <t>Source of funding : DIPHR (ICMR)</t>
  </si>
  <si>
    <t>Construction of Model Rural Health Research Units at Lungtian Ram, Aibawk</t>
  </si>
  <si>
    <t>21.09.23</t>
  </si>
  <si>
    <t>21.03.25</t>
  </si>
  <si>
    <t xml:space="preserve"> </t>
  </si>
  <si>
    <t>Source of funding : NLCPR</t>
  </si>
  <si>
    <t>Construction of Community
 Hall at Various places in Mizoram (Sh: Construction of Community Hall at Saitual, Thingsulthliah, Maite, Tualbung, Lungpher, Buhban, Lenchim, Chawrtui and Puilo)</t>
  </si>
  <si>
    <t>22.2.12</t>
  </si>
  <si>
    <t>30.11.19</t>
  </si>
  <si>
    <t>Completed and balance fund of Rs.20.48 (Rs.16.35 lakhs NLCPR + Rs.4.13 lakhs SMS) a waited for clearing liabilities</t>
  </si>
  <si>
    <t>Source of funding : NEDP</t>
  </si>
  <si>
    <t>Construction of Officers &amp; Staff Quarter Type-IV, 2 Units and Type-III 4 Units for Taxation Department Lunglei</t>
  </si>
  <si>
    <t>3.7.20</t>
  </si>
  <si>
    <t>30.10.23
(Revised)</t>
  </si>
  <si>
    <t>Construction of DC Bangalow 
Type-VI at Saiha</t>
  </si>
  <si>
    <t>Lunglei Building Division</t>
  </si>
  <si>
    <t>26.11.08</t>
  </si>
  <si>
    <t>23.05.24
 (Revised)</t>
  </si>
  <si>
    <t>Construction of DC Office Building at Saiha</t>
  </si>
  <si>
    <t>31.10.18</t>
  </si>
  <si>
    <t>31.10.20 Revised 28.11.23</t>
  </si>
  <si>
    <t>Improvement of Buarpui - Bunghmun - via Thenhlum Road (65.000-79.00) Kmp during 2016-2017</t>
  </si>
  <si>
    <t>Work Completed</t>
  </si>
  <si>
    <t>19.04.21</t>
  </si>
  <si>
    <t>31.10.22</t>
  </si>
  <si>
    <t>Phy.Work completed</t>
  </si>
  <si>
    <t>Source of funding : SPP</t>
  </si>
  <si>
    <t>11.09.23</t>
  </si>
  <si>
    <t>Construction of Circuit House at Serchhip</t>
  </si>
  <si>
    <t>Estimate amounting to Rs.3.58 Cr submitted as per new drawing. Waiting for approval for tender.</t>
  </si>
  <si>
    <t>Construction of Truckable Road between Tlangpui and Lungva</t>
  </si>
  <si>
    <t>5.7.18</t>
  </si>
  <si>
    <t>5.7.19</t>
  </si>
  <si>
    <t>EOT granted upto 7.10.2020</t>
  </si>
  <si>
    <t>Source of funding : One Time Special Assistance under Ministry of DONER</t>
  </si>
  <si>
    <t>Re-Construction of safe House at Tlabung</t>
  </si>
  <si>
    <t>18.11.21</t>
  </si>
  <si>
    <t>18.11.22</t>
  </si>
  <si>
    <t>Re-Construction of safe shelter at Sairang</t>
  </si>
  <si>
    <t>13.11.21</t>
  </si>
  <si>
    <t>13.11.22</t>
  </si>
  <si>
    <t>Source of funding : NERSDS</t>
  </si>
  <si>
    <t>Upgradation of Saiha-Lungbun-Tluangram-Haka Road in the State of Mizoram</t>
  </si>
  <si>
    <t>Saiha Division</t>
  </si>
  <si>
    <t>29.10.21</t>
  </si>
  <si>
    <t>Upgradation of Hnahlan-Hmunhlui-Tuimang-Singngei Road (Length = 12.000 Kms)</t>
  </si>
  <si>
    <t>Champhai Division</t>
  </si>
  <si>
    <t>29.11.21</t>
  </si>
  <si>
    <t>31.3.24 (as per4 EoT-01)</t>
  </si>
  <si>
    <t>Upgradation of  Zote-Fartlang-Buanli-Tuipui-Tawnzang Road in the state of Mizoram under NERSDS (Length = 8.00 Kms)</t>
  </si>
  <si>
    <t>12.12.21</t>
  </si>
  <si>
    <t>Source of funding : ISC Scheme &amp; EI</t>
  </si>
  <si>
    <t>Improvement of Tuipuibari - W.Kawnpui Road and ISC (0.00-9.00 Kmp)</t>
  </si>
  <si>
    <t>20.3.20</t>
  </si>
  <si>
    <t>20.3.22</t>
  </si>
  <si>
    <t>Source of funding : CRF</t>
  </si>
  <si>
    <t>Construction of Two Lane from Sihhmui-Ramrikawn Road (Stage-I)</t>
  </si>
  <si>
    <t>1.10.18</t>
  </si>
  <si>
    <t>1.10.20</t>
  </si>
  <si>
    <t>In progress</t>
  </si>
  <si>
    <t xml:space="preserve">Item rate </t>
  </si>
  <si>
    <t>Widening and Improvement of Road from Durtlang Leitan to Sihphir Section (Length 10.25 Km) of Aizawl - Durtlang - Lungdai -Kawnpui Road in the State of Mizoram</t>
  </si>
  <si>
    <t>14.7.23</t>
  </si>
  <si>
    <t>Construction of BUG Bridge over Tlawng on Aizawl-Reiek-W.Lungdar Road at 14.800 Kmp</t>
  </si>
  <si>
    <t>10.10.18</t>
  </si>
  <si>
    <t>Construction of Muallungthu-Lungphun Road</t>
  </si>
  <si>
    <t>23.11.17</t>
  </si>
  <si>
    <t>23.11.19</t>
  </si>
  <si>
    <t>Widening to single lane with geometric imprivement &amp; Upgradation of Chhiahtlang-Lamchhip Road</t>
  </si>
  <si>
    <t>23.6.17</t>
  </si>
  <si>
    <t>23.06.19</t>
  </si>
  <si>
    <t>8.7.19</t>
  </si>
  <si>
    <t>30.9.23</t>
  </si>
  <si>
    <t>Source of funding : NESIDS</t>
  </si>
  <si>
    <t>Construction of 2 Residential Hostel at ZMC (Boys)</t>
  </si>
  <si>
    <t>14.10.21</t>
  </si>
  <si>
    <t>29.10.23</t>
  </si>
  <si>
    <t>Construction of 2 Residential Hotel at ZMC (Girls)</t>
  </si>
  <si>
    <t>Construction of 100 Bedded Distict Hospital at Kolasib</t>
  </si>
  <si>
    <t>23.09.24</t>
  </si>
  <si>
    <t>Construction of State Resource Centre for HIV/AIDS at Aizawl</t>
  </si>
  <si>
    <t>22.09.22</t>
  </si>
  <si>
    <t>22.09.24</t>
  </si>
  <si>
    <t>Improvement /Upgradation of Operational/Non-operational facilities of Lengpui Aiport (elevated Road with connected components of Terminal Building)</t>
  </si>
  <si>
    <t>30.9.21</t>
  </si>
  <si>
    <t>Turnkey</t>
  </si>
  <si>
    <t>Improvement &amp; Upgradation of Lawngtlai-Tuipui ferry Road under NESIDS</t>
  </si>
  <si>
    <t>30.06.23</t>
  </si>
  <si>
    <t>Source of funding : S.C.A</t>
  </si>
  <si>
    <t>Improvement of MPSC Office Building at MINECO</t>
  </si>
  <si>
    <t>29.10.22</t>
  </si>
  <si>
    <t>29.10.24</t>
  </si>
  <si>
    <t>Construction of DIG (NR) Office Building at PHQ Complex, Aizawl</t>
  </si>
  <si>
    <t>21.7.22</t>
  </si>
  <si>
    <t>21.1.25</t>
  </si>
  <si>
    <t>Construction of Govt.Staff Qtrs.(Block-B) at DIET Complex</t>
  </si>
  <si>
    <t>28.8.24</t>
  </si>
  <si>
    <t>Strenthening of Infrastructure in 3 newly created Districts (Const.of DC Office Saitual)</t>
  </si>
  <si>
    <t xml:space="preserve">Construction of District Research Officers Quarters and Staff Cum Chowkider Quarters at Keifang, Saitual District </t>
  </si>
  <si>
    <t>24.2.24</t>
  </si>
  <si>
    <t>Improvement &amp; Upgradation of Operational/Non Operational facilities of Lengpui (Sh: Renovation of Terminal building)</t>
  </si>
  <si>
    <t>Construction of 100 Bedded Dist Hospital at Saitual (Sh: Construction of OPD building at District Hospital, Saitual</t>
  </si>
  <si>
    <t>Source of funding : SARDP-NE</t>
  </si>
  <si>
    <t>Widening to two laning/Re-alignment and geometric improvement from km.11+000 to 114+618 of NH-44 'A' in the state of Mizoram</t>
  </si>
  <si>
    <t>1,10,988.00</t>
  </si>
  <si>
    <t>17.3.11</t>
  </si>
  <si>
    <t>Construction of a new 2-lane Highway from km 0/00kmp to 38/00 in Mizoram to support Kaladan Multi Modal Transit Transport project in Phase-'A of SARDP-NE package-I</t>
  </si>
  <si>
    <t>Construction of a new 2-lane Highway from km 38.00 to km 71.00 in Mizoram to support Kaladan Multi Modal Transit Transport project in Phase-'A of SARDP-NE package-II</t>
  </si>
  <si>
    <t>1. Financial progress is based on bill submitted by the Contractor after verifying at the spot by the Department. 
2. Work completed on 30.04.22</t>
  </si>
  <si>
    <t>Construction of a new 2-lane Highway from km 71.00 to km 99.83 in Mizoram to support Kaladan Multi Modal Transit Transport project in Phase-'A of SARDP-NE package-III</t>
  </si>
  <si>
    <t>Source of funding : Major &amp; Minor Works  and Deposit woks 8443-108, D-III</t>
  </si>
  <si>
    <t>I/E to Additional Court Room with Chamber at Kolasib</t>
  </si>
  <si>
    <t>Electrical Division Aizawl</t>
  </si>
  <si>
    <t>I/E to Arrival &amp; Departure Passenger Lobby at Lengpui Airport</t>
  </si>
  <si>
    <t xml:space="preserve">SITC 13 Passenger Lift-2 nos, 2-opening, 900mm centre opening Stainless Steel cable with Automatic Rescue Device (ARD) for Hydraulic Lift with Minor Civil Works at Lengpui Airport Mizoram </t>
  </si>
  <si>
    <t>On going works</t>
  </si>
  <si>
    <t>Street Light Parking light at Lengpui Airport</t>
  </si>
  <si>
    <t>Laying of XLPE Cable from Power House to Glide Path control at Lengpui Airport, Mizoram</t>
  </si>
  <si>
    <t>09.05.23</t>
  </si>
  <si>
    <t>04.08.23</t>
  </si>
  <si>
    <t>Estimate for I/E of Energy Meter for Terminal Building at Lengpui Airport</t>
  </si>
  <si>
    <t>Addl.Estimate for SITC of MRV/VRF Centralizes Air Conditioner Airport Fist Floor Departure Hall, Mizoram</t>
  </si>
  <si>
    <t>SITC of EPABX System for Lengpui Airport Terminal Building</t>
  </si>
  <si>
    <t>SITC of PA System at Lengpui Airport Terminal Building</t>
  </si>
  <si>
    <t>Supply &amp; Installation of Integrated Fire Hydrant System (Wise Riser) &amp; SiTC of Alarm System for Lengpui Airport Terminal building</t>
  </si>
  <si>
    <t>SITC of AVTRON IP Surveillance System for Lengpui Airport Terminal Building</t>
  </si>
  <si>
    <t>Estimate for XLPE Cable for Lengpui Airport</t>
  </si>
  <si>
    <t>Additional Estimate fo SITC of Air Conditioner Departer Pssenger Lobby at Lengpui Airport</t>
  </si>
  <si>
    <t>I/E works for Const. of MBSE Office</t>
  </si>
  <si>
    <t>I/E for DC Office at Saitual</t>
  </si>
  <si>
    <t>I/E to High Court Parking at MINECO</t>
  </si>
  <si>
    <t>I/E to PHC at Bungzung</t>
  </si>
  <si>
    <t>Const.of DIG(NR) Office at Aizawl under SCA during 2022-23 (Sh:I/E)</t>
  </si>
  <si>
    <t>Construction of DC Office at Khawzawl (Sh: Lift &amp; I/E)</t>
  </si>
  <si>
    <t>Impvt/Revamping of Lengpui Airport runway Lighting -Isolation Bay-DGCA Observation Reg.</t>
  </si>
  <si>
    <t>Renovation/Revamping of Internal Electrification to Polytechnic at Thingdawl (Sh: Automobile Engineering Block)</t>
  </si>
  <si>
    <t>I/E completed, Service connection left</t>
  </si>
  <si>
    <t>Renovation/Revamping of Internal Electrification to Polytechnic at Thingdawl (Sh: Textile Technology Block)</t>
  </si>
  <si>
    <t>Renovation/Revamping of Internal Electrification to Polytechnic at Thingdawl (Sh: Administrative Block)</t>
  </si>
  <si>
    <t>Renovation/Revamping of Internal Electrification to Polytechnic at Thingdawl (Sh: Common facility Block)</t>
  </si>
  <si>
    <t>Source of funding : SASCE</t>
  </si>
  <si>
    <t>Construction of Multi Utility Centre at Zemabawk, Aizawl, Mizoram.</t>
  </si>
  <si>
    <t>16.8.25</t>
  </si>
  <si>
    <t>Construction of Solid Waste Management Centre at Hualngohmun, Mizoram (Phase-I)</t>
  </si>
  <si>
    <t>07.04.23</t>
  </si>
  <si>
    <t>07.04.25</t>
  </si>
  <si>
    <t xml:space="preserve">Const.of Road from IR Camp to Ramri Lui, Zophai, Bairabi (Sh: Group A-Formation Cutting, Permanent works and side drain) </t>
  </si>
  <si>
    <t>27.07.23</t>
  </si>
  <si>
    <t>27.01.24</t>
  </si>
  <si>
    <t>Group B-Pavement. Traffic Sign and Road Safety</t>
  </si>
  <si>
    <t>11.03.24</t>
  </si>
  <si>
    <t>Source of funding : State Plan Fund</t>
  </si>
  <si>
    <r>
      <rPr>
        <u/>
        <sz val="12"/>
        <rFont val="Times New Roman"/>
        <family val="1"/>
      </rPr>
      <t>4202 Co-On Education etc.</t>
    </r>
    <r>
      <rPr>
        <sz val="12"/>
        <rFont val="Times New Roman"/>
        <family val="1"/>
      </rPr>
      <t xml:space="preserve">
a) I/E to boys &amp; girls Hostel for Govt.Saiha College bldg at Siaha</t>
    </r>
  </si>
  <si>
    <t>Electrical Division, Lunglei</t>
  </si>
  <si>
    <r>
      <rPr>
        <u/>
        <sz val="12"/>
        <rFont val="Times New Roman"/>
        <family val="1"/>
      </rPr>
      <t>8443-108-PWD Deposit-III</t>
    </r>
    <r>
      <rPr>
        <sz val="12"/>
        <rFont val="Times New Roman"/>
        <family val="1"/>
      </rPr>
      <t xml:space="preserve">
a) I/E to DC Bungalow (Type-IV) at Siaha
</t>
    </r>
  </si>
  <si>
    <t>Contractor</t>
  </si>
  <si>
    <t>14.12.21</t>
  </si>
  <si>
    <t>18.5.24</t>
  </si>
  <si>
    <t>Construction of District Court Complex at Vengsang, Champhai</t>
  </si>
  <si>
    <t>17.10.26</t>
  </si>
  <si>
    <t>Source of funding : Aspirational District Programme, Window-I</t>
  </si>
  <si>
    <t>Construction of Link Road from W.Mualthuam to Sothapa Road (Length=7.300Kms)</t>
  </si>
  <si>
    <t>14.4.24</t>
  </si>
  <si>
    <t>13.04.23</t>
  </si>
  <si>
    <t>13.10.24</t>
  </si>
  <si>
    <t>Not yet started</t>
  </si>
  <si>
    <t>28.10.21</t>
  </si>
  <si>
    <t>28.10.22</t>
  </si>
  <si>
    <t>(b) Const. of Laboratory Building at Civil Hospital, Lunglei (1st &amp; 2nd floor) Supplementary Works</t>
  </si>
  <si>
    <t>28.04.24</t>
  </si>
  <si>
    <t>Construction of Sangau SDO© Office building at Sangau</t>
  </si>
  <si>
    <t>20.03.23</t>
  </si>
  <si>
    <t>20.03.24</t>
  </si>
  <si>
    <t>Phy.Completed</t>
  </si>
  <si>
    <t>Spot Quotation</t>
  </si>
  <si>
    <t>Construction of SDO© Quarter at Sangau</t>
  </si>
  <si>
    <t>Construction of Staff Quarter(2 Units) at Sangau</t>
  </si>
  <si>
    <t>Construction of Meisatla Futsal Ground at Siaha</t>
  </si>
  <si>
    <t>20.09.23</t>
  </si>
  <si>
    <t>Phy Completed</t>
  </si>
  <si>
    <t>Construction of Community Hall at Lungrang 'S'</t>
  </si>
  <si>
    <t>Construction of Community Hall at New Sachan</t>
  </si>
  <si>
    <t>AIZAWL ROAD NORTH DIVISION</t>
  </si>
  <si>
    <t>22.03.23</t>
  </si>
  <si>
    <t>23.03.23</t>
  </si>
  <si>
    <t>15.02.23</t>
  </si>
  <si>
    <t>21.02.23</t>
  </si>
  <si>
    <t>20.02.23</t>
  </si>
  <si>
    <t>18.03.23</t>
  </si>
  <si>
    <t>22.02.23</t>
  </si>
  <si>
    <t>21.03.23</t>
  </si>
  <si>
    <t>02.05.23</t>
  </si>
  <si>
    <t>06.03.23</t>
  </si>
  <si>
    <t>27.02.23</t>
  </si>
  <si>
    <t>07.03.23</t>
  </si>
  <si>
    <t>24.03.23</t>
  </si>
  <si>
    <t>Construction of Ahimsa to Jail Veng road at Zarkawt.</t>
  </si>
  <si>
    <t>30.11.23</t>
  </si>
  <si>
    <t>21.04.23</t>
  </si>
  <si>
    <t>10.04.23</t>
  </si>
  <si>
    <t>23.01.23</t>
  </si>
  <si>
    <t>15.11.23</t>
  </si>
  <si>
    <t>11.05.23</t>
  </si>
  <si>
    <t>26.06.23</t>
  </si>
  <si>
    <t>Item rate Contract</t>
  </si>
  <si>
    <t>Widening of Approach Road to City Bus Parking at S.Hlimen (Melthum - Hlimen Road )</t>
  </si>
  <si>
    <t>Widening of S.Hlimen City Bus Parking - Samtlang Road (Hlimen-Samtlang Road)</t>
  </si>
  <si>
    <t>CHAMPHAI DIVISION</t>
  </si>
  <si>
    <t>Const./Improvement of Road from Pamchung - Tualcheng - Chhangphut Field - Keifangtlang at Champhai District. 2022-2023</t>
  </si>
  <si>
    <t>Const. of Road from Pamchung to Tualcheng</t>
  </si>
  <si>
    <t>Spot Quatation</t>
  </si>
  <si>
    <t>Widening of Chhangphut Field to Keifangtlang</t>
  </si>
  <si>
    <t>Widening and Retaining Wall at Hnahlan Dawrkawn to BRTF Road</t>
  </si>
  <si>
    <t>Const. and Widening of Champhai Vengthlang ( N.Saron) to PHE Road</t>
  </si>
  <si>
    <t>Const. of Railing and Retaining Wall at Champhai, Awmpui Phei &amp; IB Veng</t>
  </si>
  <si>
    <t>Consultancy Fee</t>
  </si>
  <si>
    <t>Const. of Pavement Champhai Vengthar - BRTF Road - Zotlang at Champhai. 2022-2023</t>
  </si>
  <si>
    <t>Black Topping of Road from Champhai Vengthar to BRTF Road (Zotekai Short Cut Road)</t>
  </si>
  <si>
    <t>30.03.23</t>
  </si>
  <si>
    <t>31.04.23</t>
  </si>
  <si>
    <t>White Topping of Khawulh Approach Road at Zotlang, Champhai (Cement Concrete Pavement )</t>
  </si>
  <si>
    <t>Widening of Road from Dinthar to Ramhrangkawn (7th Day Gate to LCN Filling Station )</t>
  </si>
  <si>
    <t>Widening of Approach Road to Kendriya Vidhyalaya School, Champhai</t>
  </si>
  <si>
    <t>Improvement of Road from IKK Zion Veng - Khawbung - Tuipui at Champhai District 2022-2023</t>
  </si>
  <si>
    <t>Widening and Flexible Pavement of Road from IKK Church to Zion Veng Boundary.</t>
  </si>
  <si>
    <t>Bouldering of Road from ZBC Church to Mualnuam Road.</t>
  </si>
  <si>
    <t>Const.and Widening of Road Zawlsei to Tuipui</t>
  </si>
  <si>
    <t>Surfacing of Ruantlang Dawrkawn to CNV Road Via Lersia Field.</t>
  </si>
  <si>
    <t>Patch Repair and Seal Coating of New Champhai to Tlangsam Road.</t>
  </si>
  <si>
    <t>Pothole &amp; Re-surfacing of Sasaw Road at Khawbung Internal Road (Khawbung to Tuipui Short Cut Road)</t>
  </si>
  <si>
    <t>Const. of Retaining Wall on Road Formation Collapse at 22.600 Kmp on Champhai to Khawbung Road.</t>
  </si>
  <si>
    <t>Liability</t>
  </si>
  <si>
    <t>Completion of Champhai - Zokhawthar Road under SASCI. 2023-2024</t>
  </si>
  <si>
    <t>06.03.24</t>
  </si>
  <si>
    <t>05.10.23</t>
  </si>
  <si>
    <t>05.10.24</t>
  </si>
  <si>
    <t>Const. of Bungzung to Tuipui Road (Biate kai) Part-I</t>
  </si>
  <si>
    <t>Const. of Vaphai to Chawngtui 'East' Road</t>
  </si>
  <si>
    <t>Const. of Approach Road to PHC at Bungzung</t>
  </si>
  <si>
    <t>Const. of Bungzung to Zawngtetui Road</t>
  </si>
  <si>
    <t>Construction of Road from Samthang to Farkawn via Lamsial.</t>
  </si>
  <si>
    <t>Const. of Samthang to Farkawn via Lamsial Road</t>
  </si>
  <si>
    <t>Const. of Road from Selam to Tuisa Lui</t>
  </si>
  <si>
    <t>Const. of Vanzau to Dungtlang (Balance work - Rocky portions)-I</t>
  </si>
  <si>
    <t>Construction of Vaphai to Tiau Road</t>
  </si>
  <si>
    <t>Const. of Vaphai to Tiau Road</t>
  </si>
  <si>
    <t>Const. of Sesih to Bulfek Road</t>
  </si>
  <si>
    <t>Const. of Truck Lay by (Terminal) at Khuangleng</t>
  </si>
  <si>
    <t>Const. of Pavillion at Farkawn (Frame Structure)</t>
  </si>
  <si>
    <t>Improvement &amp; Widening of Road from Bungzung to R.Tuipui (Length = 5.00 Km)</t>
  </si>
  <si>
    <t>Improvement &amp; Widening of Road Bungzung to Tuipui</t>
  </si>
  <si>
    <t>Const. of Road Leisenzo to Lianpui</t>
  </si>
  <si>
    <t>Maintenance of Road Vangchhia to Lianpui</t>
  </si>
  <si>
    <t>Const. of Road Khamkhanthanga's House to Bulfekzawl Road at Sesih</t>
  </si>
  <si>
    <t>Maintenance of Road Khankawn to Tlawva</t>
  </si>
  <si>
    <t>Maintenance of Road Thekte to Lurh-Zo</t>
  </si>
  <si>
    <t>Const. of Gov't. Khuangthing M/S Court Yard PCC Flooring and Fencing.</t>
  </si>
  <si>
    <t>Const. of PCC Flooring Internal Roads at Farkawn.</t>
  </si>
  <si>
    <t>Const. of PCC Flooring from Kapchhunga's House to Singkawnga's House at Farkawn.</t>
  </si>
  <si>
    <t>Const. of PCC Flooring from Theirekawn Culvert to Rinchhana's House at Farkawn.</t>
  </si>
  <si>
    <t>Const. of PCC Flooring from Vanbiakawia House to Rinliana House at Farkawn.</t>
  </si>
  <si>
    <t>Const. of PCC Flooring from Zasanga House to Hriattira House at Farkawn.</t>
  </si>
  <si>
    <t>Const. of PCC Flooring from Kawn veng to Sub-Centre at Khawbung.</t>
  </si>
  <si>
    <t>Const. of PCC Flooring from Lalnimawia House to Main Road at Khawbung.</t>
  </si>
  <si>
    <t>Const. of PCC Flooring approach road Pathian veng Thlanmual at Khawbung.</t>
  </si>
  <si>
    <t>Const. of PCC Flooring approach road Vengthlang Cemetary at Vaphai.</t>
  </si>
  <si>
    <t>Const. of PCC Flooring between Water Reservoir and Challiana House at Vaphai.</t>
  </si>
  <si>
    <t>Const. of PCC Flooring between Tialthuama House and Sanghnuna House at Vaphai.</t>
  </si>
  <si>
    <t>Const. of PCC Flooring between High School and Nginliankhupa House at Khuangleng.</t>
  </si>
  <si>
    <t>Const. of PCC Flooring J.Vanlalmawia House to Vety Quarter at Khuangleng.</t>
  </si>
  <si>
    <t>Const. of PCC Flooring from Lalmuansanga House to Remmawia House at Khuangthing.</t>
  </si>
  <si>
    <t>Const. of PCC Flooring approach road Gov't. P/S-I at Khuangthing.</t>
  </si>
  <si>
    <t>Const. of PCC Flooring from Khummanga House to Tinngaihliana House at Sesih.</t>
  </si>
  <si>
    <t>Const. of PCC Flooring &amp; Step near Liandothanga House at Sesih.</t>
  </si>
  <si>
    <t>Const. of PCC Flooring from Lalnunpuia House to Lalthlana House at Bungzung.</t>
  </si>
  <si>
    <t>Const. of PCC Flooring approach road Cemetary at Samthang.</t>
  </si>
  <si>
    <t>Const. of PCC Flooring near Lalhmunmawia House at Samthang.</t>
  </si>
  <si>
    <t>Const. of PCC Flooring Lane chung road at Dungtlang.</t>
  </si>
  <si>
    <t>Const. of PCC Flooring from Liandawnga House to Playground at Leisenzo.</t>
  </si>
  <si>
    <t>Const. of PCC Flooring approach road Cemetary at Leisenzo.</t>
  </si>
  <si>
    <t>Const. of PCC Flooring approach road Health Clinic Centre at Vangchhia.</t>
  </si>
  <si>
    <t>Const. of PCC Flooring approach road Gov't. M/S at Vanzau.</t>
  </si>
  <si>
    <t>Const. of PCC Flooring Sub-Centre approach road at Khankawn.</t>
  </si>
  <si>
    <t>Const. of PCC Flooring Internal Road Lane hnuai at Lianpui.</t>
  </si>
  <si>
    <t>Const. of PCC Flooring approach road Cemetary at Thekte.</t>
  </si>
  <si>
    <t>Const. of PCC Flooring approach road Presby. Church at Leithum.</t>
  </si>
  <si>
    <t>Const. of PCC Flooring Internal Road near Laldinmawia House at Sazep.</t>
  </si>
  <si>
    <t>Const. of PCC Flooring approach road Gov't. P/S at Zawlsei.</t>
  </si>
  <si>
    <t>Const. of PCC Flooring near Community Hall at Buang.</t>
  </si>
  <si>
    <t>Const. of PCC Flooring from T.Hranglawta House to Chhunkhuma House at Bulfekzawl.</t>
  </si>
  <si>
    <t>Const. of PCC Flooring from Waiting Shed to Cemetary at Hruaikawn.</t>
  </si>
  <si>
    <t>Const. of PCC Flooring approach road Gov't. P/S at Thekpui.</t>
  </si>
  <si>
    <t>Const. of PCC Flooring near Biakliana House at Zawngtetui.</t>
  </si>
  <si>
    <t>Const. of PCC Flooring between Thangvhuanga House to Lalsawma House at Chawngtui 'E'</t>
  </si>
  <si>
    <t>Const. of PCC Flooring Tiau road at Saikhumphai.</t>
  </si>
  <si>
    <t>Const. of Side Drain from Lallianmanga House to Lalremruata House at N.Hruaikawn.</t>
  </si>
  <si>
    <t>Const. of Zalhva Link Road Culvert at Samthang.</t>
  </si>
  <si>
    <t>Construction of PCC Pavement from Dilkawn to Kelkang (Length = 7.00 Km)</t>
  </si>
  <si>
    <t>Approach road for Tuipui Village from NH-6 with 1(one) Bridge (3Kms. Approx).</t>
  </si>
  <si>
    <t>Const. of Road Kanan veng to Jail veng with Culvert.</t>
  </si>
  <si>
    <t>Const. of PCC Flooring from Khawulh Peng to Presby. Church at Tlangnuam ,Vengthar.</t>
  </si>
  <si>
    <t>White-Topping of Road from KC Lalzarliana House to Chauleng Veng</t>
  </si>
  <si>
    <t>Widening and Bouldering of Road from Cold Storage, New Champhai to Tlangnuam Vengthar Presbyterian  Church.</t>
  </si>
  <si>
    <t>Const. of Road from Zion Veng Thlanmual Peng to Emmanuel After Care Centre.</t>
  </si>
  <si>
    <t>White-Topping of Circular road from Pauchinthanga House to Thangkhanpuma House at Helipad Veng, New Champhai.</t>
  </si>
  <si>
    <t>Const. of Side Drain from PWD Road near Lianthuama Car Wash to Petrol Pump, New Champhai.</t>
  </si>
  <si>
    <t>Const. of White-topping of road from Community Hall to World Bank Road with 2 Culverts.</t>
  </si>
  <si>
    <t>Widening of road between Lersia Field and Vanlaltluanga House.</t>
  </si>
  <si>
    <t>Const. of Retaining Wall at Dilkawn</t>
  </si>
  <si>
    <t>Const. of PCC Flooring from Saitawngkawn to Thlanmual.</t>
  </si>
  <si>
    <t>Const. of PCC Flooring from B.Sanga House to Ramthanzauvi House at Melbuk.</t>
  </si>
  <si>
    <t>Const. of PCC Flooring from Dilkawn to Kelkang.</t>
  </si>
  <si>
    <t>Const. of Road from Hausiama Lungphun to Hmingzauva Leilet.</t>
  </si>
  <si>
    <t>Const. of Road from Thangzuala House to Bangla Lui.</t>
  </si>
  <si>
    <t>Widening of approach road from Melbuk to New Hruaikawn.</t>
  </si>
  <si>
    <t>Const. of PCC Flooring from Hlunthanga House to Genesaret Gospel Home.</t>
  </si>
  <si>
    <t>Const. of PCC Flooring from Zonunsiama House to P.School.</t>
  </si>
  <si>
    <t>Const. of Black-Topping of Road from Thangzuala House to F.Lalhnawla House at Zotlang.</t>
  </si>
  <si>
    <t>Const. of PCC Flooring at Hranga High School Tual, Kanan Veng.</t>
  </si>
  <si>
    <t>Construction of Road from Pamchung to Tualcheng (Length = 5.00 Kms)</t>
  </si>
  <si>
    <t>Improvement of Pamchung to Tualcheng  (5.00 Kms.)</t>
  </si>
  <si>
    <t>Const. of Hliappui to Aiduzawl.</t>
  </si>
  <si>
    <t>Const. of Ngaizawl to Neihdawn.</t>
  </si>
  <si>
    <t>Const. of PCC Flooring from Methodist Church to C.Zoramlawma House at Vengthlang, Champhai.</t>
  </si>
  <si>
    <t>Const. of PCC Flooring from Rengchhuani House to Nukami House at Rahsi Veng, Champhai.</t>
  </si>
  <si>
    <t>Const. of Side Drain &amp; Culvert from Lalringa House to Challiankunga House at Kahrawt, Champhai.</t>
  </si>
  <si>
    <t>PCC Flooring from Hospital Veng Biak In to Joseph Paua at Vengsang, Champhai</t>
  </si>
  <si>
    <t>PCC Flooring from Leitlahniam to Lumikawr at IB veng, Champhai.</t>
  </si>
  <si>
    <t>Const. of PCC Flooring from Dawrkawn to MUP House at Hnahlan</t>
  </si>
  <si>
    <t>Const. of PCC Flooring from Community Hall to Ramnunsanga House, N.Diltlang.</t>
  </si>
  <si>
    <t>Const. of PCC Flooring of Ngur High School Road, Ngur.</t>
  </si>
  <si>
    <t>Const. of PCC Flooring at PHC, Rabung.</t>
  </si>
  <si>
    <t>Const. of Agriculture Link Road from Selam to Leiva River, Selam.</t>
  </si>
  <si>
    <t>KOLASIB DIVISION :</t>
  </si>
  <si>
    <t>01.04.24</t>
  </si>
  <si>
    <t>16.10.24</t>
  </si>
  <si>
    <t>Restricted      Tender</t>
  </si>
  <si>
    <t>Const. of Rigid Pavement from Vairengte - Bilkhawthlir - Phainuam  (SASCI : 2023-2024)</t>
  </si>
  <si>
    <t>31.10.23</t>
  </si>
  <si>
    <t>29.02.24</t>
  </si>
  <si>
    <t>PROJECT DIVISION - I</t>
  </si>
  <si>
    <t>Extension of Community Hall at Upper Republic</t>
  </si>
  <si>
    <t>15.2.24</t>
  </si>
  <si>
    <t>Work  progress</t>
  </si>
  <si>
    <t>Construction of RCC slab Dam veng YMA Hall</t>
  </si>
  <si>
    <t>Construction of Cequered tiles Near Local Council House Bungkawn Vengthar</t>
  </si>
  <si>
    <t>Construction of Saizahawla Tuikhur near R.Lalrinchhana Field Road</t>
  </si>
  <si>
    <t>Construction of RCC Structure at Electric Sub-Station, Khatla, Tlawng Road</t>
  </si>
  <si>
    <t>Laying of Chequered Tiles Between Zonghaka and Sk Thanga's House at Nursery</t>
  </si>
  <si>
    <t>Laying of Chequered Tiles tetween UPC (Mizoram) and RC Vanlalsawma (L) House at Nursery</t>
  </si>
  <si>
    <t>Construction of Chequered tiles near Khatla South Presbyterian</t>
  </si>
  <si>
    <t>Constrcution of Chequered tiles between J.Zangena House and Rinsanga Colney (L) near Khatla's Presbyterian Church</t>
  </si>
  <si>
    <t xml:space="preserve">Construction of Step Chequered tiles with Hand Railing near Khatla Pastor Quarter to J.Lianhlira House </t>
  </si>
  <si>
    <t>Renovation and linement of new Cemetary at Maubawk</t>
  </si>
  <si>
    <t>Renovation of Kanan Multipurpose Community Hall</t>
  </si>
  <si>
    <t>Renovation &amp; Repair of Khatla Bazar Building</t>
  </si>
  <si>
    <t>Renovation of Mission Veng Health Clinic at Mission</t>
  </si>
  <si>
    <t>Construction of Anganwadi Centre-II, Aizawl</t>
  </si>
  <si>
    <t>Construction of Basketball Court at Dinthar</t>
  </si>
  <si>
    <t>Renovation of Futsal Ground including Side Drain at Nursery veng</t>
  </si>
  <si>
    <t>Contingencies of works</t>
  </si>
  <si>
    <t>Upgradation of Chief Minister Staff Quarter ( 5 nos of Quarters Phase-I</t>
  </si>
  <si>
    <t>Upgradation of Chief Minister Staff Quarter(5 nos of Qtrs Phase-II)</t>
  </si>
  <si>
    <t>Constructuction of Gov"t Staff Qtrs  ( Block-C) at DIET Complex.</t>
  </si>
  <si>
    <t>Project Division - I</t>
  </si>
  <si>
    <t>10.05.2023</t>
  </si>
  <si>
    <t>10.05.2025</t>
  </si>
  <si>
    <t>C/O Food Civil Supplies &amp; Consumer Affairs 1500MTGodown at Sairang</t>
  </si>
  <si>
    <t>Improvement &amp; Strengthening of Aibawk-Darlung Road for 4.000-14.000 Kmp in Mizoram for the year 2022-2023</t>
  </si>
  <si>
    <t>Construction of Agriculture Link Road for Thingzam Zau, Tuirial Lui</t>
  </si>
  <si>
    <t>14.05.23</t>
  </si>
  <si>
    <t>Contsruction of Upgradation of Aizawl-Thenzawl-Lunglei Road 5.00 kmp-100.00 Kmp</t>
  </si>
  <si>
    <t>Construction of Kawlkulh Bypass Road</t>
  </si>
  <si>
    <t>01.02.23</t>
  </si>
  <si>
    <t>Strengthening of Aizawl-Thenzawl- Lunglei Road (83.00-100.00Kmp)</t>
  </si>
  <si>
    <t>15.08.23</t>
  </si>
  <si>
    <t>15.08.24</t>
  </si>
  <si>
    <t>Const. of Agriculture Link Road to R.Mat from Chawilung, Lungsei, Samlukhai, Sialsuk.</t>
  </si>
  <si>
    <t>14.12.23</t>
  </si>
  <si>
    <t>14.12.24</t>
  </si>
  <si>
    <t>Improvement of Roads and Infrastructure at Aizawl City.</t>
  </si>
  <si>
    <t>Rigid Pavement of sinking area on Hualngohmun on Aizawl-Thenzawl -Lunglei Road.</t>
  </si>
  <si>
    <t>Completion of Approach Road to Upper Republic Thlanmual at Hualngohmun.</t>
  </si>
  <si>
    <t>Patch Repair of Maubuang approach road &amp; Const. of Permanent Works at essential location on Maubuang.</t>
  </si>
  <si>
    <t>Improvement &amp; Strengthening of Vengthar Bazar toVengsang Presby. Church via Taidawnkawn at Khawzawl(Length: 7.50 KM)</t>
  </si>
  <si>
    <t xml:space="preserve">Khawzawl Division     </t>
  </si>
  <si>
    <t>Improvement of road at Chawngtlai - Biate - Ngopa- Khawhai &amp; Pawlrang to Luangpawn</t>
  </si>
  <si>
    <t>Const. of Agricultural Link road to Keltan Zau, Sihphai, Dawlzang, Lamzawl. (Length-8 Kms)</t>
  </si>
  <si>
    <t>Improvement of roads and Infrastructures at District Headquarters ; Saiha, Lawngtlai, Lunglei, Hnahthial, Serchhip, Champhai, Khawzawl, Saitual, Kolasib and Mamit.</t>
  </si>
  <si>
    <t>Completed Phy.Works</t>
  </si>
  <si>
    <t>Construction of Govt.Serchhip College (Sh: Adninistrative Block)</t>
  </si>
  <si>
    <t>27.02.25</t>
  </si>
  <si>
    <t>work in progress</t>
  </si>
  <si>
    <t>Const. of Football ground and Volleyball court at Vapar, Selam, Tualcheng, Hnahlan, Hmunhmeltha</t>
  </si>
  <si>
    <t>Const. of Khawbung Futsal ground, Gallery, Roofing, Lighting &amp; Laying of Artificial Turf</t>
  </si>
  <si>
    <t>14.10.24</t>
  </si>
  <si>
    <t>Const. of Community Hall at Dulte &amp; Chhawrtui</t>
  </si>
  <si>
    <t>Development of Community Centre at Zotlang, Champhai (Sh: Const. of Market Building cum Community Hall &amp; Futsal Ground)</t>
  </si>
  <si>
    <t>Additional works for Const. of General Nursing Midwifery (GNM) hostel and Nursing Hostel at Champhai</t>
  </si>
  <si>
    <t>Const. of Public Playground at Keitum, Lungchhuan.</t>
  </si>
  <si>
    <t>Const. of Gov't. Building at Serchhip District (Sh: PWD Staff Quarters, Extension of Gov't. Serchhip Cillege and Kitchen Cum Dining at PTS, Thenzawl, Mizoram)</t>
  </si>
  <si>
    <t>Const. of Community Resource Center at Baktawng and Chhuanthar</t>
  </si>
  <si>
    <t>Const. of Community Hall at Khawzawl Vengthar, Arro Village, khawzawl Dinthar and Khawhai South</t>
  </si>
  <si>
    <t>Lunglei Road Division -I</t>
  </si>
  <si>
    <t>Aizawl- Thenawl- Lunglei Road between Kanghmun 'S' and Kikawn, Lunglei Phase - I, (Sh: Group - A Between 100.00-120.00 Kmp)</t>
  </si>
  <si>
    <t>03.07.24</t>
  </si>
  <si>
    <t>Aizawl- Thenawl- Lunglei Road between Kanghmun 'S' and Kikawn, Lunglei Phase - I, (Sh: Group - B  Between 120.00-143.00 Kmp)</t>
  </si>
  <si>
    <t>26.06.24</t>
  </si>
  <si>
    <t>Construction of pavement on Approach Road to Pialthleng at Lunglei District</t>
  </si>
  <si>
    <t>Strengthening and Improvement of Kawlchaw to Serkawr Road</t>
  </si>
  <si>
    <t>21.03.24</t>
  </si>
  <si>
    <t>Improvement and Upgradation of Siaha to Thingsen Road upto NH 54B Junction (7.00km)</t>
  </si>
  <si>
    <t>09.04.23</t>
  </si>
  <si>
    <t>Wifening Road at Cheural - Lungzarhtum - Vartekkai - Sangau (11.50Km) in Mizoram for the year 2022-23 under SASCI Group-2. Widening of Road from LIKBK Pastor Qtr to Pu H.Lalhranga House at Lungzarhtum (L=1.500km)</t>
  </si>
  <si>
    <t>31.8.23</t>
  </si>
  <si>
    <t>08.04.24</t>
  </si>
  <si>
    <t>Wifening Road at Cheural - Lungzarhtum - Vartekkai - Sangau (11.50Km) in Mizoram for the year 2022-23 under SASCI Group-4 Widening of Road from Tourist Lodge to Vengthar Field via SDO (C) Complex at Sangau (L=0.860km)</t>
  </si>
  <si>
    <t>Formation Cutting of Road to Sand Quarry at Bualpui 'NG' -Archhuang-Sangau-Lungpher (15.46Km) in Mizoram for the year 2022-23 under SASCI</t>
  </si>
  <si>
    <t>09.04.26</t>
  </si>
  <si>
    <t>8.7.23</t>
  </si>
  <si>
    <t>Strengthening of  Hriphaw - Kolalian - Dulupcherra Road (14.00Kms)</t>
  </si>
  <si>
    <t>16.12.23</t>
  </si>
  <si>
    <t>15.12.24</t>
  </si>
  <si>
    <t>Const. of W.Mualthuam - Belkhai Road (3.100 Kms)</t>
  </si>
  <si>
    <t>Strengthening of Zamuang - Hriphaw - Kolalian - Dulupcherra (KDZKT) Road (28.00 Kmp)</t>
  </si>
  <si>
    <t>Depart- mental</t>
  </si>
  <si>
    <t>SERCHHIP DIVISION :</t>
  </si>
  <si>
    <t>Improvement of roadsInfrastucture at District Headquarters Saiha, Lawngtlai, Lunglei, Hnahthial, Serchhip, Champhai, Khawzawl, Saitual, Kolasib, Mamit.</t>
  </si>
  <si>
    <t>7.10.23</t>
  </si>
  <si>
    <t>Construction of DS.Chawngtui-N.Vanlaiphai Road (0.00-14.800Kmp) Phase-II (Parmanent Works)</t>
  </si>
  <si>
    <t>15.2.23</t>
  </si>
  <si>
    <t>27.10.24</t>
  </si>
  <si>
    <t>Construction of Strengthening of double lane BUGS Bridge Over R.Tuichang at 6.00Kmp on Keitum-Artahkawn Road (40R-70R)</t>
  </si>
  <si>
    <t>Widening, Strengthening &amp; Improvement of Sports Complex Approach Road at Serchhip (Length =1.50Kms) Widening= 1.500Kms Retaining Wall = 80.00 mP.C.C. Pavement = 1.500 Km Side Drain = 1500.00 m Culvert = 8 nos.</t>
  </si>
  <si>
    <t>Additional works for Compietion of Strengthening of Chekawn - Artahkawn Road</t>
  </si>
  <si>
    <t>07.10.23</t>
  </si>
  <si>
    <t>06.10.24</t>
  </si>
  <si>
    <t>Const. of Agriculturre Link road to River Lungva from Hriangtlang, Sialsir, Hlaizawl.</t>
  </si>
  <si>
    <t>LAWNGTLAI DIVISION :</t>
  </si>
  <si>
    <t>10.4.24</t>
  </si>
  <si>
    <t>IMPROVEMENT OF DILTLANG TO CHAWNGTELUI ROAD</t>
  </si>
  <si>
    <t>Construction of Retaining Wall at Certain Location</t>
  </si>
  <si>
    <t>Resurfacing of NH-54 to DTO Office (including courtyard) at Chanmari, Lawngtlai</t>
  </si>
  <si>
    <t>Construction of Minor Bridge between Khawmawi Bazar Veng to Khawmawi Vengthar</t>
  </si>
  <si>
    <t>Black topping of internal road at Lawngpuighat</t>
  </si>
  <si>
    <t>Construction of Playground approach road at Thingfal Mamte Veng</t>
  </si>
  <si>
    <t>Consultancy fee for Roads</t>
  </si>
  <si>
    <t>Consultancy Fee for Bridges</t>
  </si>
  <si>
    <t>National Highway Division - I   (SASCI 2023 - 2024)</t>
  </si>
  <si>
    <t>Improvement of Road from HN - 44A to Mamit and Rawpuichhip within Mamit in Mizoram for the year 2022-2023 under SASCI (Length=8.45 Km)</t>
  </si>
  <si>
    <t>National Highway Division - I</t>
  </si>
  <si>
    <t>Const. of Rigid/Concrete Pavement for New Approach road to Rawpuichhip from NH-44A</t>
  </si>
  <si>
    <t>Const. of Humepipe Culvert at Ch:4.300kmp on NH-44A diverted road at Rawpuichhip Area (L=6.25, H=5m)</t>
  </si>
  <si>
    <t>Repair and Maintenance of Tuidam Approach Road.</t>
  </si>
  <si>
    <t>15.12.23</t>
  </si>
  <si>
    <t>Hmunpui Bamboo Link Road (Length = 8.00 Km)</t>
  </si>
  <si>
    <t>Const. of Lengpui Advantist Road (Length = 60m)</t>
  </si>
  <si>
    <t>Const. of Saiphai to Hortoki Road (13.800 Km)</t>
  </si>
  <si>
    <t>15.12.25</t>
  </si>
  <si>
    <t>Improvement of Roads and Infrastructure at District Headquarters; Saiha, Lawngtlai, Lunglei, Hnahthial, Serchhip, Champhai, Khawzawl, Saitual, Kolasib, Mamit ; (Sh: Tuidam Approach Road)</t>
  </si>
  <si>
    <t>Improvement of Roads and Infrastructure at District Headquarters; Saiha, Lawngtlai, Lunglei, Hnahthial, Serchhip, Champhai, Khawzawl, Saitual, Kolasib, Mamit ; (Sh: Strengthening of Bailey Bridge over R.  Teirei (Darlak) on NH-44A</t>
  </si>
  <si>
    <t>Improvement of Roads and Infrastructure at District Headquarters; Saiha, Lawngtlai, Lunglei, Hnahthial, Serchhip, Champhai, Khawzawl, Saitual, Kolasib, Mamit ; (Sh:Mamit to Bairabi Road)</t>
  </si>
  <si>
    <t>Improvement of Roads and Infrastructure at District Headquarters; Saiha, Lawngtlai, Lunglei, Hnahthial, Serchhip, Champhai, Khawzawl, Saitual, Kolasib, Mamit ; (Sh:Dampui Approach Road from NH-44A</t>
  </si>
  <si>
    <t>Improvement of Roads and Infrastructure at Aizawl City (Sh: Clearing, Grubbing of Roads Land and Jungle clearance of Saiphai Bamboo Plantation in Mizoram</t>
  </si>
  <si>
    <t>Improvement of Roads and Infrastructure at Aizawl City (Sh: Work under National Highway Division-I)</t>
  </si>
  <si>
    <t>Improvement of Roads and Infrastructure at Aizawl City (Sh: Estimate for Const. of Lengpui Catholic School Road PCC)</t>
  </si>
  <si>
    <t>National Highway Division - III</t>
  </si>
  <si>
    <t>Const. of Rigid Pavement at essential places between 133.00Kmp to 147.00Kmp on NH-54 (Total Length =400.00 m)</t>
  </si>
  <si>
    <t>25.7.23</t>
  </si>
  <si>
    <t>Improvement of Roads and Infrastructures at Aizawl City (Sh: Pot Hole filling and patches repair of NH-54(NH-6) for regular flow of traffic (Kawnpui - Sairang )</t>
  </si>
  <si>
    <t>QUALITY CONTROL RESEARCH &amp; DEVELOPMENT DIVISION, ZUANGTUI : AIZAWL.</t>
  </si>
  <si>
    <t>Improvement of Government Building, High Court, Government Polytechnic &amp; E-in-C, PWD Office (Sh: Const. of Barbet Wire fencing of PWD Complex at Zuangtui.</t>
  </si>
  <si>
    <t>Quality Control Research &amp; Development Division.</t>
  </si>
  <si>
    <t>Improvement of Government Building, High Court, Government Polytechnic &amp; E-in-C, PWD Office (Sh: Const. ofBeily Bridge PartsGodown at PWD Complex, Zuangtui</t>
  </si>
  <si>
    <t>v) Construction of Warehouse and other amenities at Kanhmun</t>
  </si>
  <si>
    <t>26.3.24</t>
  </si>
  <si>
    <t>Periodical Renewal between Ch.183/00 Kmp to Ch.190/00 Kmp on NH-54A during 2022-23 in the state of Mizoram (Length=7.00Km)</t>
  </si>
  <si>
    <t>24.09.24</t>
  </si>
  <si>
    <t>19.08.23</t>
  </si>
  <si>
    <t>19.04.24</t>
  </si>
  <si>
    <t>Renovation of I/E to BSUP 17 block @ 16 rooms at Durtlang</t>
  </si>
  <si>
    <t>4.3.25</t>
  </si>
  <si>
    <t>4.3.24</t>
  </si>
  <si>
    <t>Completed on 31.3.24</t>
  </si>
  <si>
    <t>Completed on 23.02.24</t>
  </si>
  <si>
    <t>Work completed</t>
  </si>
  <si>
    <t>A. Construction of Government Building at Hnahthial, PWD EE Quarters, Circuit House &amp; DC office under SASCI 2023-2024</t>
  </si>
  <si>
    <t>Const. of PWD EE Quarters at Hnahthial.</t>
  </si>
  <si>
    <t>23.03.26</t>
  </si>
  <si>
    <t>Hnahthial Circuit House.</t>
  </si>
  <si>
    <t>B. Construction of Community Hall at Siasi, Phurai, Tawngkawlong, Tipa B, Meisavaih, Amotlah.</t>
  </si>
  <si>
    <t>Const. and Completion of MTP(H) Office.</t>
  </si>
  <si>
    <t>23.03.24</t>
  </si>
  <si>
    <t>23.07.25</t>
  </si>
  <si>
    <t>Const. of MTP Information Office</t>
  </si>
  <si>
    <t>Const. of Bazar Shed at New Siaha East-II</t>
  </si>
  <si>
    <t>Continuation of MYA Hall at New Siaha East-I</t>
  </si>
  <si>
    <t>Const. of MTP Hall and Retaining Wall at Amotlah.</t>
  </si>
  <si>
    <t>Const. of Model Middle School Ground and Retaining Wall at New Siaha West-I</t>
  </si>
  <si>
    <t>Const. of Retaining Wall at Futsal Ground at Tuipui Ferry.</t>
  </si>
  <si>
    <t>C. Construction of Playground with Pavillion at Lungtian, Sangau, Bualpui(NG), Tuichawngtlang, Ngunlingkhua, T.Dumzau.</t>
  </si>
  <si>
    <t>Renovation of Community Hall Ramhlun Veng, Sangau.</t>
  </si>
  <si>
    <t>Const. of Community Hall at Council Veng, Lawngtlai.</t>
  </si>
  <si>
    <t>Vertical Extention of Central Young Lai Association Office, Lawngtlai.</t>
  </si>
  <si>
    <t>Const. of Futsal Ground at Lungtian-I</t>
  </si>
  <si>
    <t>Const. of Futsal Ground at Bualpui (NG)</t>
  </si>
  <si>
    <t>Const. of Futsal Ground at Sangau.</t>
  </si>
  <si>
    <t>Const. of Volleyball Court at Lungzalhtum.</t>
  </si>
  <si>
    <t>D. Construction of Community Hall Cum Market Building at Luangmual, Lunglei.</t>
  </si>
  <si>
    <t>Const. of DM High School Building (Theiriat)</t>
  </si>
  <si>
    <t>Const. of Luangmual Market Building, Lunglei</t>
  </si>
  <si>
    <t>Const. of Sairep Community Hall</t>
  </si>
  <si>
    <t>E. Vertical Extention of Market Building at Kamalanagar.</t>
  </si>
  <si>
    <t>Vertical Extention of Existing Bazar Building at Kamalanagar-I with Tin Roofing.</t>
  </si>
  <si>
    <t>Const. of Additional Bazar Building by Demolishing the existing dilapidated building that was constructed under BADP</t>
  </si>
  <si>
    <t>2.Const. of Rest House at PWD Complex Bunghmun.</t>
  </si>
  <si>
    <t>F. Construction of Community Hall Cum Health Clinic Center at Kawlhawk, Bungtlang West, South Lungdai and Serte.</t>
  </si>
  <si>
    <t>Const. of Higher Secondary School Building, Buarpui.</t>
  </si>
  <si>
    <t>Const. of Community Hall, Kawlhawk</t>
  </si>
  <si>
    <t>Const. of Health Clinic Bungtlang West.</t>
  </si>
  <si>
    <t>PWD IB repair, Sertlangpui</t>
  </si>
  <si>
    <t>Const. of Badminton Hall at Chhipphir.</t>
  </si>
  <si>
    <t>Completion of Badminton Hall at Chhipphir</t>
  </si>
  <si>
    <t>Anganwadi Centre-I, Sertlangpui</t>
  </si>
  <si>
    <t>Anganwadi Centre-I New Const. Serte.</t>
  </si>
  <si>
    <t>Health and Wellness Officer Quarter new const. Serte</t>
  </si>
  <si>
    <t>Health Clinic Office, South Lungdai</t>
  </si>
  <si>
    <t>Const. of Futsal Ground Flooring at Lalveng, Haulawng.</t>
  </si>
  <si>
    <t>Const. of PCC Pavement, PCC Side drain and Retaining Wall at Upper Republic to Bethlehem via College veng under SASCI Phase-I Part-1</t>
  </si>
  <si>
    <t>Improvement of Venghnuai to Salem Road under SASCI Phase-I, Part-1.</t>
  </si>
  <si>
    <t>Const. of road from Tlawng road to Model Veng under SASCI during 2023-2024</t>
  </si>
  <si>
    <t>SASCI - 2023-2024 under Project Division - I</t>
  </si>
  <si>
    <t>Improvement of Government Buildings, High Court, Gov't Polytechnic &amp; E-in-C PWD Office</t>
  </si>
  <si>
    <t>Const. of Steps, Footpath, Bazar Shed, Hall Property House, Internal Road at Zemabawk, Thuampui, Zotlang, Chawnpui, Vaivakawn, Kanan.</t>
  </si>
  <si>
    <t>Const. &amp; Improvement of Public Buildings, YMA Zawlbuk at Chanmari West, Improvement of Electric Veng Hall</t>
  </si>
  <si>
    <t>Const. &amp; Improvement of Public Buildings.</t>
  </si>
  <si>
    <t>HMUIFANG DIVISION : 2022-2023</t>
  </si>
  <si>
    <t>SASCI - 2023-2024 under Hmuifang Division.</t>
  </si>
  <si>
    <t>Hmuifang division</t>
  </si>
  <si>
    <t>KHAWZAWL DIVISION- 2022-2023</t>
  </si>
  <si>
    <t>SASCI - 2023-2024 Under Khawzawl Division.</t>
  </si>
  <si>
    <t>15.10.24</t>
  </si>
  <si>
    <t>Const. of Playground at Tuipuibari, Tuirum, Dapchhuah, New Mamit, Rajivnagar-I</t>
  </si>
  <si>
    <t>PROJECT DIVISION - III :  (2023-2024 )</t>
  </si>
  <si>
    <t>LUNGLEI ROAD DIVISION -I,  SASCI : 2022-2023</t>
  </si>
  <si>
    <t>SASCI : 2023-2024 under Lunglei Road Division- I</t>
  </si>
  <si>
    <t>Improvement of Bazar Veng - College Veng - Venghlun at Lunglei District.</t>
  </si>
  <si>
    <t>Const. of Bamboo Link Road Phunchawngzau at Pukpui.</t>
  </si>
  <si>
    <t>Const. of Link Road from Vaisam Tlang - Zawlte - Phunchawng at Bunghmun.</t>
  </si>
  <si>
    <t>Const. of PCC Road to Public Playground at Zobawk South.</t>
  </si>
  <si>
    <t>Const. of Bamboo Link Road at Phunchawngzau, Pukpui (Group-B)</t>
  </si>
  <si>
    <t>Improvement of Hnahthial to Takam Tiau Road.</t>
  </si>
  <si>
    <t>Const. of Agriculture Link Road between Tuikhurhlu to Batluang at Pangzawl.</t>
  </si>
  <si>
    <t>Widening Road at Cheural - Lungzarhtum - Vartekkai - Sangau (11.50Km) in Mizoram for the year 2022-23 under SASCI Group-1. Widening of Road from BCM Church to BRTF Road via Middle School at Cheural Town Extension (L=1.800km)</t>
  </si>
  <si>
    <t>SASCI : 2023-2024 Under Siaha Division.</t>
  </si>
  <si>
    <t>Const. of Thiahra to Tuipui with Bridge Over River Tuisumpui (Phase-1)</t>
  </si>
  <si>
    <t>20.10.23</t>
  </si>
  <si>
    <t>Improvement &amp; Widening of Balu Road between BRTF Road at River Tuipui (Chakhei)</t>
  </si>
  <si>
    <t>Improvement &amp; Widening of Balu Road between BRTF Road at River Tuipui (Iana and Tuipui)</t>
  </si>
  <si>
    <t>Improvement of Siaha Town from Meisatla to Tlangkawn via College Veng (7.50 kms) Tisopi-CC pavement.</t>
  </si>
  <si>
    <t>Improvement of Siaha Town from Meisatla to Tlangkawn via College Veng (7.50 kms) College vaih-II and New Siaha East-II.</t>
  </si>
  <si>
    <t>Improvement of Siaha Town from Meisatla to Tlangkawn via College Veng (7.50 kms) Between Elim School and AR Ground..</t>
  </si>
  <si>
    <t>Improvement of Siaha Town from Meisatla to Tlangkawn via College Veng (7.50 kms) Between J.Vialu House to Siaha Vaihpi</t>
  </si>
  <si>
    <t>Improvement of Siaha Town from Meisatla to Tlangkawn via College Veng (7.50 kms) Council vaih Cemetary.</t>
  </si>
  <si>
    <t>Improvement of Siaha Town from Meisatla to Tlangkawn via College Veng (7.50 kms) K.Paichho House to Gilgal Church.</t>
  </si>
  <si>
    <t>Improvement of Siaha Town from Meisatla to Tlangkawn via College Veng (7.50 kms) Chhaolo..</t>
  </si>
  <si>
    <t>Improvement of Siaha Town from Meisatla to Tlangkawn via College Veng (7.50 kms) Noaotla</t>
  </si>
  <si>
    <t>Improvement of Siaha Town from Meisatla to Tlangkawn via College Veng (7.50 kms) Thanngerh Agri. Link Road Thaltlang.</t>
  </si>
  <si>
    <t>Improvement of Siaha Town from Meisatla to Tlangkawn via College Veng (7.50 kms) Rawlbuk.</t>
  </si>
  <si>
    <t>Improvement of Siaha Town from Meisatla to Tlangkawn via College Veng (7.50 kms) S.Lungpher</t>
  </si>
  <si>
    <t>Improvement of Siaha Town from Meisatla to Tlangkawn via College Veng (7.50 kms) Lungtian-II</t>
  </si>
  <si>
    <t>Improvement of Siaha Town from Meisatla to Tlangkawn via College Veng (7.50 kms) Vawmbuk</t>
  </si>
  <si>
    <t>Improvement And Widening of Balu Road between BRTF Road at River Tuipui (8.50 kms) New Laty.</t>
  </si>
  <si>
    <t xml:space="preserve">Improvement And Widening of Balu Road between BRTF Road at River Tuipui (8.50 kms) </t>
  </si>
  <si>
    <t>Improvement And Widening of Balu Road between BRTF Road at River Tuipui (8.50 kms) Laki</t>
  </si>
  <si>
    <t>Improvement And Widening of Balu Road between BRTF Road at River Tuipui (8.50 kms) Tisi</t>
  </si>
  <si>
    <t>Improvement And Widening of Balu Road between BRTF Road at River Tuipui (8.50 kms) New Ahmypi &amp; Old Ahmypi</t>
  </si>
  <si>
    <t>Additional Works and Completion of Double Lane Bridge Over R.Teirei on Bairabi - Zamuang.</t>
  </si>
  <si>
    <t>SASCI : 2023-2024 Under Lawngtlai Division.</t>
  </si>
  <si>
    <t>Improvement of Approach Road to Kawrthindeng WRC Area.</t>
  </si>
  <si>
    <t>26.02.24</t>
  </si>
  <si>
    <t>Const. of Mautlang to Borogusuri</t>
  </si>
  <si>
    <t>Const. of Bamboo Link Road from Hmunpui to Mauhaklui &amp; Tuidam approach Road in Mizoram. SASCI : 2023-2024</t>
  </si>
  <si>
    <t>NATIONAL HIGHWAY DIVISION - III  SASCI : 2023-2024</t>
  </si>
  <si>
    <t>23.02.24</t>
  </si>
  <si>
    <t>1. Work in progress 
2. Analysis for 4 km</t>
  </si>
  <si>
    <t>20.07.23</t>
  </si>
  <si>
    <t>1.08.23</t>
  </si>
  <si>
    <t>31.01.25</t>
  </si>
  <si>
    <t>i) Boys Hostel</t>
  </si>
  <si>
    <t>ii) Staff Quarter Type-III</t>
  </si>
  <si>
    <t>iii) Staff Quarter Type-II</t>
  </si>
  <si>
    <t>iv) Guest House</t>
  </si>
  <si>
    <t>Const.of Infrastructure Support fro School of Agricultural Science at Hnahthial: Phase-II</t>
  </si>
  <si>
    <t>The contractor has stopped Work till date due to non-release of Fund from Central Government. However, fresh LOC have been allocated and payments being made for contractors of Sl.No (i) &amp; (iii)</t>
  </si>
  <si>
    <t>Phy. Completed</t>
  </si>
  <si>
    <t>Works completed 16.96 lakh have been kept in D-III</t>
  </si>
  <si>
    <t>10.3.21</t>
  </si>
  <si>
    <t>20.1.21</t>
  </si>
  <si>
    <t>20.4.24</t>
  </si>
  <si>
    <t>9.9.22</t>
  </si>
  <si>
    <t>Short term Maintenance Contract on KM0/00 to 10/00 and Km 33/00 to 45/00 (22km) on Nh 306A in the state of Mizoram (Job No.RE/GHT/STMC/MZ/23-24/7)</t>
  </si>
  <si>
    <t>17.2.24</t>
  </si>
  <si>
    <t>Room for installation Panel Board not yet installed</t>
  </si>
  <si>
    <t>08.09.21</t>
  </si>
  <si>
    <t>12.03.22</t>
  </si>
  <si>
    <t>04.03.24</t>
  </si>
  <si>
    <t>06.07.22</t>
  </si>
  <si>
    <t>29.06.24</t>
  </si>
  <si>
    <t>20.12.24</t>
  </si>
  <si>
    <t>10.05.24</t>
  </si>
  <si>
    <t>04.10.23</t>
  </si>
  <si>
    <t>18.11.23</t>
  </si>
  <si>
    <t>14.11.23</t>
  </si>
  <si>
    <t>28.03.24</t>
  </si>
  <si>
    <t>SITC of 5 passenger Lift at E-in-C Office Building</t>
  </si>
  <si>
    <t>SITC of 5 passenger Lift for Fast Track Court Building at Kolasib</t>
  </si>
  <si>
    <t>26.12.23</t>
  </si>
  <si>
    <t>20.06.24</t>
  </si>
  <si>
    <t>SITC of 13 passenger Lift for Fast Track Court Building at Kolasib</t>
  </si>
  <si>
    <t>I/E Provision for Main Gate at MINECO</t>
  </si>
  <si>
    <t>22.04.24</t>
  </si>
  <si>
    <t>30.04.24</t>
  </si>
  <si>
    <t>Phy. completed</t>
  </si>
  <si>
    <t>Short term Maintenance Contract for NH-150(60/30 to 130/000kmp) i.e 69.70Km Length for the year 2023-2024 under national Highway Division-II, Aizawl in the state of Mizoram (Job: RW/GHT/STMC/MZ/23-24/3)</t>
  </si>
  <si>
    <t>09.03.24</t>
  </si>
  <si>
    <t>08.03.25</t>
  </si>
  <si>
    <t xml:space="preserve">Construction of river training  works for protection of Tlawng river bank at Bairabi Phase-I
</t>
  </si>
  <si>
    <t>Contingency</t>
  </si>
  <si>
    <t>Constuction of road from Khamrang to Selesih Phase-I</t>
  </si>
  <si>
    <t>Construction of road from Khamrang to Selesih Phase-II</t>
  </si>
  <si>
    <t>Revised Target date of completion 9.9.25</t>
  </si>
  <si>
    <t>10.7.23</t>
  </si>
  <si>
    <t>10.1.25</t>
  </si>
  <si>
    <t>Source of funding : Ministry of Tribal Affairs</t>
  </si>
  <si>
    <t>Construction of Auditorium at Pukpui Lunglei</t>
  </si>
  <si>
    <t>16.9.23</t>
  </si>
  <si>
    <t>16.01.25</t>
  </si>
  <si>
    <t>Retsricted Tender</t>
  </si>
  <si>
    <t>06.12.24</t>
  </si>
  <si>
    <t>06.12.23</t>
  </si>
  <si>
    <t>Improvement of Road and Infrastuctures at District Headquarter Mamit.</t>
  </si>
  <si>
    <t>Const. of Link Road Tuirum-Daifim - Nghalchawm, Damdiai - Damansora</t>
  </si>
  <si>
    <t>Const. of Link Road between Tuirum to Daifim to Khanthuam (Length= 7.00Kms)</t>
  </si>
  <si>
    <t>Const. of Road from Parvatui to Zopui (Length=6.00Kms)</t>
  </si>
  <si>
    <t>Const. of Agri. Link Road from New W.Phaileng, Hnahva, Marpara North &amp; Silsury East. (Length=7.00Kms)</t>
  </si>
  <si>
    <t>MAMIT DIVISION : 2023-2024</t>
  </si>
  <si>
    <t>15.04.24</t>
  </si>
  <si>
    <t>15.02.24</t>
  </si>
  <si>
    <t>Improvement of Roads &amp; Infrastructure at District Headquarter : Saiha.</t>
  </si>
  <si>
    <t>KAWRTHAH DIVISION : 2023-2024</t>
  </si>
  <si>
    <t>Work Phy.Completed</t>
  </si>
  <si>
    <t>31.08.23</t>
  </si>
  <si>
    <t>18.09.24</t>
  </si>
  <si>
    <t>LUNGLEI ROAD DIVISION - II   2023-2024</t>
  </si>
  <si>
    <t>23.12.24</t>
  </si>
  <si>
    <t>24.12.23</t>
  </si>
  <si>
    <t>Const. of Public Playground at Thingdawl, Bukpui, N.Chaltlang, Hortoki, Serkhan and Lungmuat.</t>
  </si>
  <si>
    <t>Const. of Public Buildings: Const. of Community Hall at Melthum, Saikhamakawn, Chamring.</t>
  </si>
  <si>
    <t>8.5.24</t>
  </si>
  <si>
    <t>24.3.24</t>
  </si>
  <si>
    <t>Construction of RCC Pier for strenthening of Bailey Bridge over R.De on Phairuang to Bunghmun Road</t>
  </si>
  <si>
    <t>Improvement of Borapansury - I to Borapansury- II Road upto Bangadesh Boundary.</t>
  </si>
  <si>
    <t>Const. of Agriculture Link Road from Sihphirtlang to Tuichawng River</t>
  </si>
  <si>
    <t>Const. of PCC Pavement from Chawnpuikawn to Diplibagh Road with Additional Culverts &amp; R/Walls Length=2Kms.</t>
  </si>
  <si>
    <t>TLABUNG DIVISION : SASCI 2023-2024</t>
  </si>
  <si>
    <t>Rigid Pavement of Sakeibangla to ZMC via Thingsulthliah Road, PCC Pavement = 3.00Km, Side Drain = 2000mt, R/Wall = 10mt, Culvert = 2Nos.</t>
  </si>
  <si>
    <t>Widening, Pavement &amp; Const. of Culverts on 3rd Road from Sedaikawn to PWD Kawn, Saitual L=4.00Kms, Widening= 4.00Kms, Pavement=4.00Kms, Side Drain=1500mt, R/Wall= 15mt, Culvert= 6 Nos.</t>
  </si>
  <si>
    <t>Improvement of Khawlek - Ratu Road (Length = 6.00 Km)</t>
  </si>
  <si>
    <t>SAITUAL DIVISION : Under SASCI : 2023-2024</t>
  </si>
  <si>
    <t>03.04.24</t>
  </si>
  <si>
    <t>03.10.23</t>
  </si>
  <si>
    <t>15.12.22</t>
  </si>
  <si>
    <t>21.12.22</t>
  </si>
  <si>
    <t>Construction of Motor Parking at Kulikawn and Bethlehem Vengthlang</t>
  </si>
  <si>
    <t>16.12.24</t>
  </si>
  <si>
    <t>Construction of Central Medical Warehouse at ZMC, Approach Road</t>
  </si>
  <si>
    <t>Const. of DLAO Office at MINECO</t>
  </si>
  <si>
    <t>Const. of Tuikual 'S' Mini Sport Complex</t>
  </si>
  <si>
    <t>Const. of E-in-C PHED Office Phase-II</t>
  </si>
  <si>
    <t>Const. of Football Field at Maubawk</t>
  </si>
  <si>
    <t>7.4.26</t>
  </si>
  <si>
    <t>7.4.23</t>
  </si>
  <si>
    <t>Repair of Samthang Kawtchhuah repair by Flexible Pavement.</t>
  </si>
  <si>
    <t>Const. of Flexible Pavement at Samthang (Internal Road)</t>
  </si>
  <si>
    <t>Const. of Flexible Pavement at Samthang (Courtyard of CM Commemorative Stone)</t>
  </si>
  <si>
    <t>IMPROVEMENT OF SAMTHANG TOWN ROAD.</t>
  </si>
  <si>
    <t>Patch repair and Resurfacing of Treasury Complex approach Road. Treasury Office.</t>
  </si>
  <si>
    <t>Patch repair and Resurfacing of Approach Road to Sub-Jail (Aizawl) Road (Petrol Pump) District Jail.</t>
  </si>
  <si>
    <t>Patch repair and Seal Coating of Champhai District Hospital to Keifangtlang DC Office (Liability)</t>
  </si>
  <si>
    <t>Patch repair and Resurfacing of Sap Sakei Lamlian Bethel Boundary to Vaihmun.</t>
  </si>
  <si>
    <t>Patch repair and resurfacing of Diversion Road (North Side) near Tourist Lodge at Champhai (Vaihmun Diversion Road).</t>
  </si>
  <si>
    <t>IMPROVEMENT OF ROADS WITHIN CHAMPHAI DIVISION.</t>
  </si>
  <si>
    <t>Work .Completed</t>
  </si>
  <si>
    <t>Improvement of Roads and Infrastructtures at Aizawl City under SASCI 2023-2024 Under Aizawl Road South Division.</t>
  </si>
  <si>
    <t>Const. of Roads from Nursery - Tamdo - Lawipu (2.50Kms) under SASCI during 2023-2024 Phase-II</t>
  </si>
  <si>
    <t xml:space="preserve">Improvement of Saikhamakawn to Kulikawn via Tlangnuam under SASCI Phase-I, Part-I </t>
  </si>
  <si>
    <t xml:space="preserve">Upgradation of Internal roads at Tuikual, Venghlui and Republic veng </t>
  </si>
  <si>
    <t>Overlaying of Road with PCC Pavement from Mission Veng to Khatla with Retaining Wall and Minor Bridge at Aizawl under SASCI Phase - I, Part - I</t>
  </si>
  <si>
    <t>Restricted tender</t>
  </si>
  <si>
    <t>06.04.24</t>
  </si>
  <si>
    <t>06.4.23</t>
  </si>
  <si>
    <t>7.04.24</t>
  </si>
  <si>
    <t>7.04.23</t>
  </si>
  <si>
    <t>Improvement of Internal Road to Hlimen Vengchhak to Pu N Zokunga House.</t>
  </si>
  <si>
    <t>Construction and Rehabilitation of Samtlang - Lungleng Road Under SASCI - 2022-2023</t>
  </si>
  <si>
    <t xml:space="preserve">AIZAWL ROAD SOUTH DIVISION   </t>
  </si>
  <si>
    <t>Construction of RCC Road at Methodist mual Turning Point to Edenthar Anganwadi Centre No.1 at Edenthar</t>
  </si>
  <si>
    <t>Patch repair and Seal coat from BT Bakery to Protective Home via Zarkawt Thlanmual</t>
  </si>
  <si>
    <t>Patch repair and Seal coat of MUP Road at Chanmari West, Aizawl</t>
  </si>
  <si>
    <t>Construcrtion of RCC Frame struction Retaining Wall I at Lunghlu Road, Hunthar</t>
  </si>
  <si>
    <t>Construction of Lunghlu Road at Chanmari West Aizawl (Length=4.00 Kms, Ew = 4.00 Kms, Pavement = 4.00 Kms, Side Drain = 4500m, R/W 30m, Culvert = 10.Nos.)</t>
  </si>
  <si>
    <t>Restricted</t>
  </si>
  <si>
    <t>Constrcution of PCC Pavement  of Road from Saikaphleia's House to Muanthanga's House at Lungverh. Length=120.00 Rm</t>
  </si>
  <si>
    <t>Rigid Pavement of Gan Sabra Road</t>
  </si>
  <si>
    <t>Construction of PCC Pavement of Approach Road to Tawngtai Bethel Camping Centre, Sakawrtuichhun, Aizawl</t>
  </si>
  <si>
    <t>Patch Repair and Seal Coating of Approach Road of tanhril, Aizawl</t>
  </si>
  <si>
    <t>Phunchawng internal road</t>
  </si>
  <si>
    <t>Rangvamual internal road</t>
  </si>
  <si>
    <t>Improvement &amp; Upgradation of road from PCI to Anganwadi at Lungverh</t>
  </si>
  <si>
    <t xml:space="preserve">Restricted </t>
  </si>
  <si>
    <t>Construction of RCC pavement at Sihhmui</t>
  </si>
  <si>
    <t>Improvement &amp; Upgradation of road at Zotlang, Aizawl</t>
  </si>
  <si>
    <t>Improvement &amp; Upgradation of road at Chawlhhmun, Aizawl</t>
  </si>
  <si>
    <t>Widening of road from Law College to PCI road at Luangmual, Aizawl (Sh: Earth Work for Widening of existing road)</t>
  </si>
  <si>
    <t>Sub-DIVISION - III</t>
  </si>
  <si>
    <t>PCC Pavement on approach road to Vai Lui via Rev. Lalsangliana House at Falkland Veng.</t>
  </si>
  <si>
    <t>Const. of PCC Pavement on Local Council Road Falkland</t>
  </si>
  <si>
    <t>Const. of PCC Pavement on Rabboni Road at Falkland</t>
  </si>
  <si>
    <t>Const. of PCC Pavement on Local Council Road to RAY at Falkland.</t>
  </si>
  <si>
    <t>Const. of RCC Slab Culvert.</t>
  </si>
  <si>
    <t>Formation Cutting</t>
  </si>
  <si>
    <t>Const. of Retaining Wall at Thuampui Selesih Road at Ch: 4.300Kmp, Durtlang.</t>
  </si>
  <si>
    <t>Concrete Pavement at Nausel Thlanmual kawng</t>
  </si>
  <si>
    <t>Concrete Pavement at Ch; 0.000-0.715 Kmp Muthi peng kawn.</t>
  </si>
  <si>
    <t>Concrete Pavement of Rivenga Road at Muanna Veng, Aizawl.</t>
  </si>
  <si>
    <t>RCC Balcony Gosen Veng to 132 KV Sub-Station at Zuangtui peng.</t>
  </si>
  <si>
    <t>Const. of Link Drain near H.Lalfakzuala House, Sihphir Dinthar</t>
  </si>
  <si>
    <t>Const. of Link Drain with Cover near Pi Liani House at Sihphir Dinthar.</t>
  </si>
  <si>
    <t>Const. of Step including Retaining Wall near Pu Zakhuma House at Sihphir Field Veng.</t>
  </si>
  <si>
    <t>Formation Cutting, Pavement &amp; Step of Sunhlu tlang (Prayer mountain) at Sihphir Tlang Veng.</t>
  </si>
  <si>
    <t>Concrete Pavement of Approach Road to Sihphir Rescue Center at Sihphir Kawnveng.</t>
  </si>
  <si>
    <t>IMPROVEMENT OF ROAD FROM ZEMABAWK TO LUNGBIAL ROAD IN THE LOCALITY OF ZEMABAWK AT AIZAWL.</t>
  </si>
  <si>
    <t>Const. of Additional Protection Work at Bethel Veng.</t>
  </si>
  <si>
    <t>Concrete Pavement on Upper Bawngkawn Hmar Veng.</t>
  </si>
  <si>
    <t xml:space="preserve">Concrete Pavement of Shalom Road at Bawngkawn Hmar Veng (Balance Portion) </t>
  </si>
  <si>
    <t>Concrete Pavement of Liansailova Road, Bawngkawn.</t>
  </si>
  <si>
    <t>Const. of Retaining Wall near Pu Salemthara Residence at Brigade, Bawngkawn.</t>
  </si>
  <si>
    <t>Const. of Retaining Wall &amp; Concrete Pavement on AMC Road at Dingdi Veng, Chaltlang.</t>
  </si>
  <si>
    <t>Concrete pavement of road near F. Malsawma House at Chaltlang</t>
  </si>
  <si>
    <t>Const. of RCC Balcony &amp; Masonry Step near R.Lalmanga House at Chaltlang Lily Veng.</t>
  </si>
  <si>
    <t>Re-const. of Step from State Guest House to Lily Veng Internal Road.</t>
  </si>
  <si>
    <t>Resurfacing of Chaltlang Lily Veng Internal Road (Balance)</t>
  </si>
  <si>
    <t>Concrete Pavement of approach road to Durtlang Ramthar Presby. Church including Cross Drainage.</t>
  </si>
  <si>
    <t>Resurfacing of 3rd Lane at Durtlang Ramthar.</t>
  </si>
  <si>
    <t>Patch repair of Durtlang Leitan SIRD Road.</t>
  </si>
  <si>
    <t>Const. of RCC Frame Retaining Wall at Zotui Road, Durtlang Leitan.</t>
  </si>
  <si>
    <t>Const. of PCC V-Shape Side Drain and Retaining Wall at Gospel Thunder Team Compound, Durtlang Leitan</t>
  </si>
  <si>
    <t>Const. of Step including Link Drain at Centenary Road, Durtlang.</t>
  </si>
  <si>
    <t>Const. of Cross Drain with Cover on Durtlang Field.</t>
  </si>
  <si>
    <t>Concrete Pavement of Lalnu Road at Suaka Veng, Durtlang (Balance Portion)</t>
  </si>
  <si>
    <t>Const. of PCC V-Shape Side Drain at Centanary Road &amp; Women Polytechnic approach Road at Durtlang.</t>
  </si>
  <si>
    <t>Const. of Concrete Pavement of Durtlang North Thlanmual.</t>
  </si>
  <si>
    <t>Const. of Concrete Pavement &amp; Cross Drain on Vungkhama Road including Chhingtei Road at Durtlang North.</t>
  </si>
  <si>
    <t>Concrete Pavement of Pu Dinga Road</t>
  </si>
  <si>
    <t>IMPROVEMENT OF ROAD FROM DURTLANG LEITAN TO DURTLANG RAMTHAR AT DURTLANG.</t>
  </si>
  <si>
    <t>Const of RCC Foot Step near Pi Manmawii House ar  Ramhlun 'S'</t>
  </si>
  <si>
    <t>Const. of Breast Wall near Lalrammuana Ralte House at Ramthar North.</t>
  </si>
  <si>
    <t>Const. of Breast Wall below PC. Laltanpuia House at Ramthar North</t>
  </si>
  <si>
    <t>Const. of RCC Link Drain near PC Lalzuiliana House, Ramthar</t>
  </si>
  <si>
    <t>Const of RCC Foot Step near PC Lalzuiliana House Ramthar</t>
  </si>
  <si>
    <t>Steel Grade Cover Side Drain on PC Malsawma House to Rev. C. Vanlalhruaia House at Ramhlun 'S'</t>
  </si>
  <si>
    <t>Const. of Concrete Pavement on Bawngkawn Thlanmual to Thuampui Road</t>
  </si>
  <si>
    <t>Const. of PCC Flooring Leitan Ramthar Biak im Lane at Leitan, Ramthar.</t>
  </si>
  <si>
    <t>Vantlang Step near K,Thankunga House at Selesih.</t>
  </si>
  <si>
    <t>Const. of PCC Flooring Internal Road - Zamliana Road to K.Thankunga Road, Selesih.</t>
  </si>
  <si>
    <t>Const. of PCC Flooring at Rivenga Road at Muanna Veng.</t>
  </si>
  <si>
    <t>Const. of Concrete Pavement of Gosen Veng Kawngpui at Zuangtui</t>
  </si>
  <si>
    <t>Const. of Concrete Pavement of Durtlang tlak lam Thlanmual Road.</t>
  </si>
  <si>
    <t>Const. of Rectangular Side Drain with Cover at Tatkawng Veng.</t>
  </si>
  <si>
    <t>UPGRADATION OF INTERNAL ROADS AT DURTLANG, BAWNGKAWN, CHALTLANG, ZUANGTUI, RAMHLUN &amp; RAMTHAR.</t>
  </si>
  <si>
    <t>Laying of Chequerred Tiles at Mel Li mual (Mual khat) existing step at Zemabawk.</t>
  </si>
  <si>
    <t>Const. of Hand Railing at Galilee Veng Main Road, Zemabawk.</t>
  </si>
  <si>
    <t>PCC Flooring Zemabawk North Thlanmual to Muthi Lui</t>
  </si>
  <si>
    <t>Const. of RCC U-Shape Side Drain Kailiana Road at Zemabawk near Pi Sawihari.</t>
  </si>
  <si>
    <t>Concrete Pavement from Hogh School to Bethel at Zemabawk</t>
  </si>
  <si>
    <t>Rectangular Side Drain with Cover</t>
  </si>
  <si>
    <t>Concrete Pavement</t>
  </si>
  <si>
    <t>Retaining Wall</t>
  </si>
  <si>
    <t>Slab Culvert</t>
  </si>
  <si>
    <t>Const. of RCC Link Drain (Balance Portion) at Dinthar Veng. Zemabawk</t>
  </si>
  <si>
    <t>Const. of Masonry Stone Link Drain near F.Lalrinmawia's Residence at Dinthar Veng, Zemabawk North.</t>
  </si>
  <si>
    <t>Concrete Pavement from NH-54 to Holy Cross School Zemabawk.</t>
  </si>
  <si>
    <t>Const. of Masonry Stone Link Drain with Retaining Wall below Gov't. Zemabawk Primary School - I</t>
  </si>
  <si>
    <t>Const. of Retaining Wall</t>
  </si>
  <si>
    <t>Const. of RCC Link Drain</t>
  </si>
  <si>
    <t>Const. of RCC Balcony</t>
  </si>
  <si>
    <t>Const. of Step with Railing over Link Drain near Zemabawk North Play Ground.</t>
  </si>
  <si>
    <t>V-Shape Drain</t>
  </si>
  <si>
    <t>Const. of Retaining Wall below Thanhrangi's House at Luangmual Complex.</t>
  </si>
  <si>
    <t>Patch Repair of Vaivakawn to MZU via Zonuam.</t>
  </si>
  <si>
    <t>Resurfacing of Sihpui to Ramhlun Vengthar Bus Turning Point at Ch : 1.052-1.357 Km.</t>
  </si>
  <si>
    <t>Const. of U-Shape Side Drain.</t>
  </si>
  <si>
    <t>Const. of RCC Slab Culvert No.1</t>
  </si>
  <si>
    <t>Resurfacing of Women Polytechnic Internal Road at Durtlang</t>
  </si>
  <si>
    <t>Pavement of AR Complex at Zokhawsang</t>
  </si>
  <si>
    <t>Const. of Link Drain near Pi Diki House at Sihphir</t>
  </si>
  <si>
    <t>CONSTRUCTION OF ROAD FROM THUAMPUI TO NH-6 (Zemabawk)</t>
  </si>
  <si>
    <t>CONSTRUCTION OF TUIRIAL AIRFIELD TO MUTHI AND ZOKHAWSANG AGRICULTURE.</t>
  </si>
  <si>
    <t>Repairing of Kailiana Concrete Pavement Road at Zemabawk 'N'</t>
  </si>
  <si>
    <t>Const. of Step near Pu Ringdika's House</t>
  </si>
  <si>
    <t xml:space="preserve">Const. of Missing Link at BCM Multipurpose Centre at Falkland </t>
  </si>
  <si>
    <t>Construction of V-Shape</t>
  </si>
  <si>
    <t>Const. of PCC Pavement on RAY to BS Farm Falkland</t>
  </si>
  <si>
    <t>Lowering and Widening</t>
  </si>
  <si>
    <t>Const. of RCC Link Drain with Cover at Ch : 0.120 Km</t>
  </si>
  <si>
    <t>Const. of RCC Link Drain with Cover at Ch : 0.000 Km</t>
  </si>
  <si>
    <t>Const. of RCC Link Drain at Ch : 0.000-0.112 Km</t>
  </si>
  <si>
    <t>Const. of Slab Culvert at Ch : 0.360 Kmp</t>
  </si>
  <si>
    <t>Const. of PCC Pavement on BS Farm to UPC Biakin.</t>
  </si>
  <si>
    <t>Widening of Road.</t>
  </si>
  <si>
    <t>CONSTRUCTION OF ROAD FROM FALKLAND TO ZEMABAWK NORTH VIA THUAMPUI.</t>
  </si>
  <si>
    <t>Const. of PCC Pavement.</t>
  </si>
  <si>
    <t>Const. of Slab Culvert Type - I</t>
  </si>
  <si>
    <t>Widening &amp; New Cutting</t>
  </si>
  <si>
    <t>CONSTRUCTION OF ROAD FROM FALKLAND TO GALILEE VIA MITLAMUAL AT ZEMABAWK, AIZAWL.</t>
  </si>
  <si>
    <t>At Chainage between 1.50-3.00</t>
  </si>
  <si>
    <t>At Chainage between 0.00 to 1.50</t>
  </si>
  <si>
    <t>Formation Cutting.</t>
  </si>
  <si>
    <t>Const. of Slab Culvert Type - III</t>
  </si>
  <si>
    <t>Const. of Slab Culvert Type - II</t>
  </si>
  <si>
    <t>Const. of New Road from Zemabawk North Dinthar Veng to CWC including Protection Works &amp; Cross Drain.</t>
  </si>
  <si>
    <t xml:space="preserve">Const. of Chamdur-Kawrbellui road 1) Formation Cutting                       </t>
  </si>
  <si>
    <t xml:space="preserve">3) Const. of Retaining Wall           Chainage between 0.00-2.00Kmp </t>
  </si>
  <si>
    <t xml:space="preserve">2)Const. of Slab Culvert.                  Chainage between 0.00-1.00Kmp                </t>
  </si>
  <si>
    <t>Const. of Hmunte road at Muthi       1) Formation Cutting</t>
  </si>
  <si>
    <t>2) Const. of Slab Culvert.                At chainage between 0.00-0.503km</t>
  </si>
  <si>
    <t xml:space="preserve">Concrete Pavement of Sihphir Neihbawih khawhnuai kawng balance :                                         1) Concrete Pavement.                   </t>
  </si>
  <si>
    <t>Chainage between 0.000-3.500Kmp</t>
  </si>
  <si>
    <t>2) Const. of Slab Culvert.</t>
  </si>
  <si>
    <t>1) Formation Cutting</t>
  </si>
  <si>
    <t>Const. of Nausel - Tuirial Bamboo Link Road.</t>
  </si>
  <si>
    <t>CONSTRUCTION OF BAMBOO LINK ROAD FROM NAUSEL, CHAMDUR, LUNGSANG, PUMPELHSEI, KAWRBEL.</t>
  </si>
  <si>
    <t>Retaining Wall Type - II</t>
  </si>
  <si>
    <t>Retaining Wall Type - I</t>
  </si>
  <si>
    <t>Slab Culvert Type - I</t>
  </si>
  <si>
    <t>Widening &amp; Curve Improvement.</t>
  </si>
  <si>
    <t>IMPROVEMENT OF MUTHI - TUIRIAL LINK ROAD.</t>
  </si>
  <si>
    <t>RCC Frame Retaining Walls No.1</t>
  </si>
  <si>
    <t>Earth Work for Widening (Additional )</t>
  </si>
  <si>
    <t>Clearance of Landslip</t>
  </si>
  <si>
    <t>Const. of PCC V-Shape Side Drain at Ch: 0.000 Kmp</t>
  </si>
  <si>
    <t>PCC Pavement at Ch: 0.000 - 0.580 Kmp.</t>
  </si>
  <si>
    <t>UPGRADATION OF BETHEL VENG ROAD AT ZEMABAWK WITH APPROACH ROAD TO ZOKHAWSANG BYPASS ROAD.</t>
  </si>
  <si>
    <t>SUB-DIVISION - II</t>
  </si>
  <si>
    <t>Const. of Bethany Road at Chhinga Veng, Aizawl.</t>
  </si>
  <si>
    <t>WORK IMPLEMENTATION OF ARTICLE 275(1) PHASE - II</t>
  </si>
  <si>
    <t>Const. of RCC Foot Step near Pi Manmawii House at Ramhlun 'S'</t>
  </si>
  <si>
    <t>27.03.24</t>
  </si>
  <si>
    <t>05.03.24</t>
  </si>
  <si>
    <t>24.04.24</t>
  </si>
  <si>
    <t>Const. of RCC Link Drain near PC. Lalzuiliana House at Ramthar.</t>
  </si>
  <si>
    <t>Const. of RCC Foot Step near PC. Lalzuiliana House, Ramthar.</t>
  </si>
  <si>
    <t>02.02.24</t>
  </si>
  <si>
    <t>Const. of New Cemetary Road at Electric Veng.</t>
  </si>
  <si>
    <t>08.02.24</t>
  </si>
  <si>
    <t>Repair of Link Drain with Cover near J.Thangdailova House at Electric Veng.</t>
  </si>
  <si>
    <t>05.02.24</t>
  </si>
  <si>
    <t>Const. of Retaining Wall near Babula's House at Chanmari.</t>
  </si>
  <si>
    <t>19.02.24</t>
  </si>
  <si>
    <t>Improvement of Zarkawt Valley Approach Road Phase-II</t>
  </si>
  <si>
    <t>09.12.23</t>
  </si>
  <si>
    <t>Const. of RCC Link Drain near Hotel Platinum at Zarkawt.</t>
  </si>
  <si>
    <t>CONSTRUCTION OF LUNGHLU ROAD AT CHANMARI WEST, AIZAWL.</t>
  </si>
  <si>
    <t>Const. of RCC Footpath on LC Road near HC. Thangvela House to B.Zanghinglova House.</t>
  </si>
  <si>
    <t>Const. of RCC Side Drain near Pu Para House at Ramhlun Sport Complex.</t>
  </si>
  <si>
    <t>25.03.24</t>
  </si>
  <si>
    <t>Const. of Breast Wall on LC Road near Lianhnuna Road at Ramhlun Sport Complex.</t>
  </si>
  <si>
    <t>Const. of Retaining Wall near Rosangpuia House at Ramhlun Sport Complex.</t>
  </si>
  <si>
    <t>08.03.24</t>
  </si>
  <si>
    <t>Const. of PCC Pavement on ICI road Complex Vengthlang at Ramhlun Sport Complex.</t>
  </si>
  <si>
    <t>Const. of Retaining Wall on Sihpui to Tlaklui road at Pu C,.Lalnunmawia House.</t>
  </si>
  <si>
    <t>26.03.24</t>
  </si>
  <si>
    <t>Const. of Breast Wall near Boxing Hall at Ramhlun Venglai.</t>
  </si>
  <si>
    <t>22.03.24</t>
  </si>
  <si>
    <t>Const. of Breast Wall below St.Lawrence School at Ramthar.</t>
  </si>
  <si>
    <t>25.04.24</t>
  </si>
  <si>
    <t>Const. of RCC Rectangular Side Drain with Cover on Rokhuma Colney to PC. Lalzuiliana House (Bishop Road) at Ramthar.</t>
  </si>
  <si>
    <t>20.02.24</t>
  </si>
  <si>
    <t>Const. of RCC Rectangular Side Drain with Cover NHC at Ramhlun Venglai</t>
  </si>
  <si>
    <t>01.02.24</t>
  </si>
  <si>
    <t>Const. of Breast Wall Vertical Extension NHC at Ramhlun Venglai.</t>
  </si>
  <si>
    <t>15.01.24</t>
  </si>
  <si>
    <t>Const. of Breast Wall below step at NHC Ramhlun Venglai.</t>
  </si>
  <si>
    <t>12.02.24</t>
  </si>
  <si>
    <t>13.01.24</t>
  </si>
  <si>
    <t>Const. of Retaining Wall on Tetea Road Block-II at Ramthar North.</t>
  </si>
  <si>
    <t>Const. of Retaining Wall on Tetea Road Block-I at Ramthar North.</t>
  </si>
  <si>
    <t>26.04.24</t>
  </si>
  <si>
    <t>02.04.24</t>
  </si>
  <si>
    <t>Const. of RCC Pavement on Tetea Road (Below Dawngliana House) at Ramthar North.</t>
  </si>
  <si>
    <t>06.02.24</t>
  </si>
  <si>
    <t>Const. of Breast Wall on Turning Point at Tetea Road Ramthar North.</t>
  </si>
  <si>
    <t>Const. of Steel Grate Cover Side Drain near Jubilee Road at Ramhlun Vengthar.</t>
  </si>
  <si>
    <t>Const. of RCC Rectangular Side Drain with Cover near Jubilee Road at Ramhlun Vengthar.</t>
  </si>
  <si>
    <t>Const. of RCC Pavement &amp; Lowering on Jubilee Road at Ramhlun Vengthar.</t>
  </si>
  <si>
    <t>13.02.24</t>
  </si>
  <si>
    <t>16.01.24</t>
  </si>
  <si>
    <t>Const. of Retaining Wall below Presbyterian Church, Laipuitlang.</t>
  </si>
  <si>
    <t>Const. of RCC Frame Structure Breast Wall near Ramhlun South Cemetary</t>
  </si>
  <si>
    <t>Const. of RCC Balcony on Ramhlun South Cemetary at Ramhlun South.</t>
  </si>
  <si>
    <t>IMPROVEMENT OF ROAD FROM RAMHLUN VENGTHAR TO RAMHLUN SPORT COMPLEX, AIZAWL.</t>
  </si>
  <si>
    <t>Const. of Retaining Wall below Chhinga Veng Thlanmual.</t>
  </si>
  <si>
    <t>Widening of Road between Chawngneihkunga House to Khupneihvunga House.</t>
  </si>
  <si>
    <t>Const. of Breast Wall between Chawngneihkunga House to Khupneihvunga House.</t>
  </si>
  <si>
    <t>20.04.24</t>
  </si>
  <si>
    <t>Const. of Breast Wall on Armed Veng South Local Council Road near Lalnghakliana House.</t>
  </si>
  <si>
    <t>Const. of Retaining Wall on Dawrpui Thlanmual Plot - 2.</t>
  </si>
  <si>
    <t>Const. of Retaining Wall on Dawrpui Thlanmual Plot - 1</t>
  </si>
  <si>
    <t>Const. of V-Shape Side Drain near Rawra chhutna.</t>
  </si>
  <si>
    <t>Const. of PCC Pavement near Larry Lalrava House Saron Veng.</t>
  </si>
  <si>
    <t>Const. of RCC Pavement between Thansanga House to Ronghakliana House on Armed Veng South Local Council Road.</t>
  </si>
  <si>
    <t>Const. of RCC Pavement on Hostel Square at Armed Veng South.</t>
  </si>
  <si>
    <t>Const. of Retaining Wall on Dawrpui Thlanmual Plot - 3.</t>
  </si>
  <si>
    <t>Const. of Drainage System at Aizawl Civil Hospital, Dawrpui West Area</t>
  </si>
  <si>
    <t>Const. of New Road from Lalhmingliana Sailo House to Siamphunga Lei at Tuithiang Phase-II</t>
  </si>
  <si>
    <t>11.04.23</t>
  </si>
  <si>
    <t>Balance Work of Const. of RCC Pavement on District Jail to Lower Armed Veng Road (Service Road)</t>
  </si>
  <si>
    <t>Re-const. of Collapsed RCC Slab Culvert on Armed Veng South to Bethlehem Vengthlang (Old Zoo Road ) near Rawra chhutna.</t>
  </si>
  <si>
    <t>Resurfacing of Armed Veng South to Bethlehem Vengthlang Road at Ch : 0.677 - 1.230 Km.</t>
  </si>
  <si>
    <t>CONSTRUCTION OF RCC DRAIN AND RCC PAVEMENT AT CHHINGA VENG AND ELECTRIC VENG. SASCI 2023-2024</t>
  </si>
  <si>
    <t>SUB-DIVISION - I</t>
  </si>
  <si>
    <t>Const. of RCC Link Drain near Rallianzuala Land.</t>
  </si>
  <si>
    <t>Retaining Wall at Ramthar Side</t>
  </si>
  <si>
    <t>Toe Walls at Armed Veng Side</t>
  </si>
  <si>
    <t>Counterfort Retaining Wall at Armed Veng.</t>
  </si>
  <si>
    <t>2. CONSTRUCTION AND UPGRADATION OF ROAD FROM RAMTHAR - RAMTHAR NORTH - ZARKAWT -SARON, AIZAWL: 2022-23</t>
  </si>
  <si>
    <t>Construction of Circuit House at Hnahthial  'B'</t>
  </si>
  <si>
    <t>Construction of Circuit House at Hnahthial  'A'</t>
  </si>
  <si>
    <t>LUNGLEI BUILDING PROJECT DIVISION :  2022-2023</t>
  </si>
  <si>
    <r>
      <t xml:space="preserve">Source of funding :     </t>
    </r>
    <r>
      <rPr>
        <b/>
        <sz val="11"/>
        <rFont val="Times New Roman"/>
        <family val="1"/>
      </rPr>
      <t>SPECIAL ASSISTANT TO STATE FOR CAPITAL INVESTMENT</t>
    </r>
  </si>
  <si>
    <t>Improvement &amp; Upgradation of Daido to Vawngkawt-Buangpuilawn (manipur) Road (Daido to Vawngkawt: Mizoram Area, Length 5.639 kms)</t>
  </si>
  <si>
    <t>14.03.24</t>
  </si>
  <si>
    <t>14.09.25</t>
  </si>
  <si>
    <t>Contract was terminated on 24.08.2023 Tender be re-floated as soon as sanction of balance work estimate is obtained</t>
  </si>
  <si>
    <t>24.01.24</t>
  </si>
  <si>
    <t>20.3.24</t>
  </si>
  <si>
    <t>Work not yet started till date due to objection of site from Education Dept. Relocation of Site for Construction is being awaited from Client Dept.</t>
  </si>
  <si>
    <t>As desired by H&amp;TE Department revised estimate amounting to Rs.1669.26 lakh is submitted in February 2024</t>
  </si>
  <si>
    <t>10.6.24</t>
  </si>
  <si>
    <t>25.9.23</t>
  </si>
  <si>
    <t>24.12.20</t>
  </si>
  <si>
    <t>PR of NH-54 in the state of Mizoram under Annual Renewal Programme for the year 2019-20 from Km 70/00 to Km 98/00 (25.00Km) on EPC mode (job No.154/MZ/2020-212/120)</t>
  </si>
  <si>
    <t>28.9.20</t>
  </si>
  <si>
    <t>28.9.21</t>
  </si>
  <si>
    <t>Strengthening between Km 119/00 to Km 147/00 on NH-154 including construction of retaining walls at essential places in the state of Mizoram on EPC mode (Job No.154/MZ/2020-212/120)</t>
  </si>
  <si>
    <t>23.12.20</t>
  </si>
  <si>
    <t>23.06.22</t>
  </si>
  <si>
    <t>Sh: Computer Conduiting</t>
  </si>
  <si>
    <t>Sh: Telephone Conduiting</t>
  </si>
  <si>
    <t>Sh: Fire Hydrant (Wet Riser)</t>
  </si>
  <si>
    <t>Sh: Automatic Fire Alarm System</t>
  </si>
  <si>
    <t>Additional I/E to Mizoram Public Service Commission (MPSC) Building Aizawl</t>
  </si>
  <si>
    <t>Construction &amp;Maintenance of Chawngthe 'P to Sumsului Road (0.000 - 4.570) Kmp</t>
  </si>
  <si>
    <t>1.07.19</t>
  </si>
  <si>
    <t>b) I/E to Safe House at Tlabung</t>
  </si>
  <si>
    <t>c) I/E to PHC Building at Lungsen</t>
  </si>
  <si>
    <t>d) I/E to Judicial Quarter Grade-I at Lawngtlai</t>
  </si>
  <si>
    <t>e) I/E to Judicial Quarter Type-I &amp; Type-II at Lawngtlai</t>
  </si>
  <si>
    <t>f) I/E to Taxation Staff Quarter Type-III 4 units at Lunglei</t>
  </si>
  <si>
    <t>g) I/E to Taxation Officers Quarter Type-IV 2 Units at Lunglei</t>
  </si>
  <si>
    <t>Const. of Slab Culvert Phase-I</t>
  </si>
  <si>
    <t>Construction of Hruaikawn - Zokhawthar Road (8.00 Km) 2022-2023</t>
  </si>
  <si>
    <t>Const. of Pamchung to Tualcheng Road. Hliappui to Aiduzawl</t>
  </si>
  <si>
    <t>Const. of Pamchung to Tualcheng Road. Ngaizawl to Neihdawn.</t>
  </si>
  <si>
    <t>Strengthening of Chawngte to Borapansury Road</t>
  </si>
  <si>
    <t>22.07.23</t>
  </si>
  <si>
    <t>22.07.24</t>
  </si>
  <si>
    <t>Item rates</t>
  </si>
  <si>
    <t>SIAHA DIVISION : 2022-2023</t>
  </si>
  <si>
    <t>AIZAWL BUILDING DIVISION SASCI : 2023-2024</t>
  </si>
  <si>
    <t>Improvement of Roads and Infrastructures at Aizawl City under Aizawl Road South Division (Electrification of Refugee Relief Camp BSUP)</t>
  </si>
  <si>
    <t>18.10.23</t>
  </si>
  <si>
    <t>11.11.23</t>
  </si>
  <si>
    <t>31.5.26</t>
  </si>
  <si>
    <t>Dept.</t>
  </si>
  <si>
    <t>Restricted Tender and Departmental</t>
  </si>
  <si>
    <t>Payment pending for RA-IV Rs.80,705.70 and witheld amount from RA-III Rs.20,35,155 Total Rs.21,15,861</t>
  </si>
  <si>
    <t>Works under maintenance</t>
  </si>
  <si>
    <t>Reconstruction of Bailey Bridge over R.Tuivai on NH-2 (old NH-150) at ch.262/00 Kmp</t>
  </si>
  <si>
    <t>1. Financial progress is based on RW/GHT/MZ/SARDP/(161)/2010/957 Dt.12.01.24 
2. Work completed on 22.6.2023</t>
  </si>
  <si>
    <t>1. Financial progress is based on tRW/GHT/MZ/SARDP/(161)/2010/957 Dt.12.01.24
2. Work completed on 23.06.23</t>
  </si>
  <si>
    <t>Renovation of Mizoram Secretariat Building at MINECO (Revised Estimate Rs.10097000)</t>
  </si>
  <si>
    <t>Improvement of Mizoram Secretariat Building at MINECO</t>
  </si>
  <si>
    <t>Resurfacing of Approach Road to High School Bairabi (Bairabi (NH-154) to High school Bairabi)</t>
  </si>
  <si>
    <t>Source of funding : MAP</t>
  </si>
  <si>
    <t>National Highway Division-III</t>
  </si>
  <si>
    <t>YMA Field Approach Road (Field veng) Vairengte</t>
  </si>
  <si>
    <t>Construction of Wing wall Foundation collapsed at Ch.91.30 Kmp. On NH 54/6 within Kolasib</t>
  </si>
  <si>
    <t>Re-construction of Retaining Wall at Chainage 92.45 Kmp. On NH54/6 wihtin Kolasib</t>
  </si>
  <si>
    <t>Resurfacing of Approach Road to Jeep Road from NH-54 at Thingdawl part 2.</t>
  </si>
  <si>
    <t>Resurfacing of Approavh Toad to Middle School at Thingdawl</t>
  </si>
  <si>
    <t>20.04.22
1st Extension of Time = 96 day as (19.4.22-14.6.22)</t>
  </si>
  <si>
    <t>Short Term Maintenance Contract on Km 0/00 to Km 38/80 on NH-6 (Spur) in the state of Mizoram</t>
  </si>
  <si>
    <t>Work phy. completed</t>
  </si>
  <si>
    <t>14.8.23</t>
  </si>
  <si>
    <t>31.07.24</t>
  </si>
  <si>
    <t>Construction of DC Office, Aizawl District</t>
  </si>
  <si>
    <t>NA</t>
  </si>
  <si>
    <t>Design &amp; Construction of T-Beam Bridge Package-II at Chhimluangte River (CH:0.450 KMP)</t>
  </si>
  <si>
    <r>
      <t xml:space="preserve"> </t>
    </r>
    <r>
      <rPr>
        <b/>
        <sz val="12"/>
        <rFont val="Times New Roman"/>
        <family val="1"/>
      </rPr>
      <t>4059-Co on Public Works (Plan)</t>
    </r>
    <r>
      <rPr>
        <sz val="12"/>
        <rFont val="Times New Roman"/>
        <family val="1"/>
      </rPr>
      <t xml:space="preserve"> SITC of 8 (Eight) Passenger Auto Elevator for District Court Building at Siaha</t>
    </r>
  </si>
  <si>
    <t>Construction of 50 Bedded District Hospital Complex and Procurement of Equipment at Hnahthial, Mizoram</t>
  </si>
  <si>
    <t>25.06.24</t>
  </si>
  <si>
    <t>25.12.26</t>
  </si>
  <si>
    <t>Resurfacing of Sihkhurtui to Bethlehem Vengthlang Kawn</t>
  </si>
  <si>
    <t>Patch repair &amp; Resurfacing of Kulikawn to Saikhamakawn via Hridaikawn (CP Road) (Section : 1.784 - 2.710 Km)</t>
  </si>
  <si>
    <t>Resurfacing of ITI Mualmawi Ring Road-II at Ch 0.280 - 0.550 Kmp</t>
  </si>
  <si>
    <t>Pot hole filling and Patch Repair of Shivaji to Bungkawn Oresbyterian Church Road</t>
  </si>
  <si>
    <t>23.07.24</t>
  </si>
  <si>
    <t>Resurfacing of College Vengthlang Approach Road (PUC to Collage Vengthlang Road)</t>
  </si>
  <si>
    <t>Restoration of Road Formation by Construction of Retaining Wall near Pu H.Lalnuntluanga's House on ITI Ring Road-II</t>
  </si>
  <si>
    <t>Resurfacing of Venghlui to Bethlehem (Upper)</t>
  </si>
  <si>
    <t>8.7.24</t>
  </si>
  <si>
    <t>27.7.23</t>
  </si>
  <si>
    <t>Resurfacing of Approach Road to Tlangnuam Playfield (0.000 - 0.166 Kmp)</t>
  </si>
  <si>
    <t>18.7.24</t>
  </si>
  <si>
    <t>30.7.24</t>
  </si>
  <si>
    <t>Patch repair &amp; Resurfacing of Approach Road to ICDS Complex at Tlangnuam (0.000 - 0.240 Kmp)</t>
  </si>
  <si>
    <t>Seal Coating of AOC to PWD Circle Office Road</t>
  </si>
  <si>
    <t>23.7.24</t>
  </si>
  <si>
    <t>Additional work for completion of R/Wall below CEO's Quarter, MINECO</t>
  </si>
  <si>
    <t>Pothole Filling andPatch Repair with full seal coat of Mualmawi Hunction to Mualmawi Ringroad-III (Entry point at ITI)</t>
  </si>
  <si>
    <t>Reconstruction of RCC Slab Culvert on Venghlui to Bethlehem upper</t>
  </si>
  <si>
    <t>Pothole Filling and Resurfacing of Maubawk Baptist Church to Kawngveng 0.000-0.250 kmp</t>
  </si>
  <si>
    <t>16.7.24</t>
  </si>
  <si>
    <t>27.8.24</t>
  </si>
  <si>
    <t>EOT
15.12.24</t>
  </si>
  <si>
    <t>Works completed</t>
  </si>
  <si>
    <t>As per revised sanction by NEC, only civil construction work is under PWD
Work completed</t>
  </si>
  <si>
    <t xml:space="preserve">Work in progress. Bill withheld amount Rs.14.90 lakh </t>
  </si>
  <si>
    <t>Short Term Maintenance Contract to NH-150 for the year 2023-2024 for chaninage Km 63/300 Km) under National Highway Division-II, Aizawl in the state of Mizoram</t>
  </si>
  <si>
    <t>28.06.24</t>
  </si>
  <si>
    <t>27.06.26</t>
  </si>
  <si>
    <t>Renovation of I/E to Central Laboratory building PWD &amp; Office of the SDO PWD Quality Control Sub- Division I, II, &amp; IV at Zuangtui, Aizawl</t>
  </si>
  <si>
    <t>Materials received, building not yet ready for I/E Works</t>
  </si>
  <si>
    <t>Lunglei Road Division - II</t>
  </si>
  <si>
    <t>01.04.26</t>
  </si>
  <si>
    <t>08.08.19</t>
  </si>
  <si>
    <t>Work cancelled due non-available of Fund</t>
  </si>
  <si>
    <t>17.07.25</t>
  </si>
  <si>
    <t>Civil &amp; I/E works completed handover in process</t>
  </si>
  <si>
    <t>Construction of Academic Building for Nursing School at Lunglei (Upgradation)</t>
  </si>
  <si>
    <t>19.8.24</t>
  </si>
  <si>
    <t>19.8.26</t>
  </si>
  <si>
    <t>Civil Works  and IE Works completed. Handover paper submitted</t>
  </si>
  <si>
    <t>Work completed and handed over to DC Saitual</t>
  </si>
  <si>
    <t>11.6.24</t>
  </si>
  <si>
    <t>The local NGO's wanted to shift the layout of the hospital main building towards the backside and loweing of the courtyard which will involve additional fund. The matter is brought to Health Department and decision is awaited. Work for quarters only in progress.</t>
  </si>
  <si>
    <t>SITC of LAN SETUP at Lengpui Airport Terminal Building</t>
  </si>
  <si>
    <t>07.05.24</t>
  </si>
  <si>
    <t>07.06.24</t>
  </si>
  <si>
    <t>Impvt/Upgradation of Operational/Non-Operational facilities of Lengpui Airport (Sh: Northern Side Baggage conveyor belt)</t>
  </si>
  <si>
    <t>18.12.24</t>
  </si>
  <si>
    <t>Impvt/Upgradation of Operational/Non-Operational facilities of Lengpui Airport (Sh: Southern Side Baggage conveyor belt)</t>
  </si>
  <si>
    <t>Work in progress departmentally</t>
  </si>
  <si>
    <t>9.9.24</t>
  </si>
  <si>
    <t>17.9.24</t>
  </si>
  <si>
    <t>11.9.24</t>
  </si>
  <si>
    <t>27.9.24</t>
  </si>
  <si>
    <t>10.9.24</t>
  </si>
  <si>
    <t>5.8.24</t>
  </si>
  <si>
    <t>1.8.24</t>
  </si>
  <si>
    <t>Const. of PCC Pavement of Road from Saikaphleia House to Muanthanga House at Lungverh.</t>
  </si>
  <si>
    <t>Const. of PCC Pavement from Hmar veng- Venglai - Diakkawn in Kolasib Town.(10Km) PART-B</t>
  </si>
  <si>
    <t>Const. of PCC Pavement from Hmar veng- Venglai - Diakkawn in Kolasib Town.(10Km) PART-A</t>
  </si>
  <si>
    <t>Const. of Road from Kawnpui to Bukpui Road (10 Km).</t>
  </si>
  <si>
    <t>Improvement of Roads and Infrastructure at District Headquarters under Kolasib.</t>
  </si>
  <si>
    <t>Retaining wall ar various Places</t>
  </si>
  <si>
    <t>Horti Link Road between Km 10 and Lalsiama Farm.</t>
  </si>
  <si>
    <t>Improvement of Siaha Town from Meisatla to Tlangkawn via College Veng (7.50 kms) Agri. Link Road. Pangkhua to Pangkhawchhuah.</t>
  </si>
  <si>
    <t>Const. of Semi RCC Bridge over Pala River between Supha and Miepu.</t>
  </si>
  <si>
    <t>NATIONAL HIGHWAY DIVISION - II   SASCI : 2.23-2.24</t>
  </si>
  <si>
    <t>Const. of Agri. Link Road from Sailutar, Mauchar, Sunhluchhip to R.Tuirial Agri. Potential Area.</t>
  </si>
  <si>
    <t>National Highway Division - II</t>
  </si>
  <si>
    <t>Priority I</t>
  </si>
  <si>
    <t>PCC Flooring of Thlanmual kawng Sesawng</t>
  </si>
  <si>
    <t>Widening &amp; PCC Flooring of Kalvari  Tlang Chhuah kawng, Khawruhlian.</t>
  </si>
  <si>
    <t>PCC Flooring of Hmunnghak Vengchung panna ( Lalsangluaia Sailo Road ) Hmunnghak.</t>
  </si>
  <si>
    <t>Const. of Khawruhlian Bypass Road with connectivity to N.Khawdungsei, Zirtuichhuah, Sunhluchhip &amp; Khawlwk (Part-II)</t>
  </si>
  <si>
    <t>Improvement of Gov't Buildings, High Court, Gov't. Polytechnic and E - in - C Office (Sh: Furnishing of Hon'ble Chief Minister's Bungalow.</t>
  </si>
  <si>
    <t>06.11.23</t>
  </si>
  <si>
    <t>Construction of Luangpawl Helipad and Approach road repair in connection to Union Defence Minister's visit at Mamit</t>
  </si>
  <si>
    <t>29.08.24</t>
  </si>
  <si>
    <t>28.08.29</t>
  </si>
  <si>
    <t>Strengthening and Improvement of State Highways &amp; Other State Roads under Mizoram</t>
  </si>
  <si>
    <t>Source of funding : 5054 (R &amp; B)</t>
  </si>
  <si>
    <t>25.10.24</t>
  </si>
  <si>
    <t>20.03.25</t>
  </si>
  <si>
    <t>Annual Maintenance Operation Plan 2024 - 2025</t>
  </si>
  <si>
    <t>Resurfacing of Approach Road to Civil Hospital Complex, Venglai</t>
  </si>
  <si>
    <t>19.09.24</t>
  </si>
  <si>
    <t>19.03.24</t>
  </si>
  <si>
    <t>Phy.completed on 14.4.24</t>
  </si>
  <si>
    <t>14.09.24</t>
  </si>
  <si>
    <t>(O)14.10.21</t>
  </si>
  <si>
    <t>(O)14.10.23
(R)15.04.24
(R2)15.07.24</t>
  </si>
  <si>
    <t>Work in progress EOT awaited</t>
  </si>
  <si>
    <t>Strengthening /Reconstruction of abutment &amp; per (Mizoram side)</t>
  </si>
  <si>
    <t>50% Advabnce payment for launching and erection charge</t>
  </si>
  <si>
    <t>Strengthening and Improvement of State Highways &amp; Other Roads under Mizoram under Central Circle</t>
  </si>
  <si>
    <t>Resurfacing of ITI Junction to Mualpui Zeri point</t>
  </si>
  <si>
    <t>Construction of Rtaining Wall and U-Shaped Side Drain near Pi Vanrammawii's at ITI Veng on Aizawl Bypass Road at Ch.3.900</t>
  </si>
  <si>
    <t>Resurfacing of Venghlui Approach Road</t>
  </si>
  <si>
    <t>Reconstruction of Side Drain on Aizawl Bypass Road at Ch.1.600 - 2.00 Kmp</t>
  </si>
  <si>
    <t>Extenstion of Causeway at Ch.4.850 Kmp on Aizawl Bypass Road</t>
  </si>
  <si>
    <t>Re-Construction of RCC Slab Culvert on Sihlui to Bethlehem Vengthlang kawn at Ch.0.085 Kmp</t>
  </si>
  <si>
    <t>17.10.24</t>
  </si>
  <si>
    <t>7.11.24</t>
  </si>
  <si>
    <t>Patch Repair &amp; Full Seal Coating of Sikulpuikawn to Mission Veng Bazar</t>
  </si>
  <si>
    <t>Link Drain near Pi B.Zoramthangi House, Kulikawn</t>
  </si>
  <si>
    <t>Improvement of Aizawl-Reiek-W.Lungdar Road</t>
  </si>
  <si>
    <t>Repair of Culvert Abutment Wall at Ch.1.200 kmp on Mission Vengthlang to Pika Road</t>
  </si>
  <si>
    <t>Restoration of Road Formation: Construction of Retaining Wall at Lawipu</t>
  </si>
  <si>
    <t>Pothole filling, Patch Repair and Profile Correction of Bazar Bungkawn to Sikulpuikawn via MG Road</t>
  </si>
  <si>
    <t>11.10.24</t>
  </si>
  <si>
    <t>Pothole filling, Patch Repair and Profile Correction of Sikulpuikawn to canteen Kual via Khatla kawn</t>
  </si>
  <si>
    <t>Pothole filling, Patch Repair and Profile Correction of Approach road to new Secretariat Complex (Khatla to New Secretariat Complex)</t>
  </si>
  <si>
    <t>Pothole filling, Patch Repair and Resurfacing of khatla Ring Road (Chawnga Road)</t>
  </si>
  <si>
    <t>Pothole filling and Patch Repair of Khatla kawn to Vety Hospital via Bethel Veng</t>
  </si>
  <si>
    <t>Pothole filling and Patch Repair of MHNL Section-III</t>
  </si>
  <si>
    <t>Pothole filling and Patch Repair of Khatla South Presbyterian Church to Bungkawn High School Road</t>
  </si>
  <si>
    <t>Grade improvement of Approach to MZP Pisa pui at Aizawl</t>
  </si>
  <si>
    <t>Patch Repair and Resurfacing of Melthum to Hlimen road (0.000-1.400 Kmp) of Khatla kawn to Vety Hospital via Bethel Veng</t>
  </si>
  <si>
    <t>Construction of Retaing Wall at Ch.4.300 Kmp on Hlimen to Samtlang road)</t>
  </si>
  <si>
    <t>Construction  of PCC Flooring between Pu Thanpara's House and Pi Lalzuimawii's House at Lungleng-I</t>
  </si>
  <si>
    <t>Additional (5054)</t>
  </si>
  <si>
    <t>Improvement of Pangi Peng Junction to PU College (Sh: Construction of Retaing Wall at Ch.0.850 Kmp)</t>
  </si>
  <si>
    <t>Improvement of maubawk to reformation &amp; Camping Centre Road via BSUP, Lawipu Resurfacing with OPC 20mm with Construction of Side Drain</t>
  </si>
  <si>
    <t>Construction  of Gabion Wall at Ch.32.550Kmp on Aizawl-Reiek-W.Lungdar Road</t>
  </si>
  <si>
    <t>Imrpovement of Reiek to West Lungdar Road (Sh: Construction of Masonry Retaining Wall at Ch.8.500, 18.900 &amp; 34.250 Kmps)</t>
  </si>
  <si>
    <t>Blacktopping of the Round about in Mizoram Secretariat No.1</t>
  </si>
  <si>
    <t>Coonstruction of Breast Wall below Pu Neihkunga (L) Building at Nursery Veng</t>
  </si>
  <si>
    <t>Widening of Approcah Road to Zion Veng at Melthum</t>
  </si>
  <si>
    <t>Rigid Pavement on approach road to Zion Veng at melthum</t>
  </si>
  <si>
    <t>Improvement of Hlimen to Lungleng Road (Sh: Construction  of Link Drain near Zoheri House at Hlimen)</t>
  </si>
  <si>
    <t>8.10.24</t>
  </si>
  <si>
    <t>19.7.24</t>
  </si>
  <si>
    <t>13.8.24</t>
  </si>
  <si>
    <t>10.10.24</t>
  </si>
  <si>
    <t>9.10.24</t>
  </si>
  <si>
    <t>23.7.25</t>
  </si>
  <si>
    <t>Pothole filling and Resurfacing of baktawng Internal Road (NH54-Baktawng Kawn)</t>
  </si>
  <si>
    <t>Patch Repair of Serchhip to Zawlpui Road</t>
  </si>
  <si>
    <t>Resurfacing of Vaiveng Kawn to Govt.High School at N.Vanlaiphai</t>
  </si>
  <si>
    <t>Repair of H/P Culvert nera Pu Zoramsima's House at E.Lungdar</t>
  </si>
  <si>
    <t>Only Rs.150.75 lakh is transferred from Health &amp; Medical Education Department. Work with this fund is completed. Remianing sanctioned work is continued under SASCI 2023-2024. Civil work completed</t>
  </si>
  <si>
    <t>Civil work completed</t>
  </si>
  <si>
    <t>11.12.26</t>
  </si>
  <si>
    <t>10.12.26</t>
  </si>
  <si>
    <t>PWD Form-9</t>
  </si>
  <si>
    <t>PMGSY-III</t>
  </si>
  <si>
    <t>Upgradation &amp; Maintenance of Saitual to Phullen Road (0.000 - 18.130 Kmp)</t>
  </si>
  <si>
    <t>05.09.24</t>
  </si>
  <si>
    <t>05.03.26</t>
  </si>
  <si>
    <t>Work completed on 01.03.24</t>
  </si>
  <si>
    <t>Upgradation &amp; Maintenance of Kawlkulh to N.E Bualpui Road (Ch.0.00 - 24.00 Kmp)</t>
  </si>
  <si>
    <t>Upgradation &amp; Maintenance of Kawlkulh to Lungpho to Ngentiang  Road (Ch.0.00 - 11.840 Kmp)</t>
  </si>
  <si>
    <t>01.03.26</t>
  </si>
  <si>
    <t>Upgradation &amp; Maintenance of Kawlkulh to Lungpho upto Rullam  Road (Ch.0.00 - 39.50 Kmp)</t>
  </si>
  <si>
    <t>23.08.24</t>
  </si>
  <si>
    <t>23.02.26</t>
  </si>
  <si>
    <t xml:space="preserve"> Improvement of Ramrikawn to NH-54 via Sakawrtuichhun Road (3.00 Kmp-7.50 Kmp = 4.50 Km)</t>
  </si>
  <si>
    <t>6.7.24</t>
  </si>
  <si>
    <t>Upgradation od Sports Infrastructure of  Ngopa Playground at Saitual District Mizoram</t>
  </si>
  <si>
    <t>Improvement of Chawngte to Borapansuri Road (0.00-30.00Kmp)</t>
  </si>
  <si>
    <t>Construction of Galvanised steel concrete composite Bridge over Borapansuri Road</t>
  </si>
  <si>
    <t>17.08.24</t>
  </si>
  <si>
    <t>Improvement /Upgradation of Operational/Non-operational facilities of Lengpui Aiport (Elevated Road with connected components of Terminal Building)</t>
  </si>
  <si>
    <t>Upgradation of Laki to Vahai Road from Ch.0.00 Km to Ch.15.56Km</t>
  </si>
  <si>
    <t>Construction of Galvanised Steel Truss Bridge over Mat-River on Hnahthial to Haulawng Road via Zotui (Span-70.00m)</t>
  </si>
  <si>
    <t>12.11.24</t>
  </si>
  <si>
    <t>30.10.24</t>
  </si>
  <si>
    <t>04.11.24</t>
  </si>
  <si>
    <t>15.11.24</t>
  </si>
  <si>
    <t>08.11.24</t>
  </si>
  <si>
    <t>28.11.24</t>
  </si>
  <si>
    <t>26.10.24</t>
  </si>
  <si>
    <t>06.11.24</t>
  </si>
  <si>
    <t>29.11.24</t>
  </si>
  <si>
    <t>4.11.24</t>
  </si>
  <si>
    <t>8.11.24</t>
  </si>
  <si>
    <t>11.11.24</t>
  </si>
  <si>
    <t>28.2.25</t>
  </si>
  <si>
    <t>3.12.24</t>
  </si>
  <si>
    <t>5.11.24</t>
  </si>
  <si>
    <t>6.11.24</t>
  </si>
  <si>
    <t>19.11.24</t>
  </si>
  <si>
    <t>28.10.24</t>
  </si>
  <si>
    <t>Upgradation &amp; Maintenance of Hlimen to samtlang to Lungleng Road</t>
  </si>
  <si>
    <t>23.10.24</t>
  </si>
  <si>
    <t>23.04.26</t>
  </si>
  <si>
    <t>Resurfacing of Vengthar Bazar to Taidawnkawn at Khawzawl</t>
  </si>
  <si>
    <t>SM&amp;BT pf Approach road to Agriculture Complex from PWD Gate at Khawzawl</t>
  </si>
  <si>
    <t>Pot hole repair &amp; resurfacing of Chawngtlai-Tualte road</t>
  </si>
  <si>
    <t>Materials being procured at site</t>
  </si>
  <si>
    <t>Resurfacing of KST Road by providing WBM, Open Graded Premix Carpet surfacing and Sand Seal Coat wherever necessary from 5.00 to 10.00 Kmp</t>
  </si>
  <si>
    <t>21.10.24</t>
  </si>
  <si>
    <t>PCC of BCM Vengsang Church to Mualvawm Field at Drangawn</t>
  </si>
  <si>
    <t>13.09.24</t>
  </si>
  <si>
    <t>PCC of Muallungthu road to Hermon 2nd Lane at Hermon Veng, Khawzawl</t>
  </si>
  <si>
    <t>PCC of Approach road to NH-6(Agri Complex to FK Picnic Spot ) at Khawzawl</t>
  </si>
  <si>
    <t>Construction of RCC frame structure Bridge at Ch: 45.500Kmp on KST Road due to cyclone remal</t>
  </si>
  <si>
    <t>27.09.24</t>
  </si>
  <si>
    <t>Pot hole repair &amp; Resurfacing of Ngopa-Kawlbem Road</t>
  </si>
  <si>
    <t>Reconstruction of Collapsed Culvert at Ch 45.300Kmp on KST Road by Construction of RCC Slab Culvert and Masonry Retaining Wall</t>
  </si>
  <si>
    <t>04.10.24</t>
  </si>
  <si>
    <t>Resurfacing of Approach Road to Vengthar Prebyterian Church at Khawzawl</t>
  </si>
  <si>
    <t>Construction of Collapsed Culvert at Dinthar to Kawnzar Road at Khawzawl</t>
  </si>
  <si>
    <t>Depart
mental</t>
  </si>
  <si>
    <t>Resurfacing of bairabi to Zophai Road (Bairabi (NH-154) Zophai Police Camp) (0.00 - 3.700Kmp)</t>
  </si>
  <si>
    <t>Resurfacing of Approach Road to Govt.Middle School Bairabi (Bairabi Govt.Middle School Bairabi)</t>
  </si>
  <si>
    <t>Construction of retaining Wall at Ch.1.200 Kmp on Zophai Road</t>
  </si>
  <si>
    <t>Resurfacing of Approach Road to Bairabi Bazar from NH-154 (Muantea's House-Bairabi Bazar)</t>
  </si>
  <si>
    <t>Resurfacing of Vety Office to Approach Road to FCI Godown Bairabi (Vety Office to FCI Godown)</t>
  </si>
  <si>
    <t>Resurfacing of Approach Road to Tourist Lodge Bairabi (Bairabi (NH-154) to Tourist Lodge Bairabi)</t>
  </si>
  <si>
    <t>Patch Repair and Resurfacing of NH-54 to PWD Complex and PWD IB (Tlangnuam) Vairengte</t>
  </si>
  <si>
    <t>Resurfacing of Approach Road to Highway Restaurant, Thingdawl (Thingdawl NH-54)</t>
  </si>
  <si>
    <t>Re-Construction of Retaining Wall at Ch.0.500 Kmp (Upstream and Downstream) on Approach Road to Forest Complex at Bairabi</t>
  </si>
  <si>
    <t>Patches Repair of Approach Road from NH-54 to NHD-III Office at Thingdawl</t>
  </si>
  <si>
    <t>Resurfacing of Approach Road to District Park Thingdawl (Thingdawl NH-54) Part 2</t>
  </si>
  <si>
    <t>Improvement of safety provision on accident prone zone at New Champhai to Zotlang Road with Crash Barrier and other</t>
  </si>
  <si>
    <t>Annual Plan (5054) for 2024-2025</t>
  </si>
  <si>
    <t xml:space="preserve"> Completed</t>
  </si>
  <si>
    <t>Hydroulic lift 1 No.completed</t>
  </si>
  <si>
    <t>I/E to Mizoram Legislator Home at Tuikhuahtlang</t>
  </si>
  <si>
    <t>20.11.24</t>
  </si>
  <si>
    <t>28.3.25</t>
  </si>
  <si>
    <t>I.E to Fast Track Court, Kolasib</t>
  </si>
  <si>
    <t>02.05.24</t>
  </si>
  <si>
    <t>National Highway Division-II</t>
  </si>
  <si>
    <t>Reconstruction of Bailey Brideg over R.Tuivai on NH-2 (old NH-150) at ch.262/00kmp</t>
  </si>
  <si>
    <t>Upgradation &amp; Maintenance of Khawlailung to Hmunzawl to Lungpho Road (0.00-39.04Kmp)</t>
  </si>
  <si>
    <t>Progress on mobilization</t>
  </si>
  <si>
    <t>2.10.24</t>
  </si>
  <si>
    <t>31.2.25</t>
  </si>
  <si>
    <t>Strengthening and Improvement of the state Highways and other state Roads under Mizoram</t>
  </si>
  <si>
    <t>Work completed Upto  sanctioned by NABARD. Work continued from SASCI funding</t>
  </si>
  <si>
    <t>Annual Maintenance Opreation Plan 2024-2025 (3054) under Kawrthah Division</t>
  </si>
  <si>
    <t>Resurfacing of Approach Road to Graveyard No.II High School Road</t>
  </si>
  <si>
    <t>Improvement and Strengthening of Roads under 5054 (R&amp;B)</t>
  </si>
  <si>
    <t>Source of funding : Annual Plan</t>
  </si>
  <si>
    <t>Pothole filling and Resurfacing of IOC to Treasury at Serchhip  (0.850-2.63)</t>
  </si>
  <si>
    <t>Pothole filling and Resurfacing of IOC to Quarry Road upto Juditial Office</t>
  </si>
  <si>
    <t>Pothole filling and Resurfacing of Juditial to Insaktanpuina lane</t>
  </si>
  <si>
    <t>Resurfacing of District Jail road and SMBT of Jail Staff Quarter Internal Road</t>
  </si>
  <si>
    <t>Resurfacing of  NH54 to Dinthar Thlanmual Serchhip</t>
  </si>
  <si>
    <t>Resurfacing of IOC to Helipad via PCR H/S and Form IB peng peng at New Serchhip</t>
  </si>
  <si>
    <t>Pothole, Path repair with Premix carpet &amp; Full surface sealcoating of NH54 to Khawtetlang, New Serchhip</t>
  </si>
  <si>
    <t>Resurfacing of  Godown to Vengthar Road at New Serchhip</t>
  </si>
  <si>
    <t>Resurfacing of  Godown to IB Peng via Chalzika House at New Serchhip</t>
  </si>
  <si>
    <t>Resurfacing of  Godown to Baptis Biakin hnuai Road at New Serchhip</t>
  </si>
  <si>
    <t>Pothole filling and Resurfacing of approach road to PWD IB including courtyard at New Serchhip</t>
  </si>
  <si>
    <t>Resurfacing of NH 54 (Bazar) to Sport Complex at Serchhip</t>
  </si>
  <si>
    <t>SMBT of Leisang to Sport Complex, Serchhip</t>
  </si>
  <si>
    <t>Resurfacing of Approach Road from NH-54 (Bazar) Nanaua Workshop Leisang Veng) via YMA Hall Hraveng from 90.58-0.74Kmp)</t>
  </si>
  <si>
    <t>SMBT of Approach Road to Primary School II at Chhiahtlang</t>
  </si>
  <si>
    <t>Pothole filling and resurfacing of approach road to Sarawn veng Serchhip</t>
  </si>
  <si>
    <t>Pothole filling and resurfacing of approach road to Little Flower convent Primary School at Serchhip</t>
  </si>
  <si>
    <t>Resurfacing of Dinga In to Kapchawla In Venglai, Serchhip</t>
  </si>
  <si>
    <t>Pothole filling and Resurfacing of Horti Office to tarpi tlang (SIRD Office) Serchhip</t>
  </si>
  <si>
    <t>Path repair with premix carpet and full surface sealcoating on Mualpuikawn to Vankeukawn at Chhingchhip</t>
  </si>
  <si>
    <t>Pothole filling and resurfacing on Parmawii road at Tlungvel</t>
  </si>
  <si>
    <t>Repair of Cement Concrete Portion on Zozam Veng to Eklavya's Road at Serchhip</t>
  </si>
  <si>
    <t>Blacktopping of Approach Road to Vengchung Cementary Serchhip</t>
  </si>
  <si>
    <t>Resurfacing of Kawn Veng to Hmarveng Roads at Chhiahtlang</t>
  </si>
  <si>
    <t>Pothole filling and resurfacing of kawnveng to venghlun Volleyball court via ramlai hall at Chhiahtlang</t>
  </si>
  <si>
    <t>Pothole filling and path repair of KA road upto Chekawn (PartI, 0.00-14.00Kmp)</t>
  </si>
  <si>
    <t>Pothole filling and Path repair of Artahkawn - E.Lungdar (Chhura Lung to Vengthar) 9.00 Kmp - 14.00 Kmp</t>
  </si>
  <si>
    <t>Resurfacing of P&amp;E Office and EE Quarter (From Panghmun zawl) at N.Vanlaiphai</t>
  </si>
  <si>
    <t>Resurfacing of Zawngte lukhaikawn - Ralkahkawn Road at Khawlailung</t>
  </si>
  <si>
    <t>Resurfacing of Bazar to Sihpui Road at E.Lungdar</t>
  </si>
  <si>
    <t>Construction of RCC Slap culvert on Kikawn to IOC (petrol pump) road at Serchhip</t>
  </si>
  <si>
    <t>Construction of Retaining wall on Approach road to Sport Complex via Thlanmual at Serchhip</t>
  </si>
  <si>
    <t>Repair of RCC slap Culvert near Lalrivela House at E.Lungdar</t>
  </si>
  <si>
    <t>Strengthening and Improvement of State Highways &amp; Other State Roads under Mizoram under Kolasib Division</t>
  </si>
  <si>
    <t>Strengthening and Improvement of State Highways &amp; Other State Roads under Mizoram under Kolasib Division (Sh: Construction of Lined Side Drain on Approach Road to Rengtekawn Middle School, Rengtekawn)</t>
  </si>
  <si>
    <t>1.11.24</t>
  </si>
  <si>
    <t>Strengthening and Improvement of State Highways &amp; Other State Roads under Mizoram under Kolasib Division (Sh: Rehabilitation of Serkhan to Bagha Road - Construction of Rigid Pavement at Selected stretches)</t>
  </si>
  <si>
    <t>Strengthening and Improvement of State Highways &amp; Other State Roads under Mizoram under Kolasib Division (Sh: Rehabilitation of Serkhan to Bagha Road - Resurfacibg between 90.700 Kmp to 94.30 Kmp Saipum to NH-306A intersection point)</t>
  </si>
  <si>
    <t>29.02.25</t>
  </si>
  <si>
    <t>Patch repair and resurfacing of Zohnuai H/S approach Road from YMA Hall, Zohnuai to Science Centre</t>
  </si>
  <si>
    <t>Patch repair &amp; Pot hole filling, Resurfacing of Sethlun to Theiriat VC House at 1.300 Kmp</t>
  </si>
  <si>
    <t>Only pothole filling is in progress ie 90% Pothole filling completed Resurfacing will be started soon</t>
  </si>
  <si>
    <t>1.11.25</t>
  </si>
  <si>
    <t>Patch repair &amp; Pot hole filling, Resurfacing of Tlabung peng to PWD Colony (Tlabung peng, PWD Colony)</t>
  </si>
  <si>
    <t>1 Labour gang from Jharkhand state is coming for this particular work. Work will be started  on second week of january</t>
  </si>
  <si>
    <t>Patch repair &amp; Pot hole filling, Resurfacing of  Theiriat Approach Road from Bus Stand NH-54A</t>
  </si>
  <si>
    <t>Only pothole filling is100% completed.  Resurfacing will be started soon</t>
  </si>
  <si>
    <t>Patch repair &amp; Pot hole filling, Resurfacing of Nursing School Approach Road at Ramthar (District Road Nursing School Approach Road)</t>
  </si>
  <si>
    <t>Only pothole filling is in progress ie 80% Pothole filling completed Resurfacing will be started soon</t>
  </si>
  <si>
    <t>1.Work is physically completed 2. Deviation under process. 3. Fresh EOT is being applied</t>
  </si>
  <si>
    <t>Pothole filling and Resurfacing of Er.VL.Khuma Residence to council veng via Council Veng Hall Road</t>
  </si>
  <si>
    <t>08.01.25</t>
  </si>
  <si>
    <t>Pothole filling and resurfacing of approach road to College vaih Cemetary fro College vaih-I (Govt</t>
  </si>
  <si>
    <t>Resurfacing of approach road to SP Office Siaha (Police Station Main Gate to SP Office Siaha)</t>
  </si>
  <si>
    <t>Pothole filling and Resurfacing of DC Office to DCSO Office via Irrigation Office at Siaha Vengpui</t>
  </si>
  <si>
    <t>27.10.25</t>
  </si>
  <si>
    <t>Construction of Masonry Retaining Eall at 0.210Km on AOC, College Veng to Siaha Tlangkawn Road</t>
  </si>
  <si>
    <t>12.12.24</t>
  </si>
  <si>
    <t>Pothole filling and Resurfacing of MADC Office Civil Hospital via GMDIC Qtr (MADC Office to Thanakawn)</t>
  </si>
  <si>
    <t>22.10.24</t>
  </si>
  <si>
    <t>31.11.24</t>
  </si>
  <si>
    <t>Resurfacing to Vetykawn to Saihatlangkawn via IB road</t>
  </si>
  <si>
    <t>07.10.24</t>
  </si>
  <si>
    <t>31.10.24</t>
  </si>
  <si>
    <t>Pothole filling and Resurfacing of Meisatla to NH54B via ECM Meisatla (New Excise Office Meisatla School-II)</t>
  </si>
  <si>
    <t>09.11.24</t>
  </si>
  <si>
    <t>Re-Construction of RCC Slab Culvert at 0.400Km on New Saiha Vetykawn to Siahatlangkawn via AR</t>
  </si>
  <si>
    <t>05.11.24</t>
  </si>
  <si>
    <t>Loweing of Culvert bed and RCC side drains at 0.800Km on N.Colony Saiha to Meisatla via Meisavaih road (N.Colony to Meisatla)</t>
  </si>
  <si>
    <t>Strengthening of Tuipang 'V'-Tuipang 'L' Road (Tuipang Lal Veng Peng Thuam-Waiting shed Tuipang 'V')</t>
  </si>
  <si>
    <t>Patch Repair and Pot hole filling, Resurfacing and Seal coat of PWD Complex to NH54 at Tipa (PWD Complex-Waiting Shed NH-54) (0.000Km - 0.905 Km)</t>
  </si>
  <si>
    <t>15.01.25</t>
  </si>
  <si>
    <t>30.03.25</t>
  </si>
  <si>
    <t>Strengthening of Chheihlu-Chakhang Road (0.00-12.00 Km)</t>
  </si>
  <si>
    <t>05.02.25</t>
  </si>
  <si>
    <t>Repair of Slab Culvert Collapsed on Kawlchaw - Serkawr Road (0.00 - 9.10 Km) at Ch: 0.120Km</t>
  </si>
  <si>
    <t>Repair of RCC Slab Culvert Wingwall Collapsed on Theiri-Tuisih Road (0.00 -7.50 Km at Chainage 5.600 Km</t>
  </si>
  <si>
    <t>10.12.24</t>
  </si>
  <si>
    <t>Repair of RCC Slab Culvert Wingwall Collapsed on Chheihlu-Chakhang Road (0.00-12.00Km) at Chainage 1.300 Km</t>
  </si>
  <si>
    <t>22.11.24</t>
  </si>
  <si>
    <t>22.11.25</t>
  </si>
  <si>
    <t>Repair of RCC Slab Culvert Wingwall Collapsed on Chheihlu-Chakhang Road (0.00-12.00Km) at Chainage 7.000 Km</t>
  </si>
  <si>
    <t>Pothole filling, Patch Repair &amp; Resurfacing of Siaha - Niawhtlang Road (Tlangpui to Niawhtlang) (7.00 - 14.000) Kmp, Phase - I</t>
  </si>
  <si>
    <t>Pothole filling, Patch Repair &amp; Resurfacing of Siachangkawn - Vawmbuk Road (0.000-6.000) Kmp, Phase - I</t>
  </si>
  <si>
    <t>Construction of RCC Slab Culvert on Siachangkawn - Vawmbuk Road at 3.250 Kmp</t>
  </si>
  <si>
    <t>Construction of RCC Slab Culvert on Siaha to Tuisumpui Road at Ch 12.05Kmp</t>
  </si>
  <si>
    <t>03.12.24</t>
  </si>
  <si>
    <t>03.06.25</t>
  </si>
  <si>
    <t>Construction of Gabion wall on Siaha to Tuisumpui Road at Ch.12.08Km</t>
  </si>
  <si>
    <t>Restoration of collapsed retaining wall on Chhuarlung-Ainak Road (0.00-10.90)Kmp at Ch.4.70 Kmp (Ht.-4.8m)</t>
  </si>
  <si>
    <t>Restoration of collapsed retaining wall on Siaha - Niawhtlang Road (0.00-14.00) Kmp at Ch.4.300 Kmp (Ht.=3.0m)</t>
  </si>
  <si>
    <t>30.8.24</t>
  </si>
  <si>
    <t>2.3.26</t>
  </si>
  <si>
    <t>Contract call of Tender</t>
  </si>
  <si>
    <t>Upgradation &amp; Maintenance of Bairabi to Zamuang Road (Ch:0.00 to 24.20Kmp)</t>
  </si>
  <si>
    <t>1.03.26</t>
  </si>
  <si>
    <r>
      <t xml:space="preserve">768.27
</t>
    </r>
    <r>
      <rPr>
        <sz val="10"/>
        <color theme="1"/>
        <rFont val="Times New Roman"/>
        <family val="1"/>
      </rPr>
      <t>(Corrected value)</t>
    </r>
  </si>
  <si>
    <t>Strengthening and Improvement of State Highways and other State Roads under Mizoram under Central Circle (Sh: Improvement of Road Infrastructure under Hmuifang Division, PWD for the year 2024-25)</t>
  </si>
  <si>
    <t>10.03.25</t>
  </si>
  <si>
    <t>Upgradation &amp; Maintenance of Sateek to Samlukhai to Sialsuk Road</t>
  </si>
  <si>
    <t>28.02.26</t>
  </si>
  <si>
    <t>Source of funding : AMOP</t>
  </si>
  <si>
    <t>Construction of Luangpawl Helipad and Approach Road repair in connection to Union Defence Minister's visit at Mamit</t>
  </si>
  <si>
    <t>Pothole filling &amp; Resurfacing of Khawrihnim Internal Road (0.00-0.390Kmp)</t>
  </si>
  <si>
    <t>Re-Construction of Paved Shoulder with V-Shaped Side Drain on PWD Complex - Payground Road at Mamit</t>
  </si>
  <si>
    <t>Re-Construction of PWD Complex - Playground via Ngharpet (0.00-1.37 Kmp) at Mamit</t>
  </si>
  <si>
    <t>Resurfacing of Charkawn - Vengthar via PES (YMA Road) (0.00 - 0.460 Kmp) at Mait</t>
  </si>
  <si>
    <t>Seal coating of DC Complex - Bairabi Road via Revenue Office at Mamit (0.00 - 0.310 Kmp)</t>
  </si>
  <si>
    <t>Resurfacinf of Belleikawn to Helipad at W.Phaileng</t>
  </si>
  <si>
    <t>Resurfacing of Approach Road to Playground (HS Veng to W Phaileng Playground)</t>
  </si>
  <si>
    <t>Maintenance of W Phaileng to Tuirum Road</t>
  </si>
  <si>
    <t>GRAND TOTAL</t>
  </si>
  <si>
    <t>Upgradation &amp; Maintenance of Phairuang - Thenhlum (Upto Bolia) Road (0.00 - 48.770 Kmp)</t>
  </si>
  <si>
    <t>02.03.26</t>
  </si>
  <si>
    <t>Upgradation &amp; Maintenance of Phairuang to Thenhlum (Bolia to Thenhlum) Road (Ch:0.00-16.23 Km)</t>
  </si>
  <si>
    <t>Departure conopy const. awaited</t>
  </si>
  <si>
    <t>Const.of ceiling structure awaited</t>
  </si>
  <si>
    <t>Const.of ceiling structure awaited for cabling works</t>
  </si>
  <si>
    <t>Parking for District Court building at New Secretariat Complex</t>
  </si>
  <si>
    <t xml:space="preserve">Strengthening and Improvement of State Highways and other State Roads under Mizoram under Central Circle 
</t>
  </si>
  <si>
    <t>SUB-DIVISION-I</t>
  </si>
  <si>
    <t>Resurfacing of Magazine Kawn Armed Veng South Cemetary</t>
  </si>
  <si>
    <t>2.12.24</t>
  </si>
  <si>
    <t>Patch repair and full seal coating of Ramthar Tlang Veng to St.Lorence School</t>
  </si>
  <si>
    <t>4.12.24</t>
  </si>
  <si>
    <t>17.12.24</t>
  </si>
  <si>
    <t>SUB-DIVISION-II</t>
  </si>
  <si>
    <t>Patch Repair and Full Seal coating of Bawngkawn to Chanmari via Chaltlang</t>
  </si>
  <si>
    <t>01.03.25</t>
  </si>
  <si>
    <t>Patch Repair and Full Seal coating DIET Complex and approach road to Laikunga's House</t>
  </si>
  <si>
    <t>14.11.24</t>
  </si>
  <si>
    <t>Patch Repair and Full Seal Coating of Thuampui to Selesih Road</t>
  </si>
  <si>
    <t>Patch Repair and Full Seal Coating of Approach road to ATC at Durtlang</t>
  </si>
  <si>
    <t>Patch Repair and Full Seal Coating of Approach road to MKVI at Zemabawk</t>
  </si>
  <si>
    <t>Patch Repair and Full Seal Coating of Approach road to Jeriko Khualbuk at Durtlang</t>
  </si>
  <si>
    <t>18.10.24</t>
  </si>
  <si>
    <t>Patch Repair and Full Seal Coating of Upper Hermon Road at Durtlang</t>
  </si>
  <si>
    <t>16.11.24</t>
  </si>
  <si>
    <t>Patch Repair and Full Seal Coating of Centenary Road at Durtlang</t>
  </si>
  <si>
    <t>Patch Repair and Full Seal Coating of Durtlang Dawrkawn to Thuampui Selesih Road</t>
  </si>
  <si>
    <t>Improvement of Y-Road Junction and Seal Coating of Left Side of Y-Road</t>
  </si>
  <si>
    <t>23.11.24</t>
  </si>
  <si>
    <t>Construction of concrete Pavement &amp; patch Repair Seal Coating of Durtlang Leitan to Muthi Road</t>
  </si>
  <si>
    <t>Construction of concrete Pavement of Durtlang Leitan Thlanmual Road</t>
  </si>
  <si>
    <t>SUB DIVISION-III</t>
  </si>
  <si>
    <t>Patch Repair and Seal Coating of Ropaiabawk to Tuithum via PWD Camp</t>
  </si>
  <si>
    <t>Improvement of Roads between Chhangurkawn to Pu Thansanga's House at Luangmual (Drain with cover)</t>
  </si>
  <si>
    <t>Construction of RCC Side Drain with Cover near Lala Khawbung house at Luangmual</t>
  </si>
  <si>
    <t>Construction of RCC Side Drain and clearance of Choked between Chhangurkawn to Ainawn Road</t>
  </si>
  <si>
    <t xml:space="preserve">Patch Repair and full seal coating of Chhangurkawn to Ainawn &amp; Zonuam Outpost to Ainawn </t>
  </si>
  <si>
    <t>Patch Repair and full seal coating of Approach Road to Zotlang and Zotlang Internal Road</t>
  </si>
  <si>
    <t>Widening of road from Pu PC Lalremsiama House's to Ropaiabawk below Pu Lalduhawma's House</t>
  </si>
  <si>
    <t>ADDITIONAL</t>
  </si>
  <si>
    <t>Construction of Retaining wall below Pu Thansanga's House at Luangmual</t>
  </si>
  <si>
    <t>Construction of Retaining wall below Pi Thanhrangi's House at Ainawn</t>
  </si>
  <si>
    <t>Construction of Retaining wall at Chanmari Edenthar Road under Aizawl Road North Sub-Division-III</t>
  </si>
  <si>
    <t xml:space="preserve">Strengthening and Improvement of State Highways &amp; Other State Roads under Mizoram under Mamit Division </t>
  </si>
  <si>
    <t>1.10.24</t>
  </si>
  <si>
    <t>18.11.24</t>
  </si>
  <si>
    <t>8.11.27</t>
  </si>
  <si>
    <t>13.12.24</t>
  </si>
  <si>
    <t>Construction of Rigid Pavement on Sihpui Tuikhur to Aizawl By-Pass road at Kulikawn</t>
  </si>
  <si>
    <t>13.6.25</t>
  </si>
  <si>
    <t>Construction of Side drain cover on Approach Road to SAI at Mission Vengthlang</t>
  </si>
  <si>
    <t>Resurfacing of Aizawl - Thenzawl- Lunglei (ATL) Road between 0.000-1.000 Kmp (Rigid pavement 1.00-1.344 = 0.334 Km) including improvement of Bus Terminal (RW=13.8m, H=1.0</t>
  </si>
  <si>
    <t>Construction of Cement Concrete Pavement on Bethlehem Vengthlang to Thingdawl Ruam</t>
  </si>
  <si>
    <t>Construction of Rigid Pavement on Approach Road to Tlangnuam new Cemetary</t>
  </si>
  <si>
    <t>7.8.24</t>
  </si>
  <si>
    <t>17.03.23</t>
  </si>
  <si>
    <t>Completed (work cannot completed as scheduled due to land issues with land owner, so extension was granted 532 days from 18.06.23 to 30.11.24)</t>
  </si>
  <si>
    <t>Performance Based Maintenance Contract (PBMC) under National Highway Division-I during 2023-24 on NH-6/54 in the state of Mizoram. (Between km 159.00 to km 178.00Km)</t>
  </si>
  <si>
    <t>Short Term Maintenance Contract on  NH-44A/108 Rockfall Bypass between km 0.000 to km 5.135 in the state of Mizoram (Job.No.RW/GHT/NH-44A/MZ/STMC/2024-25/2)</t>
  </si>
  <si>
    <t>27.11.25</t>
  </si>
  <si>
    <t>Short Term Maintenance Contract on  NH-44A/108 between km 16.670 to km 114.618 in the state of Mizoram (Job.No.RW/GHT/NH-44A/MZ/STMC/2024-25/1)</t>
  </si>
  <si>
    <t>Work is going on in full swing</t>
  </si>
  <si>
    <t>Resurfacing of Approach Road to High School Bairabi (Bairabi (NH-154) to High School Bairabi</t>
  </si>
  <si>
    <t>YMA Field Approach Road (Field Veng) Vairengte</t>
  </si>
  <si>
    <t>Reconstruction of Wing wall Foundation collapsed at Ch.91.30 Kmp on NH54/6 within Kolasib</t>
  </si>
  <si>
    <t>Reconstruction of Retaining wall at Chainage 92.45 Kmp on NH54/6 within Kolasib</t>
  </si>
  <si>
    <t>Resurfacing of Approach Road to Jeep Road from NH-54 at Thingdawl part 2</t>
  </si>
  <si>
    <t>Resurfacing of Approach Road to Middle School at Thingdawl</t>
  </si>
  <si>
    <t>Construction of New Ward Building (Renovation &amp; Upgradation of Central Jail) at Aizawl, Mizoram</t>
  </si>
  <si>
    <t>23.3.23</t>
  </si>
  <si>
    <t>23.3.24 (8.10.24 EOT)</t>
  </si>
  <si>
    <t>(O) 23.09.24
(R) 13.10.25</t>
  </si>
  <si>
    <t>(O)20.09.24
(R) 18.02.25</t>
  </si>
  <si>
    <t>To be tendered</t>
  </si>
  <si>
    <t>12.02.25</t>
  </si>
  <si>
    <t>Phy</t>
  </si>
  <si>
    <t>(a) Const. of Laboratory Building at Civil Hospital Lunglei (Ground floor)</t>
  </si>
  <si>
    <t>Suplementary Works to the above</t>
  </si>
  <si>
    <t>Works alloted to C Lalfakzuala Aizawl through Restricted tender</t>
  </si>
  <si>
    <t>Works alloted to S. Paaw, Siaha through Restrictred tender</t>
  </si>
  <si>
    <t>Works alloted to F. Lalkaisanga, Lawngtlai through Restrictred tender</t>
  </si>
  <si>
    <t>Works alloted to Lalnghinga Serkawn through Restrictred tender</t>
  </si>
  <si>
    <t>Works alloted to Lalrovi Hunthar through Restrictred tender</t>
  </si>
  <si>
    <t>Works alloted to Samson Zoramthanga, Chanmari, Lunglei through Restricted tender</t>
  </si>
  <si>
    <t>Constn of Meisatla Futsal Ground at Siaha</t>
  </si>
  <si>
    <t>work not completed due to site disputed</t>
  </si>
  <si>
    <t>Constn of Community Hall at Lungrang S</t>
  </si>
  <si>
    <t>Total of Lunglei Building Project Division</t>
  </si>
  <si>
    <t xml:space="preserve"> Phy.Completed</t>
  </si>
  <si>
    <t>On Going</t>
  </si>
  <si>
    <t>TOTAL AIZAWL ROAD NORTH DIVISION</t>
  </si>
  <si>
    <t>Works Completed</t>
  </si>
  <si>
    <t>%</t>
  </si>
  <si>
    <t>work halt due to land issue</t>
  </si>
  <si>
    <t>Total for Aizawl Road South Division</t>
  </si>
  <si>
    <t>Const. of Hruaikawn-Zokhawthar Road</t>
  </si>
  <si>
    <t>Const. of Khawbung to TuipuiShort cut road balance portion</t>
  </si>
  <si>
    <t>TOTAL for Champhai Division</t>
  </si>
  <si>
    <t>TOTAL FOR KOLASIB DIVISION</t>
  </si>
  <si>
    <t>Construction of Basketball Court at Kulikawn</t>
  </si>
  <si>
    <t>Construction of Basketball Court at ITI Veng</t>
  </si>
  <si>
    <t>TOTAL FOR PROJECT DIVISION</t>
  </si>
  <si>
    <t>TOTAL FOR HMUIFANG DIVISION</t>
  </si>
  <si>
    <t>TOTAL FOR KHAWZAWL DIVISION</t>
  </si>
  <si>
    <t>works Completed</t>
  </si>
  <si>
    <t>Improvement of Roads and Infrastructures at District Headquarters, Saitual : Saitual Town Road : Pot Hole repair of Saitual - Saichal Road.</t>
  </si>
  <si>
    <t>TOTAL FOR SAITUAL DIVISION</t>
  </si>
  <si>
    <t>TOTAL FOR TLABUNG DIVISION</t>
  </si>
  <si>
    <t xml:space="preserve">PROJECT DIVISION - II </t>
  </si>
  <si>
    <t xml:space="preserve">SASCI : 2023-2024 </t>
  </si>
  <si>
    <t>TOTAL FOR PROJECT DIVISION II</t>
  </si>
  <si>
    <t>100% of 1st proity work completed</t>
  </si>
  <si>
    <t>100% of Ist priority work complete</t>
  </si>
  <si>
    <t>100%of 1st priority work completed</t>
  </si>
  <si>
    <t>TOTAL FOR PROJECT DIVISION III</t>
  </si>
  <si>
    <t>Improvement of Roads and infrastructure at District Headquater</t>
  </si>
  <si>
    <t>Total for Lunglei Road Division -I</t>
  </si>
  <si>
    <t>Total for Lunglei Road Division II</t>
  </si>
  <si>
    <t>Workphysically completed, actual length of  road less than sanction length</t>
  </si>
  <si>
    <t>Widening Road at Cheural - Lungzarhtum - Vartekkai - Sangau (11.50Km) in Mizoram for the year 2022-23 under SASCI Group-3 Widening of Road from NEC road Junction to Vartekkai with construction of minor bridge (L=7.000km)</t>
  </si>
  <si>
    <t>Improvement of Roads &amp; Infrastructure at District Headquarter : Saiha. Tuipui L Junction.</t>
  </si>
  <si>
    <t>05.04.23</t>
  </si>
  <si>
    <t>05.05.23</t>
  </si>
  <si>
    <t>Improvement of Siaha Town from Meisatla to Tlangkawn via College veng (7.50Kms)</t>
  </si>
  <si>
    <t>Constn.of PCC of internal road at (Lopu)</t>
  </si>
  <si>
    <t>TOTAL FOR SIAHA DIVISION</t>
  </si>
  <si>
    <t>Works completed as per revise E/S</t>
  </si>
  <si>
    <t>TOTAL FOR KAWRTHAH DIVISION</t>
  </si>
  <si>
    <t>Work phy Completed</t>
  </si>
  <si>
    <t>TOTAL FOR MAMIT DIVISION</t>
  </si>
  <si>
    <t>work is already completed</t>
  </si>
  <si>
    <t>Working completed</t>
  </si>
  <si>
    <t>TOTAL FOR SERCHHIP DIVISION</t>
  </si>
  <si>
    <t>Improvement of Thlengang to River Chhimtuipui road</t>
  </si>
  <si>
    <t>31.05.24</t>
  </si>
  <si>
    <t>TOTAL FOR LAWNGTLAI DIVISION</t>
  </si>
  <si>
    <t>TOTAL FOR NATIONAL HIGHWAY DIVISION I</t>
  </si>
  <si>
    <t>TOTAL FOR NATIONAL HIGHWAY DIVISION II</t>
  </si>
  <si>
    <t>TOTAL FOR NATIONAL HIGHWAY DIVISION III</t>
  </si>
  <si>
    <t>.Completed</t>
  </si>
  <si>
    <t>TOTAL FOR QUALITY CONTROL DIVISION</t>
  </si>
  <si>
    <t>TOTAL FOR AIZAWL BIULDING DIVISION</t>
  </si>
  <si>
    <t>01.11.24</t>
  </si>
  <si>
    <t>Work  completed</t>
  </si>
  <si>
    <t>TOTAL</t>
  </si>
  <si>
    <t>1. Work in progress
2. Extension of time being appiled</t>
  </si>
  <si>
    <t>Construction of Road from Chakkhei to Siasi Road (Length =20Km) under CRF: Group B (Sh: Permanent Works)</t>
  </si>
  <si>
    <t>Construction of Chakkhei to Siasi Road (Length =20Km) under CRF: Group A (Sh: FC &amp; Pavement Works)</t>
  </si>
  <si>
    <t>Month :  January 2025</t>
  </si>
  <si>
    <t>Patch Repair of Zoological Park to PTC Main Gate</t>
  </si>
  <si>
    <t>Work in progress. EOT awaited. Expenditure has been booked in PFMS. However, due to Technical issue expensiture couldnot be finished</t>
  </si>
  <si>
    <t>Construction of RCC Side Drain on Bazar Traffic point to Meisatla Forest Check gate Road</t>
  </si>
  <si>
    <t>Annual Maintenance Operation Plan 2024-2025</t>
  </si>
  <si>
    <t>19.03.25</t>
  </si>
  <si>
    <t>Strengthening and Improvement of State Highways &amp; Other State Roads under Mizoram under Kolasib Division (Sh: Improvement of works within Kawnpui Town)</t>
  </si>
  <si>
    <t>Strengthening and Improvement of State Highways &amp; Other State Roads under Mizoram under Kolasib Division (Sh: Restoration of Damaged Pavement and Hume Pipe Culvertunderneath on Buhchang to Phasisen Road at 1.25Kmp)</t>
  </si>
  <si>
    <t>Upgradation &amp; Maintenance of Khamrang - Mualkhang Road (0.000 - 6.120Kmp)</t>
  </si>
  <si>
    <t>26.08.24</t>
  </si>
  <si>
    <t>26.02.26</t>
  </si>
  <si>
    <t>Construction of Agriculture Link Road in Northern Mizoram (Sh: Construction of Link Road from from Thinghlun to Hriphaw through permanent crop length=9.570 kmp)</t>
  </si>
  <si>
    <t xml:space="preserve">Construction of 24 Warehouses with associated infrastructure in 23 locations in Mizoram under NABARD (Group-V) Zohmun) </t>
  </si>
  <si>
    <t>Work in progress. EOT application  in progress</t>
  </si>
  <si>
    <t>30.09.25</t>
  </si>
  <si>
    <t>Works in progress</t>
  </si>
  <si>
    <t>Completed Phy.Works Extension granted up to Dt.31.03.23</t>
  </si>
  <si>
    <t>Tlabung division</t>
  </si>
  <si>
    <t>Resurfacing of approach road to Circuit House</t>
  </si>
  <si>
    <t>Resurfacing pf Approach Road to Helipad</t>
  </si>
  <si>
    <t>Annual Maintenance Operation Plan 2024-25 (3054)</t>
  </si>
  <si>
    <t>Restoration of Damaged wing wall of Assam Road Tuikhuah Bridge at Ch.1.300 Kmp on KDZKT Road. (Sh: Construction of Gabion structure Reatining wall/Wing wall)</t>
  </si>
  <si>
    <t>Restoration of Wing wall of slab culvert at Ch/1.500 Kmp pn KDZKT Road</t>
  </si>
  <si>
    <t>3.10.24</t>
  </si>
  <si>
    <t>5.12.24</t>
  </si>
  <si>
    <t>Painting of RCC Bridge over River Goboilui on KDZKT Road</t>
  </si>
  <si>
    <t>3.10.25</t>
  </si>
  <si>
    <t>5.12.25</t>
  </si>
  <si>
    <t>Annual Maintenance Operation Plan 2024-25 (3054) 1) Resurfacing of Hriphaw Town Road (Lal veng - Chhimveng) at Hriphaw</t>
  </si>
  <si>
    <t>Construction of Bailey Bridge (TS) over R.Tlawngte lui at Ch.2.840 Kmp on Thinghlun to Hriphaw</t>
  </si>
  <si>
    <t>Construction of Bailey Bridge (DS) over R.Tlawngte lui at Ch.0.800 Kmp on Thinghlun to Hriphaw Road</t>
  </si>
  <si>
    <t>Construction of Bailey Bridge (DS) over R.Tlawngte lui at Ch.0.900 Kmp on Thinghlun to Hriphaw Road</t>
  </si>
  <si>
    <t>13.1.25</t>
  </si>
  <si>
    <t>Construction of Bailey Bridge (DS) over R.Hnang lui on Chuhvel to BOP Road</t>
  </si>
  <si>
    <t>99% of supply bill has been paid and it is expected to deliver the bridge components by the supplier i.e Essen by February, 2025</t>
  </si>
  <si>
    <t>Construction of Auto Rickshaw Plyable Suspension Bridge (Span=50.00m) over River Langkaih on Mizoram to tripura Border at Kanhmun</t>
  </si>
  <si>
    <t>4.10.24</t>
  </si>
  <si>
    <t>Construction of Gabion wall near BUSG Bridge over R.Bawrai lui on Kawrthah side at Bawrai</t>
  </si>
  <si>
    <t>31.1.2025</t>
  </si>
  <si>
    <t>Deprtmental</t>
  </si>
  <si>
    <t>Contract after call of open Tender</t>
  </si>
  <si>
    <t>Extended to 22.10.25</t>
  </si>
  <si>
    <t>Newly sanctioned. Under tender</t>
  </si>
  <si>
    <t>Patch repair &amp; Pot hole filling, Resurfacing of soil complex Approach road (Soil complex Office District Road)</t>
  </si>
  <si>
    <t>100m Blacktopping completed. 80% Pothole filling is completed also.</t>
  </si>
  <si>
    <t xml:space="preserve"> Resurfacing of Nursing School Approach Road to Mini Sport Complex at AP Tlang (V.L Thansanga's Traffic point Mini Sport Complex)</t>
  </si>
  <si>
    <t>Not started at this road is proposed BC for three District under Different head</t>
  </si>
  <si>
    <t>Patch repair &amp; Pot hole filling, Resurfacing of Approach Road to Electrci Cementry Road from Mualpui Road Electric veng (Sangchem Road Electric Veng)</t>
  </si>
  <si>
    <t>250m Resurfacing completed</t>
  </si>
  <si>
    <t>Patch repair &amp; Pot hole filling, Resurfacing of District Road (from 2/200 to 4/900Kmp)</t>
  </si>
  <si>
    <t>Pothole filling  completed but not continued as this road is proposed fro BC for three District under different head</t>
  </si>
  <si>
    <t>Patch repair &amp; Pot hole filling, Resurfacing of VC House Theiriat to Pu Biaksanga's House</t>
  </si>
  <si>
    <t>Patch repair &amp; Pot hole filling, Resurfacing of Approach Road to DIG Office with Courtyard</t>
  </si>
  <si>
    <t xml:space="preserve"> Resurfacing of Main Road to Haka from Samsons Building (ATL Main Road Samson's Building)</t>
  </si>
  <si>
    <t xml:space="preserve"> Resurfacing of Approach Road to Thuamluia Mual near Police Qtrs (Thuamluia Mual Police Qtrs)</t>
  </si>
  <si>
    <t xml:space="preserve"> Resurfacing of Chanmari BCM to Haka Road (BCM Church Chanmari Haka Main Road)</t>
  </si>
  <si>
    <t>Construction of Tourist Lodge Zotlang approach road</t>
  </si>
  <si>
    <t>Restoration of rain cuts and reconstruction of WBM layer at Essential places on Buarpui to Bunghmun Road</t>
  </si>
  <si>
    <t>Material collected</t>
  </si>
  <si>
    <t>Aizawl-Thenzawl-Lunglei Road Group B (120.00 - 143.000Kmp) (WBM, OPC, Seal Coat)</t>
  </si>
  <si>
    <t>Aizawl-Thenzawl-Lunglei Road Group B (100.00 - 120.00Kmp) (WBM)</t>
  </si>
  <si>
    <t>Grand Total</t>
  </si>
  <si>
    <t xml:space="preserve"> Work completed</t>
  </si>
  <si>
    <t>Improvement of Blind Curve on BRTF to Artlangpeng Road</t>
  </si>
  <si>
    <t>07.01.25</t>
  </si>
  <si>
    <t>Resurfacing of approach roads to Staff Lodge, SDO Office Quarters &amp; Courtyard</t>
  </si>
  <si>
    <t>Control/CCTV room was not yet ready</t>
  </si>
  <si>
    <t>Building not yet ready for I/E</t>
  </si>
  <si>
    <t>Construction and Maintenance of E.Phaileng-Suangpuilawn Road Gr.A(0.000-6.000Kmp) (Sh: Widening, Culvert &amp; R/Wall and Construction of road using flexible pavement)</t>
  </si>
  <si>
    <t>Construction and Maintenance of E.Phaileng-Suangpuilawn Road Gr-B (6.000-11.000Kmp) (Sh: Widening, Culverts &amp; R/Wall and Construction of Road using flexible pavement)</t>
  </si>
  <si>
    <t>Construction and Maintenance of E.Phaileng-Suangpuilawn Road Gr-C (11.000-16.000Kmp) (Sh: Widening, Culverts &amp; R/Wall and Construction of Road using flexible pavement)</t>
  </si>
  <si>
    <t>Construction and Maintenance of E.Phaileng-Suangpuilawn Road Gr-D (16.000-22.000Kmp) (Sh: Widening, Culverts &amp; R/Wall and Construction of Road using flexible pavement)</t>
  </si>
  <si>
    <t>Construction and Maintenance of E.Phaileng-Suangpuilawn Road Gr-E (22.000-28.000Kmp) (Sh: Widening, Culverts &amp; R/Wall and Construction of Road using flexible pavement)</t>
  </si>
  <si>
    <t>Construction and Maintenance of E.Phaileng-Suangpuilawn Road Gr-F (28.000-34.000Kmp) (Sh: Widening, Culverts &amp; R/Wall and Construction of Road using flexible pavement)</t>
  </si>
  <si>
    <t>Construction and Maintenance of E.Phaileng-Suangpuilawn Road Gr-G 34.000-40.000Kmp) (Sh: Widening, Culverts &amp; R/Wall and Construction of Road using flexible pavement)</t>
  </si>
  <si>
    <t>Construction and Maintenance of E.Phaileng-Suangpuilawn Road Gr-H 40.000-46.000Kmp) (Sh: Widening, Culverts &amp; R/Wall and Construction of Road using flexible pavement)</t>
  </si>
  <si>
    <t>Construction of Khanpui - Tualbung Road Phase-II (0.000-16.330Kmp)</t>
  </si>
  <si>
    <t>15.01.20</t>
  </si>
  <si>
    <t>15.07.22</t>
  </si>
  <si>
    <t>Work physically completed. Essen Fabricators Pvt.Ltd did not submit a bill worth Rs.19,46,588.00</t>
  </si>
  <si>
    <t>Resurfacing of NH54 to Ramhlun via Auditorium, Serchhip</t>
  </si>
  <si>
    <t>Material collection Work in progress</t>
  </si>
  <si>
    <t>Construction of R/W below R.Chhuanthang House on Venghlun-Chanmari Road Chhiahtlang</t>
  </si>
  <si>
    <t>Pothole filling and Resurfacing on Ramliaa(L) house- Thumbawk (NH), Serchhip</t>
  </si>
  <si>
    <t>Resurfacing of Approach Road to Graveyard No/II High School Road</t>
  </si>
  <si>
    <t>Strenthening and Improvement of State Highways &amp; Other Roads under Mizoram (Improvement of various works in Mizoram under Aizawl Road South Division)</t>
  </si>
  <si>
    <t>Patch Repair from Pip Pangi Peng via PU College gate to ITI Traffic Point Road including ITI Bazar Ring Road</t>
  </si>
  <si>
    <t>13.01.25</t>
  </si>
  <si>
    <t>Patch Repairs from PU College Gate-Bethlehem Vengthlang</t>
  </si>
  <si>
    <t>14.01.25</t>
  </si>
  <si>
    <t>20.01.25</t>
  </si>
  <si>
    <t>Patch Repairs from Venghlui-Vety Qtrs</t>
  </si>
  <si>
    <t>21.01.25</t>
  </si>
  <si>
    <t>Patch Repairs from Chhinga Veng - College Veng</t>
  </si>
  <si>
    <t>Patch Repairs from Republic  Veng - Venghnuai Playfield</t>
  </si>
  <si>
    <t>Patch Repairs from ITI Vengthar Road</t>
  </si>
  <si>
    <t>Patch Repairs from Treasury Square - Sikulpuikawn via Upper Republic</t>
  </si>
  <si>
    <t>22.01.25</t>
  </si>
  <si>
    <t xml:space="preserve">Annual Maintenance Operation Plan 2024-2025 </t>
  </si>
  <si>
    <t>Resurfacing of Sihtuikhur to Bethlehem Vengthlang Kawn</t>
  </si>
  <si>
    <t>Patch Repair &amp; Resurfacing of Kulikawn to Saikhamkawn via Hridaikawn (CP Road) Road (Section : 1.784 -2.710 Km)</t>
  </si>
  <si>
    <t>Resurfacing of ITI Mualmawi Ring Road-II at Ch 0.280-0.550 Kmp</t>
  </si>
  <si>
    <t>Pot hole filling and Patch Repair of Shivaji to Bungkawn</t>
  </si>
  <si>
    <t>Resurfacing of College Vengthlang Approach Road (PUC to College Vengthlang Road)</t>
  </si>
  <si>
    <t>Pothole Filling and Resurfacing of Maubawk Baptist Church to Kawnveng 0.000-0.250Kmp</t>
  </si>
  <si>
    <t>27.7.24</t>
  </si>
  <si>
    <t>Resurfacing of Approach Road to to Tlangnuam PlayField</t>
  </si>
  <si>
    <t>Oatch Repair and Resurfacing of Approach Road to ICDS Complex at Tlangnuam (0.000-0.240Kmp)</t>
  </si>
  <si>
    <t>Additional work of completion of R/Wall below CEO's Qrts, MINECO</t>
  </si>
  <si>
    <t>Pothole Filling and patch repair with full seal coat of Mualmawi Junction to Mualmawi Ringroad -III (Entry point at ITI)</t>
  </si>
  <si>
    <t>Re-construction of RCC Slab Culvert on venghlui to Bethlehem upper</t>
  </si>
  <si>
    <t>Lunglei-Kawlhawk-Buarpui Road (0.000-66.500Kmp)</t>
  </si>
  <si>
    <t>8.9.24</t>
  </si>
  <si>
    <t>8.3.26</t>
  </si>
  <si>
    <t xml:space="preserve">Civil work completed and I/E workamount to Rs 21.5 lakhs transfer to EE(elect) LLI &amp; not yet started </t>
  </si>
  <si>
    <t>436d</t>
  </si>
  <si>
    <t>437d</t>
  </si>
  <si>
    <t>461d</t>
  </si>
  <si>
    <t>512d</t>
  </si>
  <si>
    <t>513d</t>
  </si>
  <si>
    <t>516d</t>
  </si>
  <si>
    <t>Construction of Upgradation and Maintenance of Moroicherre to Lushaicherre (0.00-9.84Kmp)</t>
  </si>
  <si>
    <t>Month : February 2025</t>
  </si>
  <si>
    <t>Improvement of Thenzawl to Zote Road (Sh: Construction of PCC Pavement &amp; HP Culvert)</t>
  </si>
  <si>
    <t>16.06.25</t>
  </si>
  <si>
    <t>7.12.22</t>
  </si>
  <si>
    <t>Work in progress. Bill withheld amount Rs.5.00 lakh. EOT application in progress. Materials supply hindered due to adverse road conditions</t>
  </si>
  <si>
    <t>Month :  February 2025</t>
  </si>
  <si>
    <t>Patch Repair and Seal Coating of approach road to Tanhril, Aizawl</t>
  </si>
  <si>
    <t>12.01.25</t>
  </si>
  <si>
    <t>Resurfacing of Zonuam Internal Road (Zonuam - Ramrikawn Road)</t>
  </si>
  <si>
    <t>Work in progress. EOT under process</t>
  </si>
  <si>
    <t>Work cannot be started till today as the proposed new site which was donated by Thiltlang VC was covered with teak plantation by Forest Department as Thiltlang VC lends these areas to Forest Department long time back. Clearance of these areas from this plantation needs to be work out following Government procedures so that construction of this building</t>
  </si>
  <si>
    <t>Month: February 2025</t>
  </si>
  <si>
    <t>Handovered</t>
  </si>
  <si>
    <t>Allocation of Fund of amount Rs.243.50 lakh have been made in accordance with Revised estimate 2024-2025, for completion of the project and works expected to be completed on July, 2025</t>
  </si>
  <si>
    <t>Works completed on dt.28.4.23 and handovered</t>
  </si>
  <si>
    <t>Month  : February 2025</t>
  </si>
  <si>
    <t>Short Term Maintenance Contractor for NH-6 (150 to 180/000 Kmp) i.e 30 length for the year 2024-2025 under National Highway Division-II, Aizawl in the state of Mizoram (Job No.RW/GHT/NH-6/MZ/STMC/MZ/2024-25/3)</t>
  </si>
  <si>
    <t>19.12.25</t>
  </si>
  <si>
    <t>Source of funding : (3054) Maintenance Action Plane During 2024-2025</t>
  </si>
  <si>
    <t>30.01.25</t>
  </si>
  <si>
    <t xml:space="preserve">Material collection </t>
  </si>
  <si>
    <t>21.2.25</t>
  </si>
  <si>
    <t>11.2.25</t>
  </si>
  <si>
    <t>13.02.25</t>
  </si>
  <si>
    <t>11.20.25</t>
  </si>
  <si>
    <t>5.02.25</t>
  </si>
  <si>
    <t>7.02.25</t>
  </si>
  <si>
    <t>18.02.25</t>
  </si>
  <si>
    <t>Patch Repairs from Kulikawn - Tlangnuam</t>
  </si>
  <si>
    <t>28.01.25</t>
  </si>
  <si>
    <t>Month : Febuary 2025</t>
  </si>
  <si>
    <t>1) EOT Granted upto 25/02/25  2)  Deviation Sanction  No.B-15028/240/2023/Ph-II/28/EC/PWD/PMGSY/8 of 9.10.23</t>
  </si>
  <si>
    <t>Month : FEBRUARY,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</si>
</sst>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
    <numFmt numFmtId="165" formatCode="0.00_);[Red]\(0.00\)"/>
    <numFmt numFmtId="166" formatCode="0.0%"/>
    <numFmt numFmtId="167" formatCode="0.000"/>
  </numFmts>
  <fonts count="38">
    <font>
      <sz val="11"/>
      <color theme="1"/>
      <name val="Calibri"/>
      <charset val="134"/>
      <scheme val="minor"/>
    </font>
    <font>
      <sz val="11"/>
      <color theme="1"/>
      <name val="Calibri"/>
      <family val="2"/>
      <scheme val="minor"/>
    </font>
    <font>
      <sz val="12"/>
      <name val="Times New Roman"/>
      <family val="1"/>
    </font>
    <font>
      <b/>
      <u/>
      <sz val="12"/>
      <name val="Times New Roman"/>
      <family val="1"/>
    </font>
    <font>
      <b/>
      <sz val="12"/>
      <name val="Times New Roman"/>
      <family val="1"/>
    </font>
    <font>
      <i/>
      <sz val="10"/>
      <name val="Times New Roman"/>
      <family val="1"/>
    </font>
    <font>
      <b/>
      <i/>
      <sz val="10"/>
      <name val="Times New Roman"/>
      <family val="1"/>
    </font>
    <font>
      <b/>
      <sz val="11"/>
      <name val="Times New Roman"/>
      <family val="1"/>
    </font>
    <font>
      <b/>
      <sz val="14"/>
      <name val="Times New Roman"/>
      <family val="1"/>
    </font>
    <font>
      <sz val="11"/>
      <name val="Times New Roman"/>
      <family val="1"/>
    </font>
    <font>
      <sz val="14"/>
      <name val="Times New Roman"/>
      <family val="1"/>
    </font>
    <font>
      <u/>
      <sz val="12"/>
      <name val="Times New Roman"/>
      <family val="1"/>
    </font>
    <font>
      <sz val="10"/>
      <name val="Times New Roman"/>
      <family val="1"/>
    </font>
    <font>
      <sz val="10"/>
      <name val="Arial"/>
      <family val="2"/>
    </font>
    <font>
      <sz val="12"/>
      <name val="Times New Roman"/>
      <family val="1"/>
    </font>
    <font>
      <b/>
      <i/>
      <sz val="10"/>
      <name val="Times New Roman"/>
      <family val="1"/>
    </font>
    <font>
      <b/>
      <u/>
      <sz val="12"/>
      <name val="Times New Roman"/>
      <family val="1"/>
    </font>
    <font>
      <i/>
      <sz val="10"/>
      <color theme="1"/>
      <name val="Times New Roman"/>
      <family val="1"/>
    </font>
    <font>
      <sz val="12"/>
      <color theme="1"/>
      <name val="Times New Roman"/>
      <family val="1"/>
    </font>
    <font>
      <u/>
      <sz val="14"/>
      <color theme="1"/>
      <name val="Times New Roman"/>
      <family val="1"/>
    </font>
    <font>
      <b/>
      <u/>
      <sz val="14"/>
      <color theme="1"/>
      <name val="Times New Roman"/>
      <family val="1"/>
    </font>
    <font>
      <sz val="11"/>
      <color theme="1"/>
      <name val="Times New Roman"/>
      <family val="1"/>
    </font>
    <font>
      <sz val="10"/>
      <color theme="1"/>
      <name val="Times New Roman"/>
      <family val="1"/>
    </font>
    <font>
      <b/>
      <i/>
      <sz val="10"/>
      <color theme="1"/>
      <name val="Times New Roman"/>
      <family val="1"/>
    </font>
    <font>
      <b/>
      <sz val="12"/>
      <color theme="1"/>
      <name val="Times New Roman"/>
      <family val="1"/>
    </font>
    <font>
      <u/>
      <sz val="12"/>
      <name val="Times New Roman"/>
      <family val="1"/>
    </font>
    <font>
      <b/>
      <sz val="10"/>
      <color theme="1"/>
      <name val="Times New Roman"/>
      <family val="1"/>
    </font>
    <font>
      <i/>
      <sz val="11"/>
      <color theme="1"/>
      <name val="Times New Roman"/>
      <family val="1"/>
    </font>
    <font>
      <sz val="9"/>
      <color theme="1"/>
      <name val="Times New Roman"/>
      <family val="1"/>
    </font>
    <font>
      <sz val="11"/>
      <color theme="1"/>
      <name val="Calibri"/>
      <family val="2"/>
      <scheme val="minor"/>
    </font>
    <font>
      <sz val="8"/>
      <name val="Calibri"/>
      <family val="2"/>
      <scheme val="minor"/>
    </font>
    <font>
      <u/>
      <sz val="12"/>
      <color theme="1"/>
      <name val="Times New Roman"/>
      <family val="1"/>
    </font>
    <font>
      <b/>
      <u/>
      <sz val="12"/>
      <color theme="1"/>
      <name val="Times New Roman"/>
      <family val="1"/>
    </font>
    <font>
      <sz val="8"/>
      <name val="Calibri"/>
      <family val="2"/>
      <scheme val="minor"/>
    </font>
    <font>
      <sz val="12"/>
      <color rgb="FFFF0000"/>
      <name val="Times New Roman"/>
      <family val="1"/>
    </font>
    <font>
      <sz val="8"/>
      <name val="Calibri"/>
      <charset val="134"/>
      <scheme val="minor"/>
    </font>
    <font>
      <sz val="12"/>
      <color rgb="FFC00000"/>
      <name val="Times New Roman"/>
      <family val="1"/>
    </font>
    <font>
      <sz val="12"/>
      <color theme="1" tint="0.14999847407452621"/>
      <name val="Times New Roman"/>
      <family val="1"/>
    </font>
  </fonts>
  <fills count="3">
    <fill>
      <patternFill patternType="none"/>
    </fill>
    <fill>
      <patternFill patternType="gray125"/>
    </fill>
    <fill>
      <patternFill patternType="solid">
        <fgColor theme="0"/>
        <bgColor indexed="64"/>
      </patternFill>
    </fill>
  </fills>
  <borders count="16">
    <border>
      <left/>
      <right/>
      <top/>
      <bottom/>
      <diagonal/>
    </border>
    <border>
      <left/>
      <right/>
      <top style="thin">
        <color auto="1"/>
      </top>
      <bottom style="thin">
        <color auto="1"/>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style="thin">
        <color auto="1"/>
      </bottom>
      <diagonal/>
    </border>
    <border>
      <left/>
      <right style="thin">
        <color auto="1"/>
      </right>
      <top style="thin">
        <color auto="1"/>
      </top>
      <bottom/>
      <diagonal/>
    </border>
  </borders>
  <cellStyleXfs count="2">
    <xf numFmtId="0" fontId="0" fillId="0" borderId="0"/>
    <xf numFmtId="9" fontId="29" fillId="0" borderId="0" applyFont="0" applyFill="0" applyBorder="0" applyAlignment="0" applyProtection="0"/>
  </cellStyleXfs>
  <cellXfs count="530">
    <xf numFmtId="0" fontId="0" fillId="0" borderId="0" xfId="0"/>
    <xf numFmtId="0" fontId="2" fillId="0" borderId="0" xfId="0" applyFont="1" applyAlignment="1">
      <alignment vertical="center"/>
    </xf>
    <xf numFmtId="0" fontId="2" fillId="2" borderId="0" xfId="0" applyFont="1" applyFill="1" applyAlignment="1">
      <alignment vertical="center"/>
    </xf>
    <xf numFmtId="0" fontId="2" fillId="0" borderId="0" xfId="0" applyFont="1" applyAlignment="1">
      <alignment horizontal="center" vertical="center"/>
    </xf>
    <xf numFmtId="0" fontId="2" fillId="0" borderId="2" xfId="0" applyFont="1" applyBorder="1" applyAlignment="1">
      <alignment horizontal="center" vertical="center"/>
    </xf>
    <xf numFmtId="0" fontId="2" fillId="2" borderId="3" xfId="0" applyFont="1" applyFill="1" applyBorder="1" applyAlignment="1">
      <alignment vertical="center"/>
    </xf>
    <xf numFmtId="0" fontId="2" fillId="0" borderId="4"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5" fillId="2" borderId="4"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4" xfId="0" applyFont="1" applyBorder="1" applyAlignment="1">
      <alignment horizontal="center" vertical="center" wrapText="1"/>
    </xf>
    <xf numFmtId="0" fontId="6" fillId="0" borderId="9" xfId="0" applyFont="1" applyBorder="1" applyAlignment="1">
      <alignment horizontal="center" vertical="center"/>
    </xf>
    <xf numFmtId="0" fontId="2" fillId="2" borderId="8" xfId="0" applyFont="1" applyFill="1" applyBorder="1" applyAlignment="1">
      <alignment horizontal="center" vertical="center"/>
    </xf>
    <xf numFmtId="0" fontId="2" fillId="0" borderId="8" xfId="0" applyFont="1" applyBorder="1" applyAlignment="1">
      <alignment horizontal="left" vertical="top" wrapText="1"/>
    </xf>
    <xf numFmtId="2" fontId="2" fillId="0" borderId="8" xfId="0" applyNumberFormat="1" applyFont="1" applyBorder="1" applyAlignment="1">
      <alignment horizontal="center" vertical="center"/>
    </xf>
    <xf numFmtId="0" fontId="2" fillId="0" borderId="8" xfId="0" applyFont="1" applyBorder="1" applyAlignment="1">
      <alignment horizontal="center" vertical="center" wrapText="1"/>
    </xf>
    <xf numFmtId="9" fontId="2" fillId="0" borderId="8" xfId="0" applyNumberFormat="1" applyFont="1" applyBorder="1" applyAlignment="1">
      <alignment horizontal="center" vertical="center" wrapText="1"/>
    </xf>
    <xf numFmtId="2" fontId="2" fillId="0" borderId="8" xfId="0" applyNumberFormat="1" applyFont="1" applyBorder="1" applyAlignment="1">
      <alignment horizontal="center" vertical="center" wrapText="1"/>
    </xf>
    <xf numFmtId="0" fontId="2" fillId="0" borderId="8" xfId="0" applyFont="1" applyBorder="1" applyAlignment="1">
      <alignment vertical="center" wrapText="1"/>
    </xf>
    <xf numFmtId="0" fontId="2" fillId="2" borderId="4" xfId="0" applyFont="1" applyFill="1" applyBorder="1" applyAlignment="1">
      <alignment horizontal="center" vertical="center"/>
    </xf>
    <xf numFmtId="0" fontId="2" fillId="0" borderId="4" xfId="0" applyFont="1" applyBorder="1" applyAlignment="1">
      <alignment vertical="center" wrapText="1"/>
    </xf>
    <xf numFmtId="2" fontId="2" fillId="0" borderId="4" xfId="0" applyNumberFormat="1" applyFont="1" applyBorder="1" applyAlignment="1">
      <alignment horizontal="center" vertical="center"/>
    </xf>
    <xf numFmtId="9" fontId="2" fillId="0" borderId="4" xfId="0" applyNumberFormat="1" applyFont="1" applyBorder="1" applyAlignment="1">
      <alignment horizontal="center" vertical="center" wrapText="1"/>
    </xf>
    <xf numFmtId="0" fontId="2" fillId="2" borderId="7" xfId="0" applyFont="1" applyFill="1" applyBorder="1" applyAlignment="1">
      <alignment horizontal="center" vertical="center"/>
    </xf>
    <xf numFmtId="0" fontId="2" fillId="0" borderId="7" xfId="0" applyFont="1" applyBorder="1" applyAlignment="1">
      <alignment vertical="center" wrapText="1"/>
    </xf>
    <xf numFmtId="2" fontId="2" fillId="0" borderId="7" xfId="0" applyNumberFormat="1" applyFont="1" applyBorder="1" applyAlignment="1">
      <alignment horizontal="center" vertical="center"/>
    </xf>
    <xf numFmtId="0" fontId="2" fillId="0" borderId="3"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9" fontId="2" fillId="0" borderId="8" xfId="0" applyNumberFormat="1" applyFont="1" applyBorder="1" applyAlignment="1">
      <alignment horizontal="center" vertical="center"/>
    </xf>
    <xf numFmtId="0" fontId="2" fillId="0" borderId="5" xfId="0" applyFont="1" applyBorder="1" applyAlignment="1">
      <alignment horizontal="center" vertical="center"/>
    </xf>
    <xf numFmtId="16" fontId="2" fillId="0" borderId="8" xfId="0" applyNumberFormat="1" applyFont="1" applyBorder="1" applyAlignment="1">
      <alignment horizontal="center" vertical="center"/>
    </xf>
    <xf numFmtId="16" fontId="2" fillId="0" borderId="4" xfId="0" applyNumberFormat="1" applyFont="1" applyBorder="1" applyAlignment="1">
      <alignment vertical="center"/>
    </xf>
    <xf numFmtId="9" fontId="2" fillId="0" borderId="4" xfId="0" applyNumberFormat="1" applyFont="1" applyBorder="1" applyAlignment="1">
      <alignment horizontal="center" vertical="center"/>
    </xf>
    <xf numFmtId="0" fontId="2" fillId="0" borderId="12" xfId="0" applyFont="1" applyBorder="1" applyAlignment="1">
      <alignment vertical="center" wrapText="1"/>
    </xf>
    <xf numFmtId="2" fontId="2" fillId="0" borderId="12" xfId="0" applyNumberFormat="1" applyFont="1" applyBorder="1" applyAlignment="1">
      <alignment horizontal="center" vertical="center"/>
    </xf>
    <xf numFmtId="0" fontId="2" fillId="0" borderId="12" xfId="0" applyFont="1" applyBorder="1" applyAlignment="1">
      <alignment horizontal="center" vertical="center" wrapText="1"/>
    </xf>
    <xf numFmtId="9" fontId="2" fillId="0" borderId="7" xfId="0" applyNumberFormat="1" applyFont="1" applyBorder="1" applyAlignment="1">
      <alignment horizontal="center" vertical="center"/>
    </xf>
    <xf numFmtId="0" fontId="2" fillId="0" borderId="7" xfId="0" applyFont="1" applyBorder="1" applyAlignment="1">
      <alignment vertical="center"/>
    </xf>
    <xf numFmtId="0" fontId="2" fillId="0" borderId="12" xfId="0" applyFont="1" applyBorder="1" applyAlignment="1">
      <alignment horizontal="center" vertical="center"/>
    </xf>
    <xf numFmtId="16" fontId="2" fillId="0" borderId="4" xfId="0" applyNumberFormat="1" applyFont="1" applyBorder="1" applyAlignment="1">
      <alignment horizontal="center" vertical="center"/>
    </xf>
    <xf numFmtId="0" fontId="2" fillId="0" borderId="8" xfId="0" applyFont="1" applyBorder="1" applyAlignment="1">
      <alignment horizontal="left" vertical="center" wrapText="1"/>
    </xf>
    <xf numFmtId="9" fontId="2" fillId="0" borderId="8" xfId="1" applyFont="1" applyBorder="1" applyAlignment="1">
      <alignment horizontal="center" vertical="center"/>
    </xf>
    <xf numFmtId="0" fontId="2" fillId="0" borderId="13" xfId="0" applyFont="1" applyBorder="1" applyAlignment="1">
      <alignment horizontal="center" vertical="center" wrapText="1"/>
    </xf>
    <xf numFmtId="9" fontId="2" fillId="0" borderId="0" xfId="0" applyNumberFormat="1" applyFont="1" applyAlignment="1">
      <alignment horizontal="center" vertical="center"/>
    </xf>
    <xf numFmtId="0" fontId="2" fillId="0" borderId="5" xfId="0" applyFont="1" applyBorder="1" applyAlignment="1">
      <alignment vertical="center" wrapText="1"/>
    </xf>
    <xf numFmtId="10" fontId="2" fillId="0" borderId="8" xfId="0" applyNumberFormat="1" applyFont="1" applyBorder="1" applyAlignment="1">
      <alignment horizontal="center" vertical="center"/>
    </xf>
    <xf numFmtId="0" fontId="2" fillId="0" borderId="0" xfId="0" applyFont="1" applyAlignment="1">
      <alignment vertical="center" wrapText="1"/>
    </xf>
    <xf numFmtId="0" fontId="4" fillId="0" borderId="1" xfId="0" applyFont="1" applyBorder="1" applyAlignment="1">
      <alignment horizontal="center" vertical="center"/>
    </xf>
    <xf numFmtId="2" fontId="4" fillId="0" borderId="1" xfId="0" applyNumberFormat="1" applyFont="1" applyBorder="1" applyAlignment="1">
      <alignment horizontal="center" vertical="center"/>
    </xf>
    <xf numFmtId="16"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2" borderId="5" xfId="0" applyFont="1" applyFill="1" applyBorder="1" applyAlignment="1">
      <alignment horizontal="center" vertical="center"/>
    </xf>
    <xf numFmtId="164" fontId="2" fillId="0" borderId="8"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2" fillId="0" borderId="4" xfId="0" applyFont="1" applyBorder="1" applyAlignment="1">
      <alignment vertical="center"/>
    </xf>
    <xf numFmtId="10" fontId="2" fillId="0" borderId="4" xfId="0" applyNumberFormat="1" applyFont="1" applyBorder="1" applyAlignment="1">
      <alignment horizontal="center" vertical="center"/>
    </xf>
    <xf numFmtId="17" fontId="2" fillId="0" borderId="8" xfId="0" applyNumberFormat="1" applyFont="1" applyBorder="1" applyAlignment="1">
      <alignment horizontal="center" vertical="center"/>
    </xf>
    <xf numFmtId="0" fontId="9" fillId="0" borderId="8" xfId="0" applyFont="1" applyBorder="1" applyAlignment="1">
      <alignment horizontal="left" vertical="center" wrapText="1"/>
    </xf>
    <xf numFmtId="0" fontId="2" fillId="0" borderId="4" xfId="0" applyFont="1" applyBorder="1" applyAlignment="1">
      <alignment horizontal="left" vertical="center" wrapText="1"/>
    </xf>
    <xf numFmtId="2" fontId="2"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2" fillId="0" borderId="7" xfId="0" applyFont="1" applyBorder="1" applyAlignment="1">
      <alignment horizontal="left" vertical="center" wrapText="1"/>
    </xf>
    <xf numFmtId="10" fontId="2" fillId="0" borderId="7" xfId="0" applyNumberFormat="1" applyFont="1" applyBorder="1" applyAlignment="1">
      <alignment horizontal="center" vertical="center"/>
    </xf>
    <xf numFmtId="0" fontId="4" fillId="0" borderId="8" xfId="0" applyFont="1" applyBorder="1" applyAlignment="1">
      <alignment horizontal="center" vertical="center" wrapText="1"/>
    </xf>
    <xf numFmtId="0" fontId="10" fillId="0" borderId="8" xfId="0" applyFont="1" applyBorder="1" applyAlignment="1">
      <alignment horizontal="center" vertical="center" wrapText="1"/>
    </xf>
    <xf numFmtId="9" fontId="10" fillId="0" borderId="8"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8"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6" fillId="0" borderId="0" xfId="0" applyFont="1" applyAlignment="1">
      <alignment vertical="center"/>
    </xf>
    <xf numFmtId="0" fontId="6" fillId="2" borderId="4" xfId="0" applyFont="1" applyFill="1" applyBorder="1" applyAlignment="1">
      <alignment horizontal="center" vertical="center" wrapText="1"/>
    </xf>
    <xf numFmtId="0" fontId="2" fillId="2" borderId="8" xfId="0" applyFont="1" applyFill="1" applyBorder="1" applyAlignment="1">
      <alignment horizontal="center" vertical="top"/>
    </xf>
    <xf numFmtId="17" fontId="2" fillId="0" borderId="0" xfId="0" applyNumberFormat="1" applyFont="1" applyAlignment="1">
      <alignment vertical="center"/>
    </xf>
    <xf numFmtId="0" fontId="12" fillId="0" borderId="15" xfId="0" applyFont="1" applyBorder="1" applyAlignment="1">
      <alignment horizontal="center" vertical="center" wrapText="1"/>
    </xf>
    <xf numFmtId="0" fontId="12" fillId="0" borderId="8" xfId="0" applyFont="1" applyBorder="1" applyAlignment="1">
      <alignment horizontal="center" vertical="center" wrapText="1"/>
    </xf>
    <xf numFmtId="0" fontId="6" fillId="2" borderId="8" xfId="0" applyFont="1" applyFill="1" applyBorder="1" applyAlignment="1">
      <alignment horizontal="center" vertical="center" wrapText="1"/>
    </xf>
    <xf numFmtId="0" fontId="2" fillId="2" borderId="8" xfId="0" applyFont="1" applyFill="1" applyBorder="1" applyAlignment="1">
      <alignment vertical="center" wrapText="1"/>
    </xf>
    <xf numFmtId="0" fontId="6" fillId="0" borderId="5" xfId="0" applyFont="1" applyBorder="1" applyAlignment="1">
      <alignment horizontal="center" vertical="center"/>
    </xf>
    <xf numFmtId="165" fontId="2" fillId="0" borderId="8" xfId="0" applyNumberFormat="1" applyFont="1" applyBorder="1" applyAlignment="1">
      <alignment horizontal="center" vertical="center"/>
    </xf>
    <xf numFmtId="0" fontId="13" fillId="0" borderId="0" xfId="0" applyFont="1" applyAlignment="1">
      <alignment vertical="center"/>
    </xf>
    <xf numFmtId="0" fontId="5" fillId="2" borderId="8" xfId="0" applyFont="1" applyFill="1" applyBorder="1" applyAlignment="1">
      <alignment horizontal="center" vertical="center" wrapText="1"/>
    </xf>
    <xf numFmtId="0" fontId="2" fillId="0" borderId="8" xfId="0" applyFont="1" applyBorder="1" applyAlignment="1">
      <alignment vertical="top" wrapText="1"/>
    </xf>
    <xf numFmtId="164" fontId="2" fillId="2" borderId="8" xfId="0" applyNumberFormat="1" applyFont="1" applyFill="1" applyBorder="1" applyAlignment="1">
      <alignment horizontal="center" vertical="center"/>
    </xf>
    <xf numFmtId="0" fontId="13" fillId="0" borderId="8" xfId="0" applyFont="1" applyBorder="1" applyAlignment="1">
      <alignment vertical="center"/>
    </xf>
    <xf numFmtId="0" fontId="9" fillId="0" borderId="8" xfId="0" applyFont="1" applyBorder="1" applyAlignment="1">
      <alignment horizontal="center" vertical="center" wrapText="1"/>
    </xf>
    <xf numFmtId="0" fontId="13" fillId="0" borderId="8" xfId="0" applyFont="1" applyBorder="1" applyAlignment="1">
      <alignment vertical="center" wrapText="1"/>
    </xf>
    <xf numFmtId="4" fontId="2" fillId="0" borderId="8" xfId="0" applyNumberFormat="1" applyFont="1" applyBorder="1" applyAlignment="1">
      <alignment horizontal="center" vertical="center"/>
    </xf>
    <xf numFmtId="0" fontId="12" fillId="0" borderId="8" xfId="0" applyFont="1" applyBorder="1" applyAlignment="1">
      <alignment vertical="center" wrapText="1"/>
    </xf>
    <xf numFmtId="0" fontId="12" fillId="0" borderId="7" xfId="0" applyFont="1" applyBorder="1" applyAlignment="1">
      <alignment vertical="center" wrapText="1"/>
    </xf>
    <xf numFmtId="0" fontId="2" fillId="2" borderId="8" xfId="0" applyFont="1" applyFill="1" applyBorder="1" applyAlignment="1">
      <alignment vertical="top" wrapText="1"/>
    </xf>
    <xf numFmtId="164" fontId="2" fillId="0" borderId="12" xfId="0" applyNumberFormat="1" applyFont="1" applyBorder="1" applyAlignment="1">
      <alignment horizontal="center" vertical="center"/>
    </xf>
    <xf numFmtId="0" fontId="2" fillId="0" borderId="2" xfId="0" applyFont="1" applyBorder="1" applyAlignment="1">
      <alignment horizontal="center" vertical="center" wrapText="1"/>
    </xf>
    <xf numFmtId="166" fontId="2" fillId="0" borderId="8" xfId="0" applyNumberFormat="1" applyFont="1" applyBorder="1" applyAlignment="1">
      <alignment horizontal="center" vertical="center"/>
    </xf>
    <xf numFmtId="0" fontId="6" fillId="0" borderId="12" xfId="0" applyFont="1" applyBorder="1" applyAlignment="1">
      <alignment horizontal="center" vertical="center" wrapText="1"/>
    </xf>
    <xf numFmtId="164" fontId="2" fillId="0" borderId="7" xfId="0" applyNumberFormat="1" applyFont="1" applyBorder="1" applyAlignment="1">
      <alignment horizontal="center" vertical="center"/>
    </xf>
    <xf numFmtId="9" fontId="2" fillId="0" borderId="3" xfId="0" applyNumberFormat="1" applyFont="1" applyBorder="1" applyAlignment="1">
      <alignment horizontal="center" vertical="center"/>
    </xf>
    <xf numFmtId="0" fontId="6" fillId="0" borderId="2" xfId="0" applyFont="1" applyBorder="1" applyAlignment="1">
      <alignment horizontal="center" vertical="center"/>
    </xf>
    <xf numFmtId="0" fontId="2" fillId="0" borderId="14" xfId="0" applyFont="1" applyBorder="1" applyAlignment="1">
      <alignment horizontal="center" vertical="center" wrapText="1"/>
    </xf>
    <xf numFmtId="9" fontId="2" fillId="0" borderId="9" xfId="0" applyNumberFormat="1" applyFont="1" applyBorder="1" applyAlignment="1">
      <alignment horizontal="center" vertical="center"/>
    </xf>
    <xf numFmtId="0" fontId="2" fillId="0" borderId="15" xfId="0" applyFont="1" applyBorder="1" applyAlignment="1">
      <alignment horizontal="center" vertical="center" wrapText="1"/>
    </xf>
    <xf numFmtId="0" fontId="2" fillId="0" borderId="14" xfId="0" applyFont="1" applyBorder="1" applyAlignment="1">
      <alignment horizontal="center" vertical="center"/>
    </xf>
    <xf numFmtId="0" fontId="5" fillId="0" borderId="8" xfId="0" applyFont="1" applyBorder="1" applyAlignment="1">
      <alignment horizontal="center" vertical="center" wrapText="1"/>
    </xf>
    <xf numFmtId="0" fontId="14" fillId="0" borderId="0" xfId="0" applyFont="1" applyAlignment="1">
      <alignment vertical="center"/>
    </xf>
    <xf numFmtId="0" fontId="15" fillId="0" borderId="0" xfId="0" applyFont="1" applyAlignment="1">
      <alignment vertical="center"/>
    </xf>
    <xf numFmtId="0" fontId="14" fillId="2" borderId="0" xfId="0" applyFont="1" applyFill="1" applyAlignment="1">
      <alignment vertical="center"/>
    </xf>
    <xf numFmtId="0" fontId="14" fillId="0" borderId="8" xfId="0" applyFont="1" applyBorder="1" applyAlignment="1">
      <alignment horizontal="center" vertical="center"/>
    </xf>
    <xf numFmtId="0" fontId="14" fillId="0" borderId="8" xfId="0" applyFont="1" applyBorder="1" applyAlignment="1">
      <alignment horizontal="center" vertical="center" wrapText="1"/>
    </xf>
    <xf numFmtId="0" fontId="15" fillId="2" borderId="4"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4"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9" xfId="0" applyFont="1" applyBorder="1" applyAlignment="1">
      <alignment horizontal="center" vertical="center"/>
    </xf>
    <xf numFmtId="0" fontId="15" fillId="0" borderId="2" xfId="0" applyFont="1" applyBorder="1" applyAlignment="1">
      <alignment horizontal="center" vertical="center"/>
    </xf>
    <xf numFmtId="0" fontId="15" fillId="0" borderId="8" xfId="0" applyFont="1" applyBorder="1" applyAlignment="1">
      <alignment horizontal="center" vertical="center"/>
    </xf>
    <xf numFmtId="0" fontId="14" fillId="0" borderId="8" xfId="0" applyFont="1" applyBorder="1" applyAlignment="1">
      <alignment vertical="center" wrapText="1"/>
    </xf>
    <xf numFmtId="2" fontId="14" fillId="0" borderId="8" xfId="0" applyNumberFormat="1" applyFont="1" applyBorder="1" applyAlignment="1">
      <alignment horizontal="center" vertical="center"/>
    </xf>
    <xf numFmtId="9" fontId="14" fillId="0" borderId="8" xfId="0" applyNumberFormat="1" applyFont="1" applyBorder="1" applyAlignment="1">
      <alignment horizontal="center" vertical="center"/>
    </xf>
    <xf numFmtId="10" fontId="14" fillId="0" borderId="8" xfId="0" applyNumberFormat="1" applyFont="1" applyBorder="1" applyAlignment="1">
      <alignment horizontal="center" vertical="center"/>
    </xf>
    <xf numFmtId="0" fontId="17" fillId="0" borderId="0" xfId="0" applyFont="1"/>
    <xf numFmtId="0" fontId="18" fillId="0" borderId="0" xfId="0" applyFont="1"/>
    <xf numFmtId="0" fontId="18" fillId="0" borderId="8" xfId="0" applyFont="1" applyBorder="1" applyAlignment="1">
      <alignment horizontal="center" vertical="center" wrapText="1"/>
    </xf>
    <xf numFmtId="0" fontId="22" fillId="0" borderId="8" xfId="0" applyFont="1" applyBorder="1" applyAlignment="1">
      <alignment horizontal="center" vertical="center" wrapText="1"/>
    </xf>
    <xf numFmtId="0" fontId="18" fillId="0" borderId="5" xfId="0" applyFont="1" applyBorder="1" applyAlignment="1">
      <alignment horizontal="center" vertical="center" wrapText="1"/>
    </xf>
    <xf numFmtId="0" fontId="23" fillId="0" borderId="8" xfId="0" applyFont="1" applyBorder="1" applyAlignment="1">
      <alignment horizontal="center" vertical="center" wrapText="1"/>
    </xf>
    <xf numFmtId="0" fontId="18" fillId="2" borderId="7" xfId="0" applyFont="1" applyFill="1" applyBorder="1" applyAlignment="1">
      <alignment horizontal="center" vertical="center" wrapText="1"/>
    </xf>
    <xf numFmtId="2" fontId="18" fillId="0" borderId="7" xfId="0" applyNumberFormat="1" applyFont="1" applyBorder="1" applyAlignment="1">
      <alignment horizontal="center" vertical="center" wrapText="1"/>
    </xf>
    <xf numFmtId="0" fontId="18" fillId="0" borderId="7" xfId="0" applyFont="1" applyBorder="1" applyAlignment="1">
      <alignment horizontal="center" vertical="center" wrapText="1"/>
    </xf>
    <xf numFmtId="9" fontId="18" fillId="0" borderId="7" xfId="0" applyNumberFormat="1" applyFont="1" applyBorder="1" applyAlignment="1">
      <alignment horizontal="center" vertical="center" wrapText="1"/>
    </xf>
    <xf numFmtId="0" fontId="18" fillId="2" borderId="8" xfId="0" applyFont="1" applyFill="1" applyBorder="1" applyAlignment="1">
      <alignment horizontal="center" vertical="center" wrapText="1"/>
    </xf>
    <xf numFmtId="0" fontId="18" fillId="0" borderId="8" xfId="0" applyFont="1" applyBorder="1" applyAlignment="1">
      <alignment horizontal="left" vertical="center" wrapText="1"/>
    </xf>
    <xf numFmtId="2" fontId="18" fillId="0" borderId="8" xfId="0" applyNumberFormat="1" applyFont="1" applyBorder="1" applyAlignment="1">
      <alignment horizontal="center" vertical="center" wrapText="1"/>
    </xf>
    <xf numFmtId="9" fontId="18" fillId="0" borderId="8" xfId="0" applyNumberFormat="1" applyFont="1" applyBorder="1" applyAlignment="1">
      <alignment horizontal="center" vertical="center" wrapText="1"/>
    </xf>
    <xf numFmtId="2" fontId="18" fillId="0" borderId="8" xfId="0" applyNumberFormat="1" applyFont="1" applyBorder="1" applyAlignment="1">
      <alignment horizontal="center" vertical="center"/>
    </xf>
    <xf numFmtId="9" fontId="18" fillId="0" borderId="8" xfId="0" applyNumberFormat="1" applyFont="1" applyBorder="1" applyAlignment="1">
      <alignment horizontal="center" vertical="center"/>
    </xf>
    <xf numFmtId="0" fontId="24" fillId="0" borderId="8" xfId="0" applyFont="1" applyBorder="1" applyAlignment="1">
      <alignment horizontal="left" vertical="center" wrapText="1"/>
    </xf>
    <xf numFmtId="0" fontId="23" fillId="0" borderId="7" xfId="0" applyFont="1" applyBorder="1" applyAlignment="1">
      <alignment horizontal="center" vertical="center" wrapText="1"/>
    </xf>
    <xf numFmtId="164" fontId="18" fillId="0" borderId="8" xfId="0" applyNumberFormat="1" applyFont="1" applyBorder="1" applyAlignment="1">
      <alignment horizontal="center" vertical="center" wrapText="1"/>
    </xf>
    <xf numFmtId="0" fontId="18" fillId="0" borderId="8" xfId="0" applyFont="1" applyBorder="1" applyAlignment="1">
      <alignment horizontal="center" vertical="center"/>
    </xf>
    <xf numFmtId="164" fontId="18" fillId="0" borderId="8" xfId="0" applyNumberFormat="1" applyFont="1" applyBorder="1" applyAlignment="1">
      <alignment horizontal="center" vertical="center"/>
    </xf>
    <xf numFmtId="0" fontId="23" fillId="0" borderId="8" xfId="0" applyFont="1" applyBorder="1" applyAlignment="1">
      <alignment horizontal="center"/>
    </xf>
    <xf numFmtId="0" fontId="18" fillId="0" borderId="8" xfId="0" applyFont="1" applyBorder="1"/>
    <xf numFmtId="0" fontId="18" fillId="0" borderId="8" xfId="0" applyFont="1" applyBorder="1" applyAlignment="1">
      <alignment vertical="center"/>
    </xf>
    <xf numFmtId="0" fontId="14" fillId="0" borderId="8" xfId="0" applyFont="1" applyBorder="1" applyAlignment="1">
      <alignment horizontal="left" vertical="center" wrapText="1"/>
    </xf>
    <xf numFmtId="0" fontId="14" fillId="0" borderId="8" xfId="0" applyFont="1" applyBorder="1" applyAlignment="1">
      <alignment vertical="center"/>
    </xf>
    <xf numFmtId="164" fontId="14" fillId="0" borderId="8" xfId="0" applyNumberFormat="1" applyFont="1" applyBorder="1" applyAlignment="1">
      <alignment horizontal="center" vertical="center"/>
    </xf>
    <xf numFmtId="0" fontId="18" fillId="0" borderId="8" xfId="0" applyFont="1" applyBorder="1" applyAlignment="1">
      <alignment horizontal="left" vertical="top" wrapText="1"/>
    </xf>
    <xf numFmtId="2" fontId="18" fillId="0" borderId="8" xfId="1" applyNumberFormat="1" applyFont="1" applyBorder="1" applyAlignment="1">
      <alignment horizontal="center" vertical="center" wrapText="1"/>
    </xf>
    <xf numFmtId="0" fontId="21" fillId="0" borderId="8" xfId="0" applyFont="1" applyBorder="1" applyAlignment="1">
      <alignment horizontal="left" vertical="top" wrapText="1"/>
    </xf>
    <xf numFmtId="10" fontId="18" fillId="0" borderId="8" xfId="0" applyNumberFormat="1" applyFont="1" applyBorder="1" applyAlignment="1">
      <alignment horizontal="center" vertical="center" wrapText="1"/>
    </xf>
    <xf numFmtId="0" fontId="21" fillId="0" borderId="8" xfId="0" applyFont="1" applyBorder="1" applyAlignment="1">
      <alignment horizontal="center" vertical="center" wrapText="1"/>
    </xf>
    <xf numFmtId="0" fontId="18" fillId="0" borderId="0" xfId="0" applyFont="1" applyAlignment="1">
      <alignment horizontal="center" vertical="center"/>
    </xf>
    <xf numFmtId="0" fontId="22" fillId="0" borderId="0" xfId="0" applyFont="1"/>
    <xf numFmtId="0" fontId="17" fillId="0" borderId="8" xfId="0" applyFont="1" applyBorder="1" applyAlignment="1">
      <alignment horizontal="center" vertical="center" wrapText="1"/>
    </xf>
    <xf numFmtId="0" fontId="21" fillId="0" borderId="8" xfId="0" applyFont="1" applyBorder="1" applyAlignment="1">
      <alignment horizontal="left" vertical="center" wrapText="1"/>
    </xf>
    <xf numFmtId="2" fontId="21" fillId="0" borderId="8" xfId="0" applyNumberFormat="1" applyFont="1" applyBorder="1" applyAlignment="1">
      <alignment horizontal="center" vertical="center" wrapText="1"/>
    </xf>
    <xf numFmtId="0" fontId="21" fillId="0" borderId="8" xfId="0" applyFont="1" applyBorder="1" applyAlignment="1">
      <alignment horizontal="center" vertical="center"/>
    </xf>
    <xf numFmtId="9" fontId="21" fillId="0" borderId="8" xfId="0" applyNumberFormat="1" applyFont="1" applyBorder="1" applyAlignment="1">
      <alignment horizontal="center" vertical="center" wrapText="1"/>
    </xf>
    <xf numFmtId="0" fontId="21" fillId="2" borderId="8" xfId="0" applyFont="1" applyFill="1" applyBorder="1" applyAlignment="1">
      <alignment vertical="center" wrapText="1"/>
    </xf>
    <xf numFmtId="0" fontId="21" fillId="2" borderId="8" xfId="0" applyFont="1" applyFill="1" applyBorder="1" applyAlignment="1">
      <alignment horizontal="left" vertical="center" wrapText="1"/>
    </xf>
    <xf numFmtId="10" fontId="21" fillId="0" borderId="8" xfId="0" applyNumberFormat="1" applyFont="1" applyBorder="1" applyAlignment="1">
      <alignment horizontal="center" vertical="center" wrapText="1"/>
    </xf>
    <xf numFmtId="0" fontId="18" fillId="0" borderId="8" xfId="0" applyFont="1" applyBorder="1" applyAlignment="1">
      <alignment vertical="center" wrapText="1"/>
    </xf>
    <xf numFmtId="0" fontId="18" fillId="0" borderId="4" xfId="0" applyFont="1" applyBorder="1" applyAlignment="1">
      <alignment vertical="top" wrapText="1"/>
    </xf>
    <xf numFmtId="2" fontId="18" fillId="0" borderId="4" xfId="0" applyNumberFormat="1" applyFont="1" applyBorder="1" applyAlignment="1">
      <alignment horizontal="center" vertical="center"/>
    </xf>
    <xf numFmtId="0" fontId="18" fillId="0" borderId="4" xfId="0" applyFont="1" applyBorder="1" applyAlignment="1">
      <alignment horizontal="center" vertical="center" wrapText="1"/>
    </xf>
    <xf numFmtId="0" fontId="18" fillId="0" borderId="4" xfId="0" applyFont="1" applyBorder="1" applyAlignment="1">
      <alignment horizontal="center" vertical="center"/>
    </xf>
    <xf numFmtId="9" fontId="18" fillId="0" borderId="4" xfId="0" applyNumberFormat="1" applyFont="1" applyBorder="1" applyAlignment="1">
      <alignment horizontal="center" vertical="center"/>
    </xf>
    <xf numFmtId="0" fontId="18" fillId="0" borderId="7" xfId="0" applyFont="1" applyBorder="1" applyAlignment="1">
      <alignment vertical="top" wrapText="1"/>
    </xf>
    <xf numFmtId="2" fontId="18" fillId="0" borderId="7" xfId="0" applyNumberFormat="1" applyFont="1" applyBorder="1" applyAlignment="1">
      <alignment horizontal="center" vertical="center"/>
    </xf>
    <xf numFmtId="0" fontId="18" fillId="0" borderId="7" xfId="0" applyFont="1" applyBorder="1" applyAlignment="1">
      <alignment horizontal="center" vertical="center"/>
    </xf>
    <xf numFmtId="9" fontId="18" fillId="0" borderId="7" xfId="0" applyNumberFormat="1" applyFont="1" applyBorder="1" applyAlignment="1">
      <alignment horizontal="center" vertical="center"/>
    </xf>
    <xf numFmtId="166" fontId="18" fillId="0" borderId="8" xfId="0" applyNumberFormat="1" applyFont="1" applyBorder="1" applyAlignment="1">
      <alignment horizontal="center" vertical="center"/>
    </xf>
    <xf numFmtId="0" fontId="23" fillId="0" borderId="8" xfId="0" applyFont="1" applyBorder="1" applyAlignment="1">
      <alignment horizontal="center" vertical="center"/>
    </xf>
    <xf numFmtId="0" fontId="22" fillId="0" borderId="8" xfId="0" applyFont="1" applyBorder="1" applyAlignment="1">
      <alignment vertical="center" wrapText="1"/>
    </xf>
    <xf numFmtId="2" fontId="21" fillId="0" borderId="8" xfId="0" applyNumberFormat="1" applyFont="1" applyBorder="1" applyAlignment="1">
      <alignment horizontal="center" vertical="center"/>
    </xf>
    <xf numFmtId="0" fontId="22" fillId="0" borderId="8" xfId="0" applyFont="1" applyBorder="1"/>
    <xf numFmtId="0" fontId="18" fillId="0" borderId="7" xfId="0" applyFont="1" applyBorder="1"/>
    <xf numFmtId="0" fontId="22" fillId="0" borderId="8" xfId="0" applyFont="1" applyBorder="1" applyAlignment="1">
      <alignment horizontal="center" wrapText="1"/>
    </xf>
    <xf numFmtId="0" fontId="24" fillId="0" borderId="0" xfId="0" applyFont="1"/>
    <xf numFmtId="0" fontId="24" fillId="0" borderId="8" xfId="0" applyFont="1" applyBorder="1" applyAlignment="1">
      <alignment horizontal="center" vertical="center" wrapText="1"/>
    </xf>
    <xf numFmtId="0" fontId="18" fillId="0" borderId="12" xfId="0" applyFont="1" applyBorder="1" applyAlignment="1">
      <alignment horizontal="left" vertical="center" wrapText="1"/>
    </xf>
    <xf numFmtId="2" fontId="18" fillId="0" borderId="12" xfId="0" applyNumberFormat="1" applyFont="1" applyBorder="1" applyAlignment="1">
      <alignment horizontal="center" vertical="center" wrapText="1"/>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9" fontId="18" fillId="0" borderId="12" xfId="0" applyNumberFormat="1" applyFont="1" applyBorder="1" applyAlignment="1">
      <alignment horizontal="center" vertical="center" wrapText="1"/>
    </xf>
    <xf numFmtId="2" fontId="18" fillId="0" borderId="0" xfId="0" applyNumberFormat="1" applyFont="1" applyAlignment="1">
      <alignment horizontal="center" vertical="center" wrapText="1"/>
    </xf>
    <xf numFmtId="9" fontId="18" fillId="0" borderId="0" xfId="0" applyNumberFormat="1" applyFont="1" applyAlignment="1">
      <alignment horizontal="center" vertical="center" wrapText="1"/>
    </xf>
    <xf numFmtId="2" fontId="18" fillId="0" borderId="13" xfId="0" applyNumberFormat="1" applyFont="1" applyBorder="1" applyAlignment="1">
      <alignment horizontal="center" vertical="center" wrapText="1"/>
    </xf>
    <xf numFmtId="2" fontId="18" fillId="0" borderId="0" xfId="0" applyNumberFormat="1" applyFont="1" applyAlignment="1">
      <alignment horizontal="center" vertical="center"/>
    </xf>
    <xf numFmtId="9" fontId="18" fillId="0" borderId="0" xfId="0" applyNumberFormat="1" applyFont="1" applyAlignment="1">
      <alignment horizontal="center" vertical="center"/>
    </xf>
    <xf numFmtId="2" fontId="18" fillId="0" borderId="13" xfId="0" applyNumberFormat="1" applyFont="1" applyBorder="1" applyAlignment="1">
      <alignment horizontal="center" vertical="center"/>
    </xf>
    <xf numFmtId="2" fontId="18" fillId="0" borderId="12" xfId="0" applyNumberFormat="1" applyFont="1" applyBorder="1" applyAlignment="1">
      <alignment horizontal="center" vertical="center"/>
    </xf>
    <xf numFmtId="0" fontId="18" fillId="0" borderId="7" xfId="0" applyFont="1" applyBorder="1" applyAlignment="1">
      <alignment horizontal="left" vertical="center" wrapText="1"/>
    </xf>
    <xf numFmtId="9" fontId="18" fillId="0" borderId="12" xfId="0" applyNumberFormat="1" applyFont="1" applyBorder="1" applyAlignment="1">
      <alignment horizontal="center" vertical="center"/>
    </xf>
    <xf numFmtId="0" fontId="21" fillId="0" borderId="8" xfId="0" applyFont="1" applyBorder="1" applyAlignment="1">
      <alignment vertical="center" wrapText="1"/>
    </xf>
    <xf numFmtId="0" fontId="18" fillId="0" borderId="0" xfId="0" applyFont="1" applyAlignment="1">
      <alignment horizontal="center" vertical="center" wrapText="1"/>
    </xf>
    <xf numFmtId="0" fontId="21" fillId="0" borderId="0" xfId="0" applyFont="1" applyAlignment="1">
      <alignment horizontal="center" vertical="top"/>
    </xf>
    <xf numFmtId="0" fontId="18" fillId="0" borderId="0" xfId="0" applyFont="1" applyAlignment="1">
      <alignment wrapText="1"/>
    </xf>
    <xf numFmtId="0" fontId="27" fillId="0" borderId="1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2" xfId="0" applyFont="1" applyBorder="1" applyAlignment="1">
      <alignment horizontal="center" vertical="center" wrapText="1"/>
    </xf>
    <xf numFmtId="0" fontId="18" fillId="0" borderId="8" xfId="0" applyFont="1" applyBorder="1" applyAlignment="1">
      <alignment vertical="top" wrapText="1"/>
    </xf>
    <xf numFmtId="10" fontId="18" fillId="0" borderId="8" xfId="0" applyNumberFormat="1" applyFont="1" applyBorder="1" applyAlignment="1">
      <alignment horizontal="center" vertical="center"/>
    </xf>
    <xf numFmtId="0" fontId="18" fillId="0" borderId="4" xfId="0" applyFont="1" applyBorder="1" applyAlignment="1">
      <alignment vertical="center" wrapText="1"/>
    </xf>
    <xf numFmtId="0" fontId="17" fillId="0" borderId="10" xfId="0" applyFont="1" applyBorder="1" applyAlignment="1">
      <alignment horizontal="center" vertical="center" wrapText="1"/>
    </xf>
    <xf numFmtId="0" fontId="21" fillId="0" borderId="5" xfId="0" applyFont="1" applyBorder="1" applyAlignment="1">
      <alignment horizontal="center" vertical="center" wrapText="1"/>
    </xf>
    <xf numFmtId="166" fontId="18" fillId="0" borderId="8" xfId="0" applyNumberFormat="1" applyFont="1" applyBorder="1" applyAlignment="1">
      <alignment horizontal="center" vertical="center" wrapText="1"/>
    </xf>
    <xf numFmtId="0" fontId="21" fillId="0" borderId="8" xfId="0" applyFont="1" applyBorder="1" applyAlignment="1">
      <alignment wrapText="1"/>
    </xf>
    <xf numFmtId="0" fontId="22" fillId="0" borderId="5" xfId="0" applyFont="1" applyBorder="1" applyAlignment="1">
      <alignment horizontal="center" vertical="center" wrapText="1"/>
    </xf>
    <xf numFmtId="0" fontId="28" fillId="0" borderId="5" xfId="0" applyFont="1" applyBorder="1" applyAlignment="1">
      <alignment horizontal="center" vertical="center" wrapText="1"/>
    </xf>
    <xf numFmtId="0" fontId="18" fillId="0" borderId="5" xfId="0" applyFont="1" applyBorder="1" applyAlignment="1">
      <alignment horizontal="center" vertical="center"/>
    </xf>
    <xf numFmtId="2" fontId="18" fillId="0" borderId="8" xfId="1" applyNumberFormat="1" applyFont="1" applyBorder="1" applyAlignment="1">
      <alignment horizontal="center" vertical="center"/>
    </xf>
    <xf numFmtId="16" fontId="14" fillId="0" borderId="8" xfId="0" applyNumberFormat="1" applyFont="1" applyBorder="1" applyAlignment="1">
      <alignment horizontal="center" vertical="center"/>
    </xf>
    <xf numFmtId="0" fontId="18" fillId="0" borderId="0" xfId="0" applyFont="1" applyAlignment="1">
      <alignment horizontal="center"/>
    </xf>
    <xf numFmtId="0" fontId="17" fillId="0" borderId="0" xfId="0" applyFont="1" applyAlignment="1">
      <alignment horizontal="center"/>
    </xf>
    <xf numFmtId="0" fontId="22" fillId="0" borderId="4" xfId="0" applyFont="1" applyBorder="1" applyAlignment="1">
      <alignment horizontal="center" vertical="center" wrapText="1"/>
    </xf>
    <xf numFmtId="0" fontId="18" fillId="2" borderId="8" xfId="0" applyFont="1" applyFill="1" applyBorder="1" applyAlignment="1">
      <alignment horizontal="center" vertical="center"/>
    </xf>
    <xf numFmtId="165" fontId="18" fillId="0" borderId="8" xfId="0" applyNumberFormat="1" applyFont="1" applyBorder="1" applyAlignment="1">
      <alignment horizontal="center" vertical="center"/>
    </xf>
    <xf numFmtId="0" fontId="28" fillId="0" borderId="8" xfId="0" applyFont="1" applyBorder="1" applyAlignment="1">
      <alignment horizontal="center" vertical="center" wrapText="1"/>
    </xf>
    <xf numFmtId="0" fontId="23" fillId="0" borderId="0" xfId="0" applyFont="1" applyAlignment="1">
      <alignment horizontal="center" vertical="center"/>
    </xf>
    <xf numFmtId="0" fontId="17" fillId="2" borderId="8" xfId="0" applyFont="1" applyFill="1" applyBorder="1" applyAlignment="1">
      <alignment horizontal="center" vertical="center" wrapText="1"/>
    </xf>
    <xf numFmtId="0" fontId="17" fillId="0" borderId="8" xfId="0" applyFont="1" applyBorder="1" applyAlignment="1">
      <alignment horizontal="center" vertical="center"/>
    </xf>
    <xf numFmtId="0" fontId="18" fillId="2" borderId="8" xfId="0" applyFont="1" applyFill="1" applyBorder="1" applyAlignment="1">
      <alignment vertical="top" wrapText="1"/>
    </xf>
    <xf numFmtId="0" fontId="18" fillId="2" borderId="8" xfId="0" applyFont="1" applyFill="1" applyBorder="1" applyAlignment="1">
      <alignment vertical="center" wrapText="1"/>
    </xf>
    <xf numFmtId="0" fontId="18" fillId="0" borderId="10" xfId="0" applyFont="1" applyBorder="1" applyAlignment="1">
      <alignment vertical="center" wrapText="1"/>
    </xf>
    <xf numFmtId="10" fontId="18" fillId="0" borderId="4" xfId="0" applyNumberFormat="1" applyFont="1" applyBorder="1" applyAlignment="1">
      <alignment horizontal="center" vertical="center"/>
    </xf>
    <xf numFmtId="0" fontId="18" fillId="0" borderId="5" xfId="0" applyFont="1" applyBorder="1" applyAlignment="1">
      <alignment vertical="center" wrapText="1"/>
    </xf>
    <xf numFmtId="0" fontId="18" fillId="0" borderId="8" xfId="0" applyFont="1" applyBorder="1" applyAlignment="1">
      <alignment horizontal="center" wrapText="1"/>
    </xf>
    <xf numFmtId="2" fontId="18" fillId="0" borderId="8" xfId="0" quotePrefix="1" applyNumberFormat="1" applyFont="1" applyBorder="1" applyAlignment="1">
      <alignment horizontal="center" vertical="center" wrapText="1"/>
    </xf>
    <xf numFmtId="0" fontId="18" fillId="0" borderId="8" xfId="0" quotePrefix="1" applyFont="1" applyBorder="1" applyAlignment="1">
      <alignment horizontal="center" vertical="center"/>
    </xf>
    <xf numFmtId="2" fontId="18" fillId="0" borderId="8" xfId="0" quotePrefix="1" applyNumberFormat="1" applyFont="1" applyBorder="1" applyAlignment="1">
      <alignment horizontal="center" vertical="center"/>
    </xf>
    <xf numFmtId="10" fontId="18" fillId="0" borderId="8" xfId="0" quotePrefix="1" applyNumberFormat="1" applyFont="1" applyBorder="1" applyAlignment="1">
      <alignment horizontal="center" vertical="center"/>
    </xf>
    <xf numFmtId="9" fontId="18" fillId="0" borderId="8" xfId="0" quotePrefix="1" applyNumberFormat="1" applyFont="1" applyBorder="1" applyAlignment="1">
      <alignment horizontal="center" vertical="center"/>
    </xf>
    <xf numFmtId="164" fontId="14" fillId="0" borderId="8" xfId="0" quotePrefix="1" applyNumberFormat="1" applyFont="1" applyBorder="1" applyAlignment="1">
      <alignment horizontal="center" vertical="center"/>
    </xf>
    <xf numFmtId="2" fontId="14" fillId="0" borderId="8" xfId="0" quotePrefix="1" applyNumberFormat="1" applyFont="1" applyBorder="1" applyAlignment="1">
      <alignment horizontal="center" vertical="center"/>
    </xf>
    <xf numFmtId="0" fontId="18" fillId="0" borderId="8" xfId="0" quotePrefix="1" applyFont="1" applyBorder="1" applyAlignment="1">
      <alignment horizontal="center" vertical="center" wrapText="1"/>
    </xf>
    <xf numFmtId="0" fontId="18" fillId="0" borderId="4" xfId="0" quotePrefix="1" applyFont="1" applyBorder="1" applyAlignment="1">
      <alignment horizontal="center" vertical="center"/>
    </xf>
    <xf numFmtId="9" fontId="18" fillId="0" borderId="8" xfId="0" quotePrefix="1" applyNumberFormat="1" applyFont="1" applyBorder="1" applyAlignment="1">
      <alignment horizontal="center" vertical="center" wrapText="1"/>
    </xf>
    <xf numFmtId="0" fontId="18" fillId="0" borderId="7" xfId="0" quotePrefix="1" applyFont="1" applyBorder="1" applyAlignment="1">
      <alignment horizontal="center" vertical="center"/>
    </xf>
    <xf numFmtId="0" fontId="21" fillId="0" borderId="8" xfId="0" quotePrefix="1" applyFont="1" applyBorder="1" applyAlignment="1">
      <alignment horizontal="center" vertical="center"/>
    </xf>
    <xf numFmtId="9" fontId="21" fillId="0" borderId="8" xfId="0" quotePrefix="1" applyNumberFormat="1" applyFont="1" applyBorder="1" applyAlignment="1">
      <alignment horizontal="center" vertical="center" wrapText="1"/>
    </xf>
    <xf numFmtId="2" fontId="21" fillId="0" borderId="8" xfId="0" quotePrefix="1" applyNumberFormat="1" applyFont="1" applyBorder="1" applyAlignment="1">
      <alignment horizontal="center" vertical="center"/>
    </xf>
    <xf numFmtId="10" fontId="18" fillId="2" borderId="8" xfId="0" quotePrefix="1" applyNumberFormat="1" applyFont="1" applyFill="1" applyBorder="1" applyAlignment="1">
      <alignment horizontal="center" vertical="center"/>
    </xf>
    <xf numFmtId="2" fontId="18" fillId="2" borderId="8" xfId="0" quotePrefix="1" applyNumberFormat="1" applyFont="1" applyFill="1" applyBorder="1" applyAlignment="1">
      <alignment horizontal="center" vertical="center"/>
    </xf>
    <xf numFmtId="9" fontId="18" fillId="0" borderId="4" xfId="0" quotePrefix="1" applyNumberFormat="1" applyFont="1" applyBorder="1" applyAlignment="1">
      <alignment horizontal="center" vertical="center"/>
    </xf>
    <xf numFmtId="9" fontId="2" fillId="0" borderId="8" xfId="0" quotePrefix="1" applyNumberFormat="1" applyFont="1" applyBorder="1" applyAlignment="1">
      <alignment horizontal="center" vertical="center"/>
    </xf>
    <xf numFmtId="0" fontId="2" fillId="0" borderId="8" xfId="0" quotePrefix="1" applyFont="1" applyBorder="1" applyAlignment="1">
      <alignment horizontal="center" vertical="center"/>
    </xf>
    <xf numFmtId="2" fontId="2" fillId="0" borderId="8" xfId="0" quotePrefix="1" applyNumberFormat="1" applyFont="1" applyBorder="1" applyAlignment="1">
      <alignment horizontal="center" vertical="center"/>
    </xf>
    <xf numFmtId="10" fontId="2" fillId="0" borderId="8" xfId="0" quotePrefix="1" applyNumberFormat="1" applyFont="1" applyBorder="1" applyAlignment="1">
      <alignment horizontal="center" vertical="center"/>
    </xf>
    <xf numFmtId="164" fontId="2" fillId="0" borderId="8" xfId="0" quotePrefix="1" applyNumberFormat="1" applyFont="1" applyBorder="1" applyAlignment="1">
      <alignment horizontal="center" vertical="center"/>
    </xf>
    <xf numFmtId="164" fontId="2" fillId="0" borderId="4" xfId="0" quotePrefix="1" applyNumberFormat="1" applyFont="1" applyBorder="1" applyAlignment="1">
      <alignment horizontal="center" vertical="center"/>
    </xf>
    <xf numFmtId="9" fontId="2" fillId="0" borderId="4" xfId="0" quotePrefix="1" applyNumberFormat="1" applyFont="1" applyBorder="1" applyAlignment="1">
      <alignment horizontal="center" vertical="center"/>
    </xf>
    <xf numFmtId="0" fontId="2" fillId="0" borderId="4" xfId="0" quotePrefix="1" applyFont="1" applyBorder="1" applyAlignment="1">
      <alignment horizontal="center" vertical="center"/>
    </xf>
    <xf numFmtId="0" fontId="2" fillId="0" borderId="7" xfId="0" quotePrefix="1" applyFont="1" applyBorder="1" applyAlignment="1">
      <alignment horizontal="center" vertical="center"/>
    </xf>
    <xf numFmtId="0" fontId="2" fillId="0" borderId="12" xfId="0" quotePrefix="1" applyFont="1" applyBorder="1" applyAlignment="1">
      <alignment horizontal="center" vertical="center"/>
    </xf>
    <xf numFmtId="2" fontId="14" fillId="0" borderId="8" xfId="1" applyNumberFormat="1" applyFont="1" applyBorder="1" applyAlignment="1">
      <alignment horizontal="center" vertical="center"/>
    </xf>
    <xf numFmtId="0" fontId="18" fillId="0" borderId="11" xfId="0" applyFont="1" applyBorder="1" applyAlignment="1">
      <alignment horizontal="center" vertical="center" wrapText="1"/>
    </xf>
    <xf numFmtId="0" fontId="9" fillId="0" borderId="8" xfId="0" applyFont="1" applyBorder="1" applyAlignment="1">
      <alignment vertical="center" wrapText="1"/>
    </xf>
    <xf numFmtId="10" fontId="2" fillId="0" borderId="0" xfId="0" applyNumberFormat="1" applyFont="1" applyAlignment="1">
      <alignment horizontal="center" vertical="center"/>
    </xf>
    <xf numFmtId="2" fontId="2" fillId="0" borderId="8" xfId="0" quotePrefix="1" applyNumberFormat="1" applyFont="1" applyBorder="1" applyAlignment="1">
      <alignment horizontal="center" vertical="center" wrapText="1"/>
    </xf>
    <xf numFmtId="10" fontId="2" fillId="0" borderId="8" xfId="0" applyNumberFormat="1" applyFont="1" applyBorder="1" applyAlignment="1">
      <alignment horizontal="center" vertical="center" wrapText="1"/>
    </xf>
    <xf numFmtId="9" fontId="2" fillId="0" borderId="8" xfId="0" quotePrefix="1" applyNumberFormat="1" applyFont="1" applyBorder="1" applyAlignment="1">
      <alignment horizontal="center" vertical="center" wrapText="1"/>
    </xf>
    <xf numFmtId="2" fontId="2" fillId="0" borderId="4" xfId="0" quotePrefix="1" applyNumberFormat="1" applyFont="1" applyBorder="1" applyAlignment="1">
      <alignment horizontal="center" vertical="center" wrapText="1"/>
    </xf>
    <xf numFmtId="2" fontId="2" fillId="0" borderId="7" xfId="0" quotePrefix="1" applyNumberFormat="1" applyFont="1" applyBorder="1" applyAlignment="1">
      <alignment horizontal="center" vertical="center" wrapText="1"/>
    </xf>
    <xf numFmtId="2" fontId="2" fillId="0" borderId="4" xfId="0" quotePrefix="1" applyNumberFormat="1" applyFont="1" applyBorder="1" applyAlignment="1">
      <alignment horizontal="center" vertical="center"/>
    </xf>
    <xf numFmtId="2" fontId="2" fillId="0" borderId="12" xfId="0" quotePrefix="1" applyNumberFormat="1" applyFont="1" applyBorder="1" applyAlignment="1">
      <alignment horizontal="center" vertical="center"/>
    </xf>
    <xf numFmtId="2" fontId="2" fillId="0" borderId="1" xfId="0" quotePrefix="1" applyNumberFormat="1" applyFont="1" applyBorder="1" applyAlignment="1">
      <alignment horizontal="center" vertical="center"/>
    </xf>
    <xf numFmtId="10" fontId="2" fillId="0" borderId="1" xfId="0" applyNumberFormat="1" applyFont="1" applyBorder="1" applyAlignment="1">
      <alignment horizontal="center" vertical="center"/>
    </xf>
    <xf numFmtId="0" fontId="2" fillId="0" borderId="12" xfId="0" quotePrefix="1" applyFont="1" applyBorder="1" applyAlignment="1">
      <alignment horizontal="center" vertical="center" wrapText="1"/>
    </xf>
    <xf numFmtId="10" fontId="10" fillId="0" borderId="8" xfId="0" applyNumberFormat="1" applyFont="1" applyBorder="1" applyAlignment="1">
      <alignment horizontal="center" vertical="center" wrapText="1"/>
    </xf>
    <xf numFmtId="0" fontId="18" fillId="0" borderId="7" xfId="0" applyFont="1" applyBorder="1" applyAlignment="1">
      <alignment horizontal="center" vertical="top"/>
    </xf>
    <xf numFmtId="0" fontId="5" fillId="0" borderId="4" xfId="0" applyFont="1" applyBorder="1" applyAlignment="1">
      <alignment horizontal="center" vertical="center" wrapText="1"/>
    </xf>
    <xf numFmtId="166" fontId="21" fillId="0" borderId="8" xfId="0" applyNumberFormat="1" applyFont="1" applyBorder="1" applyAlignment="1">
      <alignment horizontal="center" vertical="center" wrapText="1"/>
    </xf>
    <xf numFmtId="10" fontId="2" fillId="0" borderId="9" xfId="0" applyNumberFormat="1" applyFont="1" applyBorder="1" applyAlignment="1">
      <alignment horizontal="center" vertical="center"/>
    </xf>
    <xf numFmtId="9" fontId="2" fillId="0" borderId="8" xfId="1" applyFont="1" applyBorder="1" applyAlignment="1">
      <alignment horizontal="center" vertical="center" wrapText="1"/>
    </xf>
    <xf numFmtId="2" fontId="10" fillId="0" borderId="8" xfId="0" applyNumberFormat="1" applyFont="1" applyBorder="1" applyAlignment="1">
      <alignment horizontal="center" vertical="center" wrapText="1"/>
    </xf>
    <xf numFmtId="9" fontId="2" fillId="0" borderId="8" xfId="1" quotePrefix="1" applyFont="1" applyBorder="1" applyAlignment="1">
      <alignment horizontal="center" vertical="center"/>
    </xf>
    <xf numFmtId="10" fontId="2" fillId="0" borderId="8" xfId="1" applyNumberFormat="1" applyFont="1" applyBorder="1" applyAlignment="1">
      <alignment horizontal="center" vertical="center" wrapText="1"/>
    </xf>
    <xf numFmtId="10" fontId="2" fillId="0" borderId="8" xfId="1" applyNumberFormat="1" applyFont="1" applyBorder="1" applyAlignment="1">
      <alignment horizontal="center" vertical="center"/>
    </xf>
    <xf numFmtId="0" fontId="4" fillId="0" borderId="4" xfId="0" applyFont="1" applyBorder="1" applyAlignment="1">
      <alignment horizontal="center" vertical="center" wrapText="1"/>
    </xf>
    <xf numFmtId="9" fontId="2" fillId="0" borderId="4" xfId="1" applyFont="1" applyBorder="1" applyAlignment="1">
      <alignment horizontal="center" vertical="center"/>
    </xf>
    <xf numFmtId="0" fontId="4" fillId="2" borderId="3" xfId="0" applyFont="1" applyFill="1" applyBorder="1" applyAlignment="1">
      <alignment vertical="center"/>
    </xf>
    <xf numFmtId="164" fontId="24" fillId="0" borderId="8" xfId="0" applyNumberFormat="1" applyFont="1" applyBorder="1" applyAlignment="1">
      <alignment horizontal="center" vertical="center"/>
    </xf>
    <xf numFmtId="0" fontId="12" fillId="0" borderId="4" xfId="0" applyFont="1" applyBorder="1" applyAlignment="1">
      <alignment horizontal="center" vertical="center"/>
    </xf>
    <xf numFmtId="9" fontId="10" fillId="0" borderId="8" xfId="1" applyFont="1" applyBorder="1" applyAlignment="1">
      <alignment horizontal="center" vertical="center" wrapText="1"/>
    </xf>
    <xf numFmtId="2" fontId="2" fillId="0" borderId="4" xfId="0" applyNumberFormat="1" applyFont="1" applyBorder="1" applyAlignment="1">
      <alignment horizontal="center" vertical="center" wrapText="1"/>
    </xf>
    <xf numFmtId="0" fontId="21" fillId="0" borderId="8" xfId="0" applyFont="1" applyBorder="1" applyAlignment="1">
      <alignment horizontal="center" wrapText="1"/>
    </xf>
    <xf numFmtId="166" fontId="14" fillId="0" borderId="8" xfId="0" applyNumberFormat="1" applyFont="1" applyBorder="1" applyAlignment="1">
      <alignment horizontal="center" vertical="center"/>
    </xf>
    <xf numFmtId="164" fontId="2" fillId="0" borderId="8" xfId="0" applyNumberFormat="1" applyFont="1" applyBorder="1" applyAlignment="1">
      <alignment vertical="center"/>
    </xf>
    <xf numFmtId="0" fontId="22" fillId="0" borderId="4" xfId="0" applyFont="1" applyBorder="1" applyAlignment="1">
      <alignment vertical="center" wrapText="1"/>
    </xf>
    <xf numFmtId="0" fontId="21" fillId="2" borderId="8" xfId="0" applyFont="1" applyFill="1" applyBorder="1" applyAlignment="1">
      <alignment horizontal="center" vertical="top" wrapText="1"/>
    </xf>
    <xf numFmtId="2" fontId="2" fillId="0" borderId="7" xfId="0" quotePrefix="1" applyNumberFormat="1" applyFont="1" applyBorder="1" applyAlignment="1">
      <alignment horizontal="center" vertical="center"/>
    </xf>
    <xf numFmtId="2" fontId="2" fillId="0" borderId="12" xfId="0" quotePrefix="1" applyNumberFormat="1" applyFont="1" applyBorder="1" applyAlignment="1">
      <alignment horizontal="center" vertical="center" wrapText="1"/>
    </xf>
    <xf numFmtId="167" fontId="2" fillId="0" borderId="8" xfId="0" quotePrefix="1" applyNumberFormat="1" applyFont="1" applyBorder="1" applyAlignment="1">
      <alignment horizontal="center" vertical="center"/>
    </xf>
    <xf numFmtId="0" fontId="4" fillId="2" borderId="8" xfId="0" applyFont="1" applyFill="1" applyBorder="1" applyAlignment="1">
      <alignment horizontal="center" vertical="center"/>
    </xf>
    <xf numFmtId="0" fontId="4" fillId="0" borderId="8" xfId="0" applyFont="1" applyBorder="1" applyAlignment="1">
      <alignment vertical="center" wrapText="1"/>
    </xf>
    <xf numFmtId="0" fontId="4" fillId="0" borderId="13" xfId="0" applyFont="1" applyBorder="1" applyAlignment="1">
      <alignment vertical="center"/>
    </xf>
    <xf numFmtId="0" fontId="4" fillId="0" borderId="8" xfId="0" applyFont="1" applyBorder="1" applyAlignment="1">
      <alignment vertical="center"/>
    </xf>
    <xf numFmtId="10" fontId="2" fillId="0" borderId="0" xfId="0" applyNumberFormat="1" applyFont="1" applyAlignment="1">
      <alignment vertical="center"/>
    </xf>
    <xf numFmtId="2" fontId="2" fillId="0" borderId="0" xfId="0" applyNumberFormat="1" applyFont="1" applyAlignment="1">
      <alignment vertical="center"/>
    </xf>
    <xf numFmtId="0" fontId="2" fillId="2" borderId="4" xfId="0" applyFont="1" applyFill="1" applyBorder="1" applyAlignment="1">
      <alignment horizontal="center" vertical="top"/>
    </xf>
    <xf numFmtId="0" fontId="4" fillId="0" borderId="0" xfId="0" applyFont="1" applyAlignment="1">
      <alignment vertical="center"/>
    </xf>
    <xf numFmtId="0" fontId="2" fillId="2" borderId="8" xfId="0" applyFont="1" applyFill="1" applyBorder="1" applyAlignment="1">
      <alignment vertical="center"/>
    </xf>
    <xf numFmtId="0" fontId="4" fillId="0" borderId="8" xfId="0" applyFont="1" applyBorder="1" applyAlignment="1">
      <alignment horizontal="right" vertical="center"/>
    </xf>
    <xf numFmtId="2" fontId="4" fillId="0" borderId="8" xfId="0" applyNumberFormat="1" applyFont="1" applyBorder="1" applyAlignment="1">
      <alignment horizontal="center" vertical="center"/>
    </xf>
    <xf numFmtId="0" fontId="1" fillId="0" borderId="0" xfId="0" applyFont="1"/>
    <xf numFmtId="0" fontId="9" fillId="0" borderId="5" xfId="0" applyFont="1" applyBorder="1" applyAlignment="1">
      <alignment horizontal="center" vertical="center" wrapText="1"/>
    </xf>
    <xf numFmtId="0" fontId="34" fillId="2" borderId="8" xfId="0" applyFont="1" applyFill="1" applyBorder="1" applyAlignment="1">
      <alignment horizontal="center" vertical="center"/>
    </xf>
    <xf numFmtId="0" fontId="4" fillId="0" borderId="7" xfId="0" applyFont="1" applyBorder="1" applyAlignment="1">
      <alignment horizontal="center" vertical="center" wrapText="1"/>
    </xf>
    <xf numFmtId="0" fontId="34" fillId="2" borderId="4" xfId="0" applyFont="1" applyFill="1" applyBorder="1" applyAlignment="1">
      <alignment horizontal="center" vertical="center"/>
    </xf>
    <xf numFmtId="0" fontId="34" fillId="2" borderId="5" xfId="0" applyFont="1" applyFill="1" applyBorder="1" applyAlignment="1">
      <alignment horizontal="center" vertical="center"/>
    </xf>
    <xf numFmtId="0" fontId="4" fillId="2" borderId="1" xfId="0" applyFont="1" applyFill="1" applyBorder="1" applyAlignment="1">
      <alignment vertical="center"/>
    </xf>
    <xf numFmtId="0" fontId="4" fillId="2" borderId="6" xfId="0" applyFont="1" applyFill="1" applyBorder="1" applyAlignment="1">
      <alignment vertical="center"/>
    </xf>
    <xf numFmtId="0" fontId="12" fillId="0" borderId="8" xfId="0" applyFont="1" applyBorder="1" applyAlignment="1">
      <alignment horizontal="left" vertical="center" wrapText="1"/>
    </xf>
    <xf numFmtId="0" fontId="7" fillId="0" borderId="8" xfId="0" applyFont="1" applyBorder="1" applyAlignment="1">
      <alignment horizontal="center" vertical="center" wrapText="1"/>
    </xf>
    <xf numFmtId="2" fontId="4" fillId="0" borderId="8"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6" xfId="0" applyFont="1" applyBorder="1" applyAlignment="1">
      <alignment vertical="center" wrapText="1"/>
    </xf>
    <xf numFmtId="164" fontId="4" fillId="0" borderId="8" xfId="0" applyNumberFormat="1" applyFont="1" applyBorder="1" applyAlignment="1">
      <alignment horizontal="center" vertical="center"/>
    </xf>
    <xf numFmtId="2" fontId="2" fillId="0" borderId="4" xfId="1" quotePrefix="1" applyNumberFormat="1" applyFont="1" applyBorder="1" applyAlignment="1">
      <alignment horizontal="center" vertical="center"/>
    </xf>
    <xf numFmtId="0" fontId="4" fillId="0" borderId="8" xfId="0" applyFont="1" applyBorder="1" applyAlignment="1">
      <alignment horizontal="left" vertical="center" wrapText="1"/>
    </xf>
    <xf numFmtId="0" fontId="2" fillId="0" borderId="8" xfId="0" applyFont="1" applyBorder="1" applyAlignment="1">
      <alignment horizontal="left" wrapText="1"/>
    </xf>
    <xf numFmtId="166" fontId="2" fillId="0" borderId="8" xfId="0" quotePrefix="1" applyNumberFormat="1" applyFont="1" applyBorder="1" applyAlignment="1">
      <alignment horizontal="center" vertical="center"/>
    </xf>
    <xf numFmtId="0" fontId="34" fillId="0" borderId="8" xfId="0" applyFont="1" applyBorder="1" applyAlignment="1">
      <alignment horizontal="center" vertical="center"/>
    </xf>
    <xf numFmtId="0" fontId="4" fillId="0" borderId="8" xfId="0" applyFont="1" applyBorder="1" applyAlignment="1">
      <alignment horizontal="center" vertical="center"/>
    </xf>
    <xf numFmtId="1" fontId="4" fillId="0" borderId="8" xfId="0" applyNumberFormat="1" applyFont="1" applyBorder="1" applyAlignment="1">
      <alignment horizontal="center" vertical="center"/>
    </xf>
    <xf numFmtId="2" fontId="2" fillId="0" borderId="8" xfId="1" applyNumberFormat="1" applyFont="1" applyBorder="1" applyAlignment="1">
      <alignment horizontal="center" vertical="center"/>
    </xf>
    <xf numFmtId="166" fontId="2" fillId="0" borderId="8" xfId="1" applyNumberFormat="1" applyFont="1" applyBorder="1" applyAlignment="1">
      <alignment horizontal="center" vertical="center" wrapText="1"/>
    </xf>
    <xf numFmtId="10" fontId="2" fillId="0" borderId="4" xfId="0" applyNumberFormat="1" applyFont="1" applyBorder="1" applyAlignment="1">
      <alignment horizontal="center" vertical="center" wrapText="1"/>
    </xf>
    <xf numFmtId="10" fontId="4" fillId="0" borderId="8" xfId="0" applyNumberFormat="1" applyFont="1" applyBorder="1" applyAlignment="1">
      <alignment vertical="center"/>
    </xf>
    <xf numFmtId="166" fontId="4" fillId="0" borderId="8" xfId="0" applyNumberFormat="1" applyFont="1" applyBorder="1" applyAlignment="1">
      <alignment vertical="center"/>
    </xf>
    <xf numFmtId="9" fontId="4" fillId="0" borderId="8" xfId="0" applyNumberFormat="1" applyFont="1" applyBorder="1" applyAlignment="1">
      <alignment horizontal="center" vertical="center"/>
    </xf>
    <xf numFmtId="0" fontId="12" fillId="0" borderId="8" xfId="0" applyFont="1" applyBorder="1" applyAlignment="1">
      <alignment vertical="center"/>
    </xf>
    <xf numFmtId="0" fontId="18" fillId="2" borderId="4"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2" fillId="0" borderId="1" xfId="0" applyFont="1" applyBorder="1" applyAlignment="1">
      <alignment horizontal="center" vertical="center" wrapText="1"/>
    </xf>
    <xf numFmtId="0" fontId="18" fillId="2" borderId="0" xfId="0" applyFont="1" applyFill="1" applyAlignment="1">
      <alignment horizontal="center" vertical="center"/>
    </xf>
    <xf numFmtId="0" fontId="18" fillId="2" borderId="4" xfId="0" applyFont="1" applyFill="1" applyBorder="1" applyAlignment="1">
      <alignment horizontal="center" wrapText="1"/>
    </xf>
    <xf numFmtId="0" fontId="18" fillId="2" borderId="7" xfId="0" applyFont="1" applyFill="1" applyBorder="1" applyAlignment="1">
      <alignment horizontal="center" wrapText="1"/>
    </xf>
    <xf numFmtId="0" fontId="17" fillId="2" borderId="4" xfId="0" applyFont="1" applyFill="1" applyBorder="1" applyAlignment="1">
      <alignment horizontal="center" vertical="center" wrapText="1"/>
    </xf>
    <xf numFmtId="0" fontId="21" fillId="2" borderId="8" xfId="0" applyFont="1" applyFill="1" applyBorder="1" applyAlignment="1">
      <alignment horizontal="center" wrapText="1"/>
    </xf>
    <xf numFmtId="2" fontId="2" fillId="0" borderId="1" xfId="0" applyNumberFormat="1" applyFont="1" applyBorder="1" applyAlignment="1">
      <alignment horizontal="center" vertical="center"/>
    </xf>
    <xf numFmtId="9" fontId="2" fillId="0" borderId="1" xfId="0" quotePrefix="1" applyNumberFormat="1" applyFont="1" applyBorder="1" applyAlignment="1">
      <alignment horizontal="center" vertical="center" wrapText="1"/>
    </xf>
    <xf numFmtId="2" fontId="2" fillId="0" borderId="1" xfId="0" quotePrefix="1" applyNumberFormat="1" applyFont="1" applyBorder="1" applyAlignment="1">
      <alignment horizontal="center" vertical="center" wrapText="1"/>
    </xf>
    <xf numFmtId="10" fontId="2" fillId="0" borderId="1" xfId="0" applyNumberFormat="1" applyFont="1" applyBorder="1" applyAlignment="1">
      <alignment horizontal="center" vertical="center" wrapText="1"/>
    </xf>
    <xf numFmtId="9" fontId="2" fillId="0" borderId="8" xfId="0" quotePrefix="1" applyNumberFormat="1" applyFont="1" applyBorder="1" applyAlignment="1">
      <alignment vertical="center" wrapText="1"/>
    </xf>
    <xf numFmtId="9" fontId="2" fillId="0" borderId="8" xfId="0" applyNumberFormat="1" applyFont="1" applyBorder="1" applyAlignment="1">
      <alignment vertical="center" wrapText="1"/>
    </xf>
    <xf numFmtId="9" fontId="2" fillId="0" borderId="1" xfId="0" applyNumberFormat="1" applyFont="1" applyBorder="1" applyAlignment="1">
      <alignment horizontal="center" vertical="center" wrapText="1"/>
    </xf>
    <xf numFmtId="2" fontId="2" fillId="0" borderId="3" xfId="0" quotePrefix="1" applyNumberFormat="1" applyFont="1" applyBorder="1" applyAlignment="1">
      <alignment horizontal="center" vertical="center" wrapText="1"/>
    </xf>
    <xf numFmtId="2" fontId="2" fillId="0" borderId="3" xfId="0" quotePrefix="1" applyNumberFormat="1" applyFont="1" applyBorder="1" applyAlignment="1">
      <alignment horizontal="center" vertical="center"/>
    </xf>
    <xf numFmtId="0" fontId="18" fillId="2" borderId="5" xfId="0" applyFont="1" applyFill="1" applyBorder="1" applyAlignment="1">
      <alignment horizontal="center" vertical="center"/>
    </xf>
    <xf numFmtId="0" fontId="2" fillId="0" borderId="1" xfId="0" applyFont="1" applyBorder="1" applyAlignment="1">
      <alignment vertical="center" wrapText="1"/>
    </xf>
    <xf numFmtId="0" fontId="2" fillId="0" borderId="9" xfId="0" applyFont="1" applyBorder="1" applyAlignment="1">
      <alignment horizontal="center" vertical="center" wrapText="1"/>
    </xf>
    <xf numFmtId="0" fontId="18" fillId="2" borderId="5" xfId="0" applyFont="1" applyFill="1" applyBorder="1" applyAlignment="1">
      <alignment vertical="center"/>
    </xf>
    <xf numFmtId="2" fontId="4" fillId="0" borderId="6" xfId="0" applyNumberFormat="1" applyFont="1" applyBorder="1" applyAlignment="1">
      <alignment horizontal="center" vertical="center"/>
    </xf>
    <xf numFmtId="0" fontId="4" fillId="0" borderId="5" xfId="0" applyFont="1" applyBorder="1" applyAlignment="1">
      <alignment vertical="center" wrapText="1"/>
    </xf>
    <xf numFmtId="0" fontId="18" fillId="2" borderId="5" xfId="0" applyFont="1" applyFill="1" applyBorder="1" applyAlignment="1">
      <alignment horizontal="center"/>
    </xf>
    <xf numFmtId="0" fontId="4" fillId="0" borderId="0" xfId="0" applyFont="1" applyAlignment="1">
      <alignment horizontal="left" vertical="center" wrapText="1"/>
    </xf>
    <xf numFmtId="2" fontId="4" fillId="0" borderId="0" xfId="0" applyNumberFormat="1" applyFont="1" applyAlignment="1">
      <alignment horizontal="center" vertical="center"/>
    </xf>
    <xf numFmtId="0" fontId="4" fillId="0" borderId="0" xfId="0" applyFont="1" applyAlignment="1">
      <alignment horizontal="center" vertical="center" wrapText="1"/>
    </xf>
    <xf numFmtId="0" fontId="36" fillId="2" borderId="8" xfId="0" applyFont="1" applyFill="1" applyBorder="1" applyAlignment="1">
      <alignment horizontal="center" vertical="center"/>
    </xf>
    <xf numFmtId="9" fontId="9" fillId="0" borderId="8" xfId="0" applyNumberFormat="1" applyFont="1" applyBorder="1" applyAlignment="1">
      <alignment horizontal="center" vertical="center"/>
    </xf>
    <xf numFmtId="0" fontId="2" fillId="0" borderId="1" xfId="0" applyFont="1" applyBorder="1" applyAlignment="1">
      <alignment horizontal="left" vertical="center" wrapText="1"/>
    </xf>
    <xf numFmtId="2" fontId="2"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4" fillId="0" borderId="8" xfId="0" applyFont="1" applyBorder="1" applyAlignment="1">
      <alignment horizontal="right" vertical="center" wrapText="1"/>
    </xf>
    <xf numFmtId="0" fontId="4" fillId="2" borderId="4" xfId="0" applyFont="1" applyFill="1" applyBorder="1" applyAlignment="1">
      <alignment horizontal="center" vertical="center"/>
    </xf>
    <xf numFmtId="0" fontId="4" fillId="2" borderId="8" xfId="0" applyFont="1" applyFill="1" applyBorder="1" applyAlignment="1">
      <alignment horizontal="center" vertical="top"/>
    </xf>
    <xf numFmtId="0" fontId="4" fillId="2" borderId="7" xfId="0" applyFont="1" applyFill="1" applyBorder="1" applyAlignment="1">
      <alignment horizontal="center" vertical="center"/>
    </xf>
    <xf numFmtId="166" fontId="2" fillId="0" borderId="0" xfId="0" applyNumberFormat="1" applyFont="1" applyAlignment="1">
      <alignment horizontal="center" vertical="center"/>
    </xf>
    <xf numFmtId="166" fontId="18" fillId="2" borderId="8" xfId="0" applyNumberFormat="1" applyFont="1" applyFill="1" applyBorder="1" applyAlignment="1">
      <alignment horizontal="center" vertical="center" wrapText="1"/>
    </xf>
    <xf numFmtId="0" fontId="7" fillId="2" borderId="8" xfId="0" applyFont="1" applyFill="1" applyBorder="1" applyAlignment="1">
      <alignment horizontal="center" vertical="center"/>
    </xf>
    <xf numFmtId="0" fontId="18" fillId="2" borderId="8" xfId="0" applyFont="1" applyFill="1" applyBorder="1" applyAlignment="1">
      <alignment horizontal="center" vertical="top" wrapText="1"/>
    </xf>
    <xf numFmtId="0" fontId="18" fillId="2" borderId="8" xfId="0" applyFont="1" applyFill="1" applyBorder="1" applyAlignment="1">
      <alignment horizontal="center" vertical="top"/>
    </xf>
    <xf numFmtId="0" fontId="21" fillId="2" borderId="8" xfId="0" applyFont="1" applyFill="1" applyBorder="1" applyAlignment="1">
      <alignment horizontal="center" vertical="center" wrapText="1"/>
    </xf>
    <xf numFmtId="0" fontId="18" fillId="2" borderId="4" xfId="0" applyFont="1" applyFill="1" applyBorder="1" applyAlignment="1">
      <alignment horizontal="center" vertical="top" wrapText="1"/>
    </xf>
    <xf numFmtId="0" fontId="18" fillId="0" borderId="4" xfId="0" applyFont="1" applyBorder="1" applyAlignment="1">
      <alignment horizontal="center" vertical="center" wrapText="1"/>
    </xf>
    <xf numFmtId="0" fontId="18" fillId="0" borderId="7" xfId="0" applyFont="1" applyBorder="1" applyAlignment="1">
      <alignment horizontal="center" vertical="center" wrapText="1"/>
    </xf>
    <xf numFmtId="2" fontId="18" fillId="0" borderId="12" xfId="0" applyNumberFormat="1" applyFont="1" applyBorder="1" applyAlignment="1">
      <alignment horizontal="center" vertical="center"/>
    </xf>
    <xf numFmtId="0" fontId="18" fillId="0" borderId="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4" xfId="0"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2" fontId="18" fillId="0" borderId="4" xfId="0" applyNumberFormat="1" applyFont="1" applyBorder="1" applyAlignment="1">
      <alignment horizontal="center" vertical="center"/>
    </xf>
    <xf numFmtId="2" fontId="18" fillId="0" borderId="7" xfId="0" applyNumberFormat="1" applyFont="1" applyBorder="1" applyAlignment="1">
      <alignment horizontal="center" vertical="center"/>
    </xf>
    <xf numFmtId="0" fontId="18" fillId="2" borderId="4"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7" xfId="0" applyFont="1" applyFill="1" applyBorder="1" applyAlignment="1">
      <alignment horizontal="center" vertical="center"/>
    </xf>
    <xf numFmtId="0" fontId="18" fillId="0" borderId="4" xfId="0" applyFont="1" applyBorder="1" applyAlignment="1">
      <alignment horizontal="center" vertical="top"/>
    </xf>
    <xf numFmtId="0" fontId="18" fillId="0" borderId="12" xfId="0" applyFont="1" applyBorder="1" applyAlignment="1">
      <alignment horizontal="center" vertical="top"/>
    </xf>
    <xf numFmtId="0" fontId="19" fillId="0" borderId="0" xfId="0" applyFont="1" applyAlignment="1">
      <alignment horizontal="center" vertical="center"/>
    </xf>
    <xf numFmtId="0" fontId="20" fillId="0" borderId="0" xfId="0" applyFont="1" applyAlignment="1">
      <alignment horizontal="center" vertical="center"/>
    </xf>
    <xf numFmtId="0" fontId="18" fillId="0" borderId="3" xfId="0" applyFont="1" applyBorder="1" applyAlignment="1">
      <alignment horizontal="center"/>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wrapText="1"/>
    </xf>
    <xf numFmtId="0" fontId="14" fillId="0" borderId="7" xfId="0" applyFont="1" applyBorder="1" applyAlignment="1">
      <alignment horizontal="center" vertical="center" wrapText="1"/>
    </xf>
    <xf numFmtId="0" fontId="16" fillId="0" borderId="0" xfId="0" applyFont="1" applyAlignment="1">
      <alignment horizontal="center" vertical="center"/>
    </xf>
    <xf numFmtId="0" fontId="2" fillId="2" borderId="0" xfId="0" applyFont="1" applyFill="1" applyAlignment="1">
      <alignment horizontal="center" vertical="center"/>
    </xf>
    <xf numFmtId="0" fontId="14" fillId="2" borderId="0" xfId="0" applyFont="1" applyFill="1" applyAlignment="1">
      <alignment horizontal="center" vertical="center"/>
    </xf>
    <xf numFmtId="0" fontId="14" fillId="2" borderId="8" xfId="0" applyFont="1" applyFill="1" applyBorder="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8" fillId="0" borderId="4" xfId="0" applyFont="1" applyBorder="1" applyAlignment="1">
      <alignment horizontal="center" wrapText="1"/>
    </xf>
    <xf numFmtId="0" fontId="18" fillId="0" borderId="7" xfId="0" applyFont="1" applyBorder="1" applyAlignment="1">
      <alignment horizontal="center" wrapText="1"/>
    </xf>
    <xf numFmtId="0" fontId="18" fillId="0" borderId="3" xfId="0" applyFont="1" applyBorder="1" applyAlignment="1">
      <alignment horizontal="left"/>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31" fillId="0" borderId="0" xfId="0" applyFont="1" applyAlignment="1">
      <alignment horizontal="center" vertical="center"/>
    </xf>
    <xf numFmtId="0" fontId="32" fillId="0" borderId="0" xfId="0" applyFont="1" applyAlignment="1">
      <alignment horizontal="center" vertical="center"/>
    </xf>
    <xf numFmtId="0" fontId="21" fillId="0" borderId="3" xfId="0" applyFont="1" applyBorder="1" applyAlignment="1">
      <alignment horizontal="center"/>
    </xf>
    <xf numFmtId="0" fontId="21" fillId="0" borderId="4" xfId="0" applyFont="1" applyBorder="1" applyAlignment="1">
      <alignment horizontal="center" vertical="center" wrapText="1"/>
    </xf>
    <xf numFmtId="0" fontId="21" fillId="0" borderId="7" xfId="0" applyFont="1" applyBorder="1" applyAlignment="1">
      <alignment horizontal="center" vertical="center" wrapText="1"/>
    </xf>
    <xf numFmtId="0" fontId="24" fillId="0" borderId="3" xfId="0" applyFont="1" applyBorder="1" applyAlignment="1">
      <alignment horizontal="center"/>
    </xf>
    <xf numFmtId="0" fontId="24" fillId="0" borderId="3" xfId="0" applyFont="1" applyBorder="1" applyAlignment="1">
      <alignment horizontal="left"/>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1" fillId="0" borderId="12" xfId="0" applyFont="1" applyBorder="1" applyAlignment="1">
      <alignment horizontal="center" vertical="center" wrapText="1"/>
    </xf>
    <xf numFmtId="0" fontId="22" fillId="0" borderId="4" xfId="0" applyFont="1" applyBorder="1" applyAlignment="1">
      <alignment horizontal="center"/>
    </xf>
    <xf numFmtId="0" fontId="22" fillId="0" borderId="7" xfId="0" applyFont="1" applyBorder="1" applyAlignment="1">
      <alignment horizontal="center"/>
    </xf>
    <xf numFmtId="0" fontId="25" fillId="0" borderId="0" xfId="0" applyFont="1" applyAlignment="1">
      <alignment horizontal="center" vertical="center"/>
    </xf>
    <xf numFmtId="0" fontId="2" fillId="2" borderId="8" xfId="0" applyFont="1" applyFill="1" applyBorder="1" applyAlignment="1">
      <alignment horizontal="center" vertical="center" wrapText="1"/>
    </xf>
    <xf numFmtId="0" fontId="2" fillId="0" borderId="4" xfId="0" applyFont="1" applyBorder="1" applyAlignment="1">
      <alignment horizontal="center" vertical="center" wrapText="1"/>
    </xf>
    <xf numFmtId="0" fontId="11" fillId="0" borderId="0" xfId="0" applyFont="1" applyAlignment="1">
      <alignment horizontal="center"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8" xfId="0" applyFont="1" applyBorder="1" applyAlignment="1">
      <alignment horizontal="center" vertical="center"/>
    </xf>
    <xf numFmtId="0" fontId="2" fillId="0" borderId="7" xfId="0" applyFont="1" applyBorder="1" applyAlignment="1">
      <alignment horizontal="center" vertical="center" wrapText="1"/>
    </xf>
    <xf numFmtId="0" fontId="2" fillId="0" borderId="4" xfId="0" applyFont="1" applyBorder="1" applyAlignment="1">
      <alignment horizontal="center" vertical="center"/>
    </xf>
    <xf numFmtId="0" fontId="2" fillId="0" borderId="7" xfId="0" applyFont="1" applyBorder="1" applyAlignment="1">
      <alignment horizontal="center" vertical="center"/>
    </xf>
    <xf numFmtId="0" fontId="12" fillId="0" borderId="4" xfId="0" applyFont="1" applyBorder="1" applyAlignment="1">
      <alignment horizontal="center" vertical="center" wrapText="1"/>
    </xf>
    <xf numFmtId="0" fontId="12" fillId="0" borderId="7"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7" xfId="0" applyFont="1" applyBorder="1" applyAlignment="1">
      <alignment horizontal="center" vertical="center" wrapText="1"/>
    </xf>
    <xf numFmtId="2" fontId="2" fillId="0" borderId="4" xfId="0" applyNumberFormat="1" applyFont="1" applyBorder="1" applyAlignment="1">
      <alignment horizontal="center" vertical="center"/>
    </xf>
    <xf numFmtId="2" fontId="2" fillId="0" borderId="7" xfId="0" applyNumberFormat="1" applyFont="1" applyBorder="1" applyAlignment="1">
      <alignment horizontal="center" vertical="center"/>
    </xf>
    <xf numFmtId="2" fontId="2" fillId="0" borderId="12" xfId="0" applyNumberFormat="1" applyFont="1" applyBorder="1" applyAlignment="1">
      <alignment horizontal="center" vertical="center"/>
    </xf>
    <xf numFmtId="0" fontId="2" fillId="0" borderId="12" xfId="0" applyFont="1" applyBorder="1" applyAlignment="1">
      <alignment horizontal="center" vertical="center"/>
    </xf>
    <xf numFmtId="0" fontId="2" fillId="0" borderId="4" xfId="0" quotePrefix="1" applyFont="1" applyBorder="1" applyAlignment="1">
      <alignment horizontal="center" vertical="center"/>
    </xf>
    <xf numFmtId="0" fontId="2" fillId="0" borderId="12" xfId="0" quotePrefix="1" applyFont="1" applyBorder="1" applyAlignment="1">
      <alignment horizontal="center" vertical="center"/>
    </xf>
    <xf numFmtId="0" fontId="2" fillId="0" borderId="7" xfId="0" quotePrefix="1" applyFont="1" applyBorder="1" applyAlignment="1">
      <alignment horizontal="center" vertical="center"/>
    </xf>
    <xf numFmtId="0" fontId="2" fillId="2" borderId="4" xfId="0" applyFont="1" applyFill="1" applyBorder="1" applyAlignment="1">
      <alignment horizontal="center" vertical="top"/>
    </xf>
    <xf numFmtId="0" fontId="2" fillId="2" borderId="12" xfId="0" applyFont="1" applyFill="1" applyBorder="1" applyAlignment="1">
      <alignment horizontal="center" vertical="top"/>
    </xf>
    <xf numFmtId="0" fontId="2" fillId="2" borderId="7" xfId="0" applyFont="1" applyFill="1" applyBorder="1" applyAlignment="1">
      <alignment horizontal="center" vertical="top"/>
    </xf>
    <xf numFmtId="0" fontId="2" fillId="0" borderId="12"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4" fillId="0" borderId="5" xfId="0" applyFont="1" applyBorder="1" applyAlignment="1">
      <alignment horizontal="left" vertical="center" wrapText="1"/>
    </xf>
    <xf numFmtId="0" fontId="4" fillId="0" borderId="1" xfId="0" applyFont="1" applyBorder="1" applyAlignment="1">
      <alignment horizontal="left" vertical="center" wrapText="1"/>
    </xf>
    <xf numFmtId="0" fontId="4" fillId="0" borderId="6"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6" xfId="0" applyFont="1" applyBorder="1" applyAlignment="1">
      <alignment horizontal="left" vertical="center" wrapText="1"/>
    </xf>
    <xf numFmtId="0" fontId="4" fillId="0" borderId="5"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left" vertical="center"/>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center" vertical="center" wrapText="1"/>
    </xf>
    <xf numFmtId="0" fontId="8" fillId="0" borderId="6" xfId="0" applyFont="1" applyBorder="1" applyAlignment="1">
      <alignment horizontal="center" vertical="center" wrapText="1"/>
    </xf>
    <xf numFmtId="2" fontId="2" fillId="0" borderId="4" xfId="0" quotePrefix="1" applyNumberFormat="1" applyFont="1" applyBorder="1" applyAlignment="1">
      <alignment horizontal="center" vertical="center"/>
    </xf>
    <xf numFmtId="2" fontId="2" fillId="0" borderId="12" xfId="0" quotePrefix="1" applyNumberFormat="1" applyFont="1" applyBorder="1" applyAlignment="1">
      <alignment horizontal="center" vertical="center"/>
    </xf>
    <xf numFmtId="2" fontId="2" fillId="0" borderId="7" xfId="0" quotePrefix="1" applyNumberFormat="1" applyFont="1" applyBorder="1" applyAlignment="1">
      <alignment horizontal="center" vertical="center"/>
    </xf>
    <xf numFmtId="0" fontId="4" fillId="0" borderId="1" xfId="0" applyFont="1" applyBorder="1" applyAlignment="1">
      <alignment horizontal="center" wrapText="1"/>
    </xf>
    <xf numFmtId="0" fontId="4" fillId="0" borderId="6" xfId="0" applyFont="1" applyBorder="1" applyAlignment="1">
      <alignment horizontal="center" wrapText="1"/>
    </xf>
    <xf numFmtId="0" fontId="4" fillId="0" borderId="5" xfId="0" applyFont="1" applyBorder="1" applyAlignment="1">
      <alignment horizontal="center" wrapText="1"/>
    </xf>
    <xf numFmtId="0" fontId="2"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4" xfId="0" applyFont="1" applyBorder="1" applyAlignment="1">
      <alignment horizontal="center" vertical="center" wrapText="1"/>
    </xf>
    <xf numFmtId="0" fontId="34" fillId="2" borderId="4" xfId="0" applyFont="1" applyFill="1" applyBorder="1" applyAlignment="1">
      <alignment horizontal="center" vertical="center"/>
    </xf>
    <xf numFmtId="0" fontId="34" fillId="2" borderId="12" xfId="0" applyFont="1" applyFill="1" applyBorder="1" applyAlignment="1">
      <alignment horizontal="center" vertical="center"/>
    </xf>
    <xf numFmtId="0" fontId="34" fillId="2" borderId="7" xfId="0" applyFont="1" applyFill="1" applyBorder="1" applyAlignment="1">
      <alignment horizontal="center" vertical="center"/>
    </xf>
    <xf numFmtId="2" fontId="2" fillId="0" borderId="8" xfId="0" quotePrefix="1" applyNumberFormat="1" applyFont="1" applyBorder="1" applyAlignment="1">
      <alignment horizontal="center" vertical="center"/>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wrapText="1"/>
    </xf>
    <xf numFmtId="2" fontId="2" fillId="0" borderId="4" xfId="0" quotePrefix="1" applyNumberFormat="1" applyFont="1" applyBorder="1" applyAlignment="1">
      <alignment horizontal="center" vertical="center" wrapText="1"/>
    </xf>
    <xf numFmtId="2" fontId="2" fillId="0" borderId="12" xfId="0" quotePrefix="1" applyNumberFormat="1" applyFont="1" applyBorder="1" applyAlignment="1">
      <alignment horizontal="center" vertical="center" wrapText="1"/>
    </xf>
    <xf numFmtId="2" fontId="2" fillId="0" borderId="7" xfId="0" quotePrefix="1" applyNumberFormat="1" applyFont="1" applyBorder="1" applyAlignment="1">
      <alignment horizontal="center" vertical="center" wrapText="1"/>
    </xf>
    <xf numFmtId="2" fontId="2" fillId="0" borderId="9" xfId="0" quotePrefix="1" applyNumberFormat="1" applyFont="1" applyBorder="1" applyAlignment="1">
      <alignment horizontal="center" vertical="center"/>
    </xf>
    <xf numFmtId="2" fontId="2" fillId="0" borderId="0" xfId="0" quotePrefix="1" applyNumberFormat="1" applyFont="1" applyAlignment="1">
      <alignment horizontal="center" vertical="center"/>
    </xf>
    <xf numFmtId="2" fontId="2" fillId="0" borderId="3" xfId="0" quotePrefix="1" applyNumberFormat="1" applyFont="1" applyBorder="1" applyAlignment="1">
      <alignment horizontal="center" vertical="center"/>
    </xf>
    <xf numFmtId="0" fontId="7" fillId="0" borderId="5" xfId="0" applyFont="1" applyBorder="1" applyAlignment="1">
      <alignment horizontal="center"/>
    </xf>
    <xf numFmtId="0" fontId="7" fillId="0" borderId="1" xfId="0" applyFont="1" applyBorder="1" applyAlignment="1">
      <alignment horizontal="center"/>
    </xf>
    <xf numFmtId="0" fontId="7" fillId="0" borderId="6" xfId="0" applyFont="1" applyBorder="1" applyAlignment="1">
      <alignment horizontal="center"/>
    </xf>
    <xf numFmtId="9" fontId="2" fillId="0" borderId="4" xfId="0" applyNumberFormat="1" applyFont="1" applyBorder="1" applyAlignment="1">
      <alignment horizontal="center" vertical="center" wrapText="1"/>
    </xf>
    <xf numFmtId="9" fontId="2" fillId="0" borderId="7" xfId="0" applyNumberFormat="1"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36" fillId="2" borderId="4" xfId="0" applyFont="1" applyFill="1" applyBorder="1" applyAlignment="1">
      <alignment horizontal="center" vertical="center"/>
    </xf>
    <xf numFmtId="0" fontId="36" fillId="2" borderId="7" xfId="0" applyFont="1" applyFill="1" applyBorder="1" applyAlignment="1">
      <alignment horizontal="center" vertical="center"/>
    </xf>
    <xf numFmtId="0" fontId="37" fillId="0" borderId="8" xfId="0" applyFont="1" applyBorder="1" applyAlignment="1">
      <alignment horizontal="left" vertical="center" wrapText="1"/>
    </xf>
    <xf numFmtId="0" fontId="4" fillId="0" borderId="3" xfId="0" applyFont="1" applyBorder="1" applyAlignment="1">
      <alignment horizontal="left" vertical="center"/>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2"/>
  <sheetViews>
    <sheetView topLeftCell="A19" zoomScaleNormal="100" workbookViewId="0">
      <selection activeCell="C77" sqref="C77"/>
    </sheetView>
  </sheetViews>
  <sheetFormatPr defaultColWidth="9.140625" defaultRowHeight="15.75"/>
  <cols>
    <col min="1" max="1" width="4.42578125" style="128" customWidth="1"/>
    <col min="2" max="2" width="35" style="128" customWidth="1"/>
    <col min="3" max="3" width="11.28515625" style="128" customWidth="1"/>
    <col min="4" max="4" width="17.5703125" style="128" customWidth="1"/>
    <col min="5" max="5" width="11" style="128" customWidth="1"/>
    <col min="6" max="6" width="11.28515625" style="128" customWidth="1"/>
    <col min="7" max="7" width="10.140625" style="128" customWidth="1"/>
    <col min="8" max="8" width="9.28515625" style="128" customWidth="1"/>
    <col min="9" max="9" width="8.28515625" style="128" customWidth="1"/>
    <col min="10" max="10" width="9" style="128" customWidth="1"/>
    <col min="11" max="11" width="9.28515625" style="128" customWidth="1"/>
    <col min="12" max="12" width="9" style="128" customWidth="1"/>
    <col min="13" max="13" width="12.42578125" style="128" customWidth="1"/>
    <col min="14" max="14" width="10" style="128" customWidth="1"/>
    <col min="15" max="16384" width="9.140625" style="128"/>
  </cols>
  <sheetData>
    <row r="1" spans="1:14" ht="34.5" customHeight="1">
      <c r="A1" s="402" t="s">
        <v>0</v>
      </c>
      <c r="B1" s="403"/>
      <c r="C1" s="403"/>
      <c r="D1" s="403"/>
      <c r="E1" s="403"/>
      <c r="F1" s="403"/>
      <c r="G1" s="403"/>
      <c r="H1" s="403"/>
      <c r="I1" s="403"/>
      <c r="J1" s="403"/>
      <c r="K1" s="403"/>
      <c r="L1" s="403"/>
      <c r="M1" s="403"/>
    </row>
    <row r="2" spans="1:14">
      <c r="A2" s="404" t="s">
        <v>1</v>
      </c>
      <c r="B2" s="404"/>
      <c r="C2" s="404"/>
      <c r="J2" s="404" t="s">
        <v>2202</v>
      </c>
      <c r="K2" s="404"/>
      <c r="L2" s="404"/>
      <c r="M2" s="404"/>
    </row>
    <row r="3" spans="1:14" ht="45" customHeight="1">
      <c r="A3" s="388" t="s">
        <v>2</v>
      </c>
      <c r="B3" s="388" t="s">
        <v>3</v>
      </c>
      <c r="C3" s="385" t="s">
        <v>4</v>
      </c>
      <c r="D3" s="388" t="s">
        <v>5</v>
      </c>
      <c r="E3" s="388" t="s">
        <v>6</v>
      </c>
      <c r="F3" s="388" t="s">
        <v>7</v>
      </c>
      <c r="G3" s="405" t="s">
        <v>8</v>
      </c>
      <c r="H3" s="406"/>
      <c r="I3" s="388" t="s">
        <v>9</v>
      </c>
      <c r="J3" s="388"/>
      <c r="K3" s="388" t="s">
        <v>10</v>
      </c>
      <c r="L3" s="388"/>
      <c r="M3" s="388" t="s">
        <v>11</v>
      </c>
      <c r="N3" s="385" t="s">
        <v>12</v>
      </c>
    </row>
    <row r="4" spans="1:14">
      <c r="A4" s="388"/>
      <c r="B4" s="388"/>
      <c r="C4" s="386"/>
      <c r="D4" s="388"/>
      <c r="E4" s="388"/>
      <c r="F4" s="388"/>
      <c r="G4" s="129" t="s">
        <v>13</v>
      </c>
      <c r="H4" s="129" t="s">
        <v>14</v>
      </c>
      <c r="I4" s="129" t="s">
        <v>13</v>
      </c>
      <c r="J4" s="129" t="s">
        <v>14</v>
      </c>
      <c r="K4" s="129" t="s">
        <v>13</v>
      </c>
      <c r="L4" s="129" t="s">
        <v>14</v>
      </c>
      <c r="M4" s="388"/>
      <c r="N4" s="386"/>
    </row>
    <row r="5" spans="1:14" s="227" customFormat="1" ht="12" customHeight="1">
      <c r="A5" s="228">
        <v>1</v>
      </c>
      <c r="B5" s="161">
        <v>2</v>
      </c>
      <c r="C5" s="161">
        <v>3</v>
      </c>
      <c r="D5" s="161">
        <v>4</v>
      </c>
      <c r="E5" s="229">
        <v>5</v>
      </c>
      <c r="F5" s="229">
        <v>6</v>
      </c>
      <c r="G5" s="229">
        <v>7</v>
      </c>
      <c r="H5" s="229">
        <v>8</v>
      </c>
      <c r="I5" s="161">
        <v>9</v>
      </c>
      <c r="J5" s="161">
        <v>10</v>
      </c>
      <c r="K5" s="161">
        <v>11</v>
      </c>
      <c r="L5" s="161">
        <v>12</v>
      </c>
      <c r="M5" s="161">
        <v>13</v>
      </c>
      <c r="N5" s="229">
        <v>14</v>
      </c>
    </row>
    <row r="6" spans="1:14" ht="47.25">
      <c r="A6" s="137">
        <v>1</v>
      </c>
      <c r="B6" s="138" t="s">
        <v>15</v>
      </c>
      <c r="C6" s="139">
        <v>508.45</v>
      </c>
      <c r="D6" s="129" t="s">
        <v>16</v>
      </c>
      <c r="E6" s="146" t="s">
        <v>17</v>
      </c>
      <c r="F6" s="146" t="s">
        <v>1514</v>
      </c>
      <c r="G6" s="140">
        <v>0.45</v>
      </c>
      <c r="H6" s="139">
        <v>128.5</v>
      </c>
      <c r="I6" s="140"/>
      <c r="J6" s="236"/>
      <c r="K6" s="140">
        <f>G6+I6</f>
        <v>0.45</v>
      </c>
      <c r="L6" s="139">
        <f>H6+J6</f>
        <v>128.5</v>
      </c>
      <c r="M6" s="130"/>
      <c r="N6" s="149"/>
    </row>
    <row r="7" spans="1:14" ht="47.25">
      <c r="A7" s="381">
        <v>2</v>
      </c>
      <c r="B7" s="154" t="s">
        <v>20</v>
      </c>
      <c r="C7" s="129">
        <v>281.12</v>
      </c>
      <c r="D7" s="129" t="s">
        <v>16</v>
      </c>
      <c r="E7" s="146" t="s">
        <v>17</v>
      </c>
      <c r="F7" s="146" t="s">
        <v>1514</v>
      </c>
      <c r="G7" s="140">
        <v>0.95</v>
      </c>
      <c r="H7" s="139">
        <v>208.54</v>
      </c>
      <c r="I7" s="140"/>
      <c r="J7" s="139"/>
      <c r="K7" s="140">
        <f>G7+I7</f>
        <v>0.95</v>
      </c>
      <c r="L7" s="139">
        <f>H7+J7</f>
        <v>208.54</v>
      </c>
      <c r="M7" s="130"/>
      <c r="N7" s="149"/>
    </row>
    <row r="8" spans="1:14" ht="47.25">
      <c r="A8" s="224">
        <v>3</v>
      </c>
      <c r="B8" s="138" t="s">
        <v>21</v>
      </c>
      <c r="C8" s="395">
        <v>1015.92</v>
      </c>
      <c r="D8" s="146" t="s">
        <v>16</v>
      </c>
      <c r="E8" s="146" t="s">
        <v>22</v>
      </c>
      <c r="F8" s="146" t="s">
        <v>23</v>
      </c>
      <c r="G8" s="240">
        <v>0.11</v>
      </c>
      <c r="H8" s="237">
        <v>42.42</v>
      </c>
      <c r="I8" s="210"/>
      <c r="J8" s="238"/>
      <c r="K8" s="142">
        <v>0.11</v>
      </c>
      <c r="L8" s="237">
        <v>42.42</v>
      </c>
      <c r="M8" s="130"/>
      <c r="N8" s="129" t="s">
        <v>1262</v>
      </c>
    </row>
    <row r="9" spans="1:14" ht="114" customHeight="1">
      <c r="A9" s="224">
        <v>4</v>
      </c>
      <c r="B9" s="169" t="s">
        <v>24</v>
      </c>
      <c r="C9" s="396"/>
      <c r="D9" s="177" t="s">
        <v>16</v>
      </c>
      <c r="E9" s="177" t="s">
        <v>22</v>
      </c>
      <c r="F9" s="177" t="s">
        <v>23</v>
      </c>
      <c r="G9" s="239">
        <v>0.30499999999999999</v>
      </c>
      <c r="H9" s="237">
        <v>39.659999999999997</v>
      </c>
      <c r="I9" s="142"/>
      <c r="J9" s="240"/>
      <c r="K9" s="210">
        <f>G9+I9</f>
        <v>0.30499999999999999</v>
      </c>
      <c r="L9" s="237">
        <v>39.659999999999997</v>
      </c>
      <c r="M9" s="130"/>
      <c r="N9" s="129" t="s">
        <v>1262</v>
      </c>
    </row>
    <row r="10" spans="1:14" ht="75">
      <c r="A10" s="224">
        <v>5</v>
      </c>
      <c r="B10" s="169" t="s">
        <v>1572</v>
      </c>
      <c r="C10" s="395">
        <v>969.01</v>
      </c>
      <c r="D10" s="177" t="s">
        <v>16</v>
      </c>
      <c r="E10" s="146" t="s">
        <v>25</v>
      </c>
      <c r="F10" s="146" t="s">
        <v>26</v>
      </c>
      <c r="G10" s="142">
        <v>0.75</v>
      </c>
      <c r="H10" s="141">
        <v>337</v>
      </c>
      <c r="I10" s="142">
        <v>0.1</v>
      </c>
      <c r="J10" s="238"/>
      <c r="K10" s="142">
        <f>G10+I10</f>
        <v>0.85</v>
      </c>
      <c r="L10" s="141">
        <f>H10+J10</f>
        <v>337</v>
      </c>
      <c r="M10" s="130" t="s">
        <v>1627</v>
      </c>
      <c r="N10" s="294" t="s">
        <v>1549</v>
      </c>
    </row>
    <row r="11" spans="1:14" ht="75">
      <c r="A11" s="224">
        <v>6</v>
      </c>
      <c r="B11" s="169" t="s">
        <v>27</v>
      </c>
      <c r="C11" s="396"/>
      <c r="D11" s="177" t="s">
        <v>16</v>
      </c>
      <c r="E11" s="177" t="s">
        <v>25</v>
      </c>
      <c r="F11" s="177" t="s">
        <v>26</v>
      </c>
      <c r="G11" s="142">
        <v>0.27</v>
      </c>
      <c r="H11" s="237">
        <v>115.75</v>
      </c>
      <c r="I11" s="179"/>
      <c r="J11" s="238"/>
      <c r="K11" s="142">
        <f>G11+I11</f>
        <v>0.27</v>
      </c>
      <c r="L11" s="237">
        <v>115.75</v>
      </c>
      <c r="M11" s="129" t="s">
        <v>66</v>
      </c>
      <c r="N11" s="294" t="s">
        <v>1549</v>
      </c>
    </row>
    <row r="12" spans="1:14" ht="78.75">
      <c r="A12" s="381">
        <v>7</v>
      </c>
      <c r="B12" s="138" t="s">
        <v>28</v>
      </c>
      <c r="C12" s="139">
        <v>1087.32</v>
      </c>
      <c r="D12" s="129" t="s">
        <v>16</v>
      </c>
      <c r="E12" s="146" t="s">
        <v>22</v>
      </c>
      <c r="F12" s="146" t="s">
        <v>23</v>
      </c>
      <c r="G12" s="140">
        <v>1</v>
      </c>
      <c r="H12" s="139">
        <v>1035.6199999999999</v>
      </c>
      <c r="I12" s="140"/>
      <c r="J12" s="139"/>
      <c r="K12" s="140">
        <v>1</v>
      </c>
      <c r="L12" s="139">
        <f>H12+J12</f>
        <v>1035.6199999999999</v>
      </c>
      <c r="M12" s="129"/>
      <c r="N12" s="149"/>
    </row>
    <row r="13" spans="1:14" ht="78.75">
      <c r="A13" s="381">
        <v>8</v>
      </c>
      <c r="B13" s="138" t="s">
        <v>29</v>
      </c>
      <c r="C13" s="139">
        <v>1171</v>
      </c>
      <c r="D13" s="129" t="s">
        <v>16</v>
      </c>
      <c r="E13" s="146" t="s">
        <v>30</v>
      </c>
      <c r="F13" s="146" t="s">
        <v>31</v>
      </c>
      <c r="G13" s="157">
        <v>0.85899999999999999</v>
      </c>
      <c r="H13" s="139">
        <v>652.14</v>
      </c>
      <c r="I13" s="140"/>
      <c r="J13" s="129"/>
      <c r="K13" s="157">
        <v>0.85899999999999999</v>
      </c>
      <c r="L13" s="139">
        <v>652.14</v>
      </c>
      <c r="M13" s="129"/>
      <c r="N13" s="149"/>
    </row>
    <row r="14" spans="1:14" ht="78.75">
      <c r="A14" s="381">
        <v>9</v>
      </c>
      <c r="B14" s="154" t="s">
        <v>32</v>
      </c>
      <c r="C14" s="139">
        <v>1422</v>
      </c>
      <c r="D14" s="129" t="s">
        <v>16</v>
      </c>
      <c r="E14" s="146" t="s">
        <v>25</v>
      </c>
      <c r="F14" s="146" t="s">
        <v>26</v>
      </c>
      <c r="G14" s="140">
        <v>0.88</v>
      </c>
      <c r="H14" s="139">
        <v>1097.8900000000001</v>
      </c>
      <c r="I14" s="157"/>
      <c r="J14" s="139"/>
      <c r="K14" s="140">
        <f>G14+I14</f>
        <v>0.88</v>
      </c>
      <c r="L14" s="139">
        <f t="shared" ref="L14:L20" si="0">H14+J14</f>
        <v>1097.8900000000001</v>
      </c>
      <c r="M14" s="129"/>
      <c r="N14" s="149"/>
    </row>
    <row r="15" spans="1:14" ht="78.75">
      <c r="A15" s="381">
        <v>10</v>
      </c>
      <c r="B15" s="154" t="s">
        <v>33</v>
      </c>
      <c r="C15" s="139">
        <v>958.99</v>
      </c>
      <c r="D15" s="129" t="s">
        <v>16</v>
      </c>
      <c r="E15" s="146" t="s">
        <v>34</v>
      </c>
      <c r="F15" s="146" t="s">
        <v>35</v>
      </c>
      <c r="G15" s="157">
        <v>0.99539999999999995</v>
      </c>
      <c r="H15" s="139">
        <v>806.11</v>
      </c>
      <c r="I15" s="157"/>
      <c r="J15" s="139"/>
      <c r="K15" s="157">
        <f>G15+I15</f>
        <v>0.99539999999999995</v>
      </c>
      <c r="L15" s="139">
        <v>806.11</v>
      </c>
      <c r="M15" s="129"/>
      <c r="N15" s="149"/>
    </row>
    <row r="16" spans="1:14" ht="78.75">
      <c r="A16" s="382">
        <v>11</v>
      </c>
      <c r="B16" s="230" t="s">
        <v>36</v>
      </c>
      <c r="C16" s="141">
        <v>2390.08</v>
      </c>
      <c r="D16" s="146" t="s">
        <v>16</v>
      </c>
      <c r="E16" s="146" t="s">
        <v>37</v>
      </c>
      <c r="F16" s="146" t="s">
        <v>38</v>
      </c>
      <c r="G16" s="210">
        <v>0.15709999999999999</v>
      </c>
      <c r="H16" s="147">
        <v>549.95000000000005</v>
      </c>
      <c r="I16" s="210">
        <v>6.2899999999999998E-2</v>
      </c>
      <c r="J16" s="146"/>
      <c r="K16" s="142">
        <f>G16+I16</f>
        <v>0.21999999999999997</v>
      </c>
      <c r="L16" s="147">
        <v>549.95000000000005</v>
      </c>
      <c r="M16" s="130"/>
      <c r="N16" s="149"/>
    </row>
    <row r="17" spans="1:14" ht="78.75">
      <c r="A17" s="382">
        <v>12</v>
      </c>
      <c r="B17" s="230" t="s">
        <v>39</v>
      </c>
      <c r="C17" s="141">
        <v>2390.08</v>
      </c>
      <c r="D17" s="146" t="s">
        <v>16</v>
      </c>
      <c r="E17" s="146" t="s">
        <v>37</v>
      </c>
      <c r="F17" s="146" t="s">
        <v>38</v>
      </c>
      <c r="G17" s="142">
        <v>0.08</v>
      </c>
      <c r="H17" s="141">
        <v>416.38</v>
      </c>
      <c r="I17" s="142">
        <v>0.02</v>
      </c>
      <c r="J17" s="146"/>
      <c r="K17" s="142">
        <f>G17+I17</f>
        <v>0.1</v>
      </c>
      <c r="L17" s="141">
        <f t="shared" si="0"/>
        <v>416.38</v>
      </c>
      <c r="M17" s="130"/>
      <c r="N17" s="149"/>
    </row>
    <row r="18" spans="1:14" ht="78.75">
      <c r="A18" s="382">
        <v>13</v>
      </c>
      <c r="B18" s="230" t="s">
        <v>40</v>
      </c>
      <c r="C18" s="146">
        <v>447.75</v>
      </c>
      <c r="D18" s="146" t="s">
        <v>16</v>
      </c>
      <c r="E18" s="146" t="s">
        <v>41</v>
      </c>
      <c r="F18" s="146" t="s">
        <v>42</v>
      </c>
      <c r="G18" s="142">
        <v>1</v>
      </c>
      <c r="H18" s="146">
        <v>431.65</v>
      </c>
      <c r="I18" s="240"/>
      <c r="J18" s="146"/>
      <c r="K18" s="142">
        <v>1</v>
      </c>
      <c r="L18" s="141">
        <v>431.65</v>
      </c>
      <c r="M18" s="129" t="s">
        <v>1159</v>
      </c>
      <c r="N18" s="129" t="s">
        <v>43</v>
      </c>
    </row>
    <row r="19" spans="1:14" ht="47.25">
      <c r="A19" s="382">
        <v>14</v>
      </c>
      <c r="B19" s="230" t="s">
        <v>44</v>
      </c>
      <c r="C19" s="146">
        <v>402.78</v>
      </c>
      <c r="D19" s="146" t="s">
        <v>16</v>
      </c>
      <c r="E19" s="146" t="s">
        <v>45</v>
      </c>
      <c r="F19" s="146" t="s">
        <v>46</v>
      </c>
      <c r="G19" s="210">
        <v>0.95920000000000005</v>
      </c>
      <c r="H19" s="141">
        <v>364.32</v>
      </c>
      <c r="I19" s="210"/>
      <c r="J19" s="141"/>
      <c r="K19" s="210">
        <f>G19+I19</f>
        <v>0.95920000000000005</v>
      </c>
      <c r="L19" s="141">
        <f t="shared" si="0"/>
        <v>364.32</v>
      </c>
      <c r="M19" s="130"/>
      <c r="N19" s="129" t="s">
        <v>43</v>
      </c>
    </row>
    <row r="20" spans="1:14" ht="47.25">
      <c r="A20" s="224">
        <v>15</v>
      </c>
      <c r="B20" s="231" t="s">
        <v>47</v>
      </c>
      <c r="C20" s="176">
        <v>168.3</v>
      </c>
      <c r="D20" s="177" t="s">
        <v>16</v>
      </c>
      <c r="E20" s="146" t="s">
        <v>48</v>
      </c>
      <c r="F20" s="146" t="s">
        <v>49</v>
      </c>
      <c r="G20" s="142">
        <v>1</v>
      </c>
      <c r="H20" s="146">
        <v>168.32</v>
      </c>
      <c r="I20" s="210"/>
      <c r="J20" s="146"/>
      <c r="K20" s="142">
        <v>1</v>
      </c>
      <c r="L20" s="141">
        <f t="shared" si="0"/>
        <v>168.32</v>
      </c>
      <c r="M20" s="129" t="s">
        <v>50</v>
      </c>
      <c r="N20" s="129" t="s">
        <v>43</v>
      </c>
    </row>
    <row r="21" spans="1:14" ht="63">
      <c r="A21" s="17">
        <v>16</v>
      </c>
      <c r="B21" s="123" t="s">
        <v>51</v>
      </c>
      <c r="C21" s="153">
        <v>440.97</v>
      </c>
      <c r="D21" s="115" t="s">
        <v>52</v>
      </c>
      <c r="E21" s="114" t="s">
        <v>53</v>
      </c>
      <c r="F21" s="220" t="s">
        <v>54</v>
      </c>
      <c r="G21" s="125">
        <v>0.73</v>
      </c>
      <c r="H21" s="241">
        <v>77.25</v>
      </c>
      <c r="I21" s="125">
        <v>0.02</v>
      </c>
      <c r="J21" s="242"/>
      <c r="K21" s="125">
        <f>G21+I21</f>
        <v>0.75</v>
      </c>
      <c r="L21" s="241">
        <v>77.25</v>
      </c>
      <c r="M21" s="20"/>
      <c r="N21" s="146" t="s">
        <v>57</v>
      </c>
    </row>
    <row r="22" spans="1:14" ht="94.5">
      <c r="A22" s="397">
        <v>17</v>
      </c>
      <c r="B22" s="169" t="s">
        <v>58</v>
      </c>
      <c r="C22" s="146">
        <v>316.55</v>
      </c>
      <c r="D22" s="146" t="s">
        <v>56</v>
      </c>
      <c r="E22" s="146" t="s">
        <v>59</v>
      </c>
      <c r="F22" s="129" t="s">
        <v>60</v>
      </c>
      <c r="G22" s="142">
        <v>0.9</v>
      </c>
      <c r="H22" s="146">
        <v>78.739999999999995</v>
      </c>
      <c r="I22" s="142">
        <v>0.02</v>
      </c>
      <c r="J22" s="141">
        <v>16.899999999999999</v>
      </c>
      <c r="K22" s="142">
        <f t="shared" ref="K22:L27" si="1">G22+I22</f>
        <v>0.92</v>
      </c>
      <c r="L22" s="141">
        <f t="shared" si="1"/>
        <v>95.639999999999986</v>
      </c>
      <c r="M22" s="129" t="s">
        <v>61</v>
      </c>
      <c r="N22" s="146" t="s">
        <v>57</v>
      </c>
    </row>
    <row r="23" spans="1:14" ht="47.25">
      <c r="A23" s="398"/>
      <c r="B23" s="169" t="s">
        <v>62</v>
      </c>
      <c r="C23" s="146">
        <v>235.73</v>
      </c>
      <c r="D23" s="146" t="s">
        <v>56</v>
      </c>
      <c r="E23" s="146" t="s">
        <v>59</v>
      </c>
      <c r="F23" s="146" t="s">
        <v>60</v>
      </c>
      <c r="G23" s="142">
        <v>0.6</v>
      </c>
      <c r="H23" s="146">
        <v>100.11</v>
      </c>
      <c r="I23" s="142">
        <v>0.03</v>
      </c>
      <c r="J23" s="141">
        <v>0.3</v>
      </c>
      <c r="K23" s="142">
        <f t="shared" si="1"/>
        <v>0.63</v>
      </c>
      <c r="L23" s="141">
        <f t="shared" si="1"/>
        <v>100.41</v>
      </c>
      <c r="M23" s="129" t="s">
        <v>61</v>
      </c>
      <c r="N23" s="146" t="s">
        <v>57</v>
      </c>
    </row>
    <row r="24" spans="1:14" ht="47.25">
      <c r="A24" s="398"/>
      <c r="B24" s="169" t="s">
        <v>63</v>
      </c>
      <c r="C24" s="146">
        <v>171.09</v>
      </c>
      <c r="D24" s="146" t="s">
        <v>56</v>
      </c>
      <c r="E24" s="146" t="s">
        <v>59</v>
      </c>
      <c r="F24" s="146" t="s">
        <v>60</v>
      </c>
      <c r="G24" s="142">
        <v>0.49</v>
      </c>
      <c r="H24" s="146">
        <v>54.25</v>
      </c>
      <c r="I24" s="142">
        <v>0.03</v>
      </c>
      <c r="J24" s="141"/>
      <c r="K24" s="142">
        <f t="shared" si="1"/>
        <v>0.52</v>
      </c>
      <c r="L24" s="141">
        <f t="shared" si="1"/>
        <v>54.25</v>
      </c>
      <c r="M24" s="129" t="s">
        <v>61</v>
      </c>
      <c r="N24" s="146" t="s">
        <v>57</v>
      </c>
    </row>
    <row r="25" spans="1:14" ht="47.25">
      <c r="A25" s="398"/>
      <c r="B25" s="169" t="s">
        <v>64</v>
      </c>
      <c r="C25" s="147">
        <v>176</v>
      </c>
      <c r="D25" s="146" t="s">
        <v>56</v>
      </c>
      <c r="E25" s="146" t="s">
        <v>59</v>
      </c>
      <c r="F25" s="129" t="s">
        <v>60</v>
      </c>
      <c r="G25" s="142">
        <v>0.5</v>
      </c>
      <c r="H25" s="141">
        <v>86.47</v>
      </c>
      <c r="I25" s="142">
        <v>0.03</v>
      </c>
      <c r="J25" s="141"/>
      <c r="K25" s="142">
        <f t="shared" si="1"/>
        <v>0.53</v>
      </c>
      <c r="L25" s="141">
        <f t="shared" si="1"/>
        <v>86.47</v>
      </c>
      <c r="M25" s="129" t="s">
        <v>61</v>
      </c>
      <c r="N25" s="146" t="s">
        <v>57</v>
      </c>
    </row>
    <row r="26" spans="1:14" ht="47.25">
      <c r="A26" s="399"/>
      <c r="B26" s="169" t="s">
        <v>1037</v>
      </c>
      <c r="C26" s="147">
        <v>175.8</v>
      </c>
      <c r="D26" s="146" t="s">
        <v>56</v>
      </c>
      <c r="E26" s="146" t="s">
        <v>59</v>
      </c>
      <c r="F26" s="129" t="s">
        <v>60</v>
      </c>
      <c r="G26" s="142">
        <v>0.53</v>
      </c>
      <c r="H26" s="146">
        <v>56.17</v>
      </c>
      <c r="I26" s="142">
        <v>0.02</v>
      </c>
      <c r="J26" s="141">
        <v>33.96</v>
      </c>
      <c r="K26" s="142">
        <f>G26+I26</f>
        <v>0.55000000000000004</v>
      </c>
      <c r="L26" s="141">
        <f t="shared" si="1"/>
        <v>90.13</v>
      </c>
      <c r="M26" s="129" t="s">
        <v>61</v>
      </c>
      <c r="N26" s="146" t="s">
        <v>57</v>
      </c>
    </row>
    <row r="27" spans="1:14" ht="94.5">
      <c r="A27" s="224">
        <v>18</v>
      </c>
      <c r="B27" s="169" t="s">
        <v>65</v>
      </c>
      <c r="C27" s="147">
        <v>175.81</v>
      </c>
      <c r="D27" s="146" t="s">
        <v>56</v>
      </c>
      <c r="E27" s="146" t="s">
        <v>59</v>
      </c>
      <c r="F27" s="129" t="s">
        <v>60</v>
      </c>
      <c r="G27" s="142">
        <v>0.57999999999999996</v>
      </c>
      <c r="H27" s="141">
        <v>62.49</v>
      </c>
      <c r="I27" s="142">
        <v>0.03</v>
      </c>
      <c r="J27" s="141">
        <v>33.799999999999997</v>
      </c>
      <c r="K27" s="142">
        <f t="shared" si="1"/>
        <v>0.61</v>
      </c>
      <c r="L27" s="141">
        <f t="shared" si="1"/>
        <v>96.289999999999992</v>
      </c>
      <c r="M27" s="129" t="s">
        <v>66</v>
      </c>
      <c r="N27" s="146" t="s">
        <v>57</v>
      </c>
    </row>
    <row r="28" spans="1:14" ht="78.75">
      <c r="A28" s="224">
        <v>19</v>
      </c>
      <c r="B28" s="209" t="s">
        <v>69</v>
      </c>
      <c r="C28" s="129">
        <v>336.53</v>
      </c>
      <c r="D28" s="129" t="s">
        <v>67</v>
      </c>
      <c r="E28" s="146" t="s">
        <v>53</v>
      </c>
      <c r="F28" s="146" t="s">
        <v>54</v>
      </c>
      <c r="G28" s="140">
        <v>0.85</v>
      </c>
      <c r="H28" s="139">
        <v>70</v>
      </c>
      <c r="I28" s="140">
        <v>0.03</v>
      </c>
      <c r="J28" s="139"/>
      <c r="K28" s="140">
        <f>G28+I28</f>
        <v>0.88</v>
      </c>
      <c r="L28" s="139">
        <v>70</v>
      </c>
      <c r="M28" s="129" t="s">
        <v>66</v>
      </c>
      <c r="N28" s="129" t="s">
        <v>68</v>
      </c>
    </row>
    <row r="29" spans="1:14" ht="63">
      <c r="A29" s="224">
        <v>20</v>
      </c>
      <c r="B29" s="138" t="s">
        <v>2087</v>
      </c>
      <c r="C29" s="129">
        <v>170.99</v>
      </c>
      <c r="D29" s="129" t="s">
        <v>71</v>
      </c>
      <c r="E29" s="146" t="s">
        <v>59</v>
      </c>
      <c r="F29" s="146" t="s">
        <v>1612</v>
      </c>
      <c r="G29" s="140">
        <v>0.46</v>
      </c>
      <c r="H29" s="139">
        <v>36.909999999999997</v>
      </c>
      <c r="I29" s="140">
        <v>0.02</v>
      </c>
      <c r="J29" s="139">
        <v>11.59</v>
      </c>
      <c r="K29" s="140">
        <f>G29+I29</f>
        <v>0.48000000000000004</v>
      </c>
      <c r="L29" s="139">
        <f>H29+J29</f>
        <v>48.5</v>
      </c>
      <c r="M29" s="158" t="s">
        <v>206</v>
      </c>
      <c r="N29" s="146" t="s">
        <v>57</v>
      </c>
    </row>
    <row r="30" spans="1:14" ht="31.5">
      <c r="A30" s="224">
        <v>21</v>
      </c>
      <c r="B30" s="138" t="s">
        <v>72</v>
      </c>
      <c r="C30" s="139">
        <v>2616.41</v>
      </c>
      <c r="D30" s="129" t="s">
        <v>73</v>
      </c>
      <c r="E30" s="146" t="s">
        <v>74</v>
      </c>
      <c r="F30" s="146" t="s">
        <v>75</v>
      </c>
      <c r="G30" s="210">
        <v>0.68689999999999996</v>
      </c>
      <c r="H30" s="139">
        <v>1765.07</v>
      </c>
      <c r="I30" s="157">
        <v>2.35E-2</v>
      </c>
      <c r="J30" s="139"/>
      <c r="K30" s="157">
        <f t="shared" ref="K30:K40" si="2">G30+I30</f>
        <v>0.71039999999999992</v>
      </c>
      <c r="L30" s="139">
        <f>H30+J30</f>
        <v>1765.07</v>
      </c>
      <c r="M30" s="158" t="s">
        <v>206</v>
      </c>
      <c r="N30" s="146" t="s">
        <v>57</v>
      </c>
    </row>
    <row r="31" spans="1:14" ht="157.5">
      <c r="A31" s="224">
        <v>22</v>
      </c>
      <c r="B31" s="169" t="s">
        <v>76</v>
      </c>
      <c r="C31" s="139">
        <v>1365.6</v>
      </c>
      <c r="D31" s="129" t="s">
        <v>77</v>
      </c>
      <c r="E31" s="146" t="s">
        <v>78</v>
      </c>
      <c r="F31" s="146" t="s">
        <v>79</v>
      </c>
      <c r="G31" s="140">
        <v>1</v>
      </c>
      <c r="H31" s="139">
        <v>1213.31</v>
      </c>
      <c r="I31" s="157"/>
      <c r="J31" s="129">
        <v>152.30000000000001</v>
      </c>
      <c r="K31" s="140">
        <f>G31+I31</f>
        <v>1</v>
      </c>
      <c r="L31" s="145">
        <f>H31+J31</f>
        <v>1365.61</v>
      </c>
      <c r="M31" s="129" t="s">
        <v>1809</v>
      </c>
      <c r="N31" s="235" t="s">
        <v>80</v>
      </c>
    </row>
    <row r="32" spans="1:14" ht="78.75">
      <c r="A32" s="224">
        <v>23</v>
      </c>
      <c r="B32" s="231" t="s">
        <v>81</v>
      </c>
      <c r="C32" s="129">
        <v>2231.91</v>
      </c>
      <c r="D32" s="129" t="s">
        <v>77</v>
      </c>
      <c r="E32" s="146" t="s">
        <v>82</v>
      </c>
      <c r="F32" s="146" t="s">
        <v>83</v>
      </c>
      <c r="G32" s="140">
        <v>0.44</v>
      </c>
      <c r="H32" s="129">
        <v>932.03</v>
      </c>
      <c r="I32" s="140">
        <v>0.05</v>
      </c>
      <c r="J32" s="129"/>
      <c r="K32" s="140">
        <f t="shared" si="2"/>
        <v>0.49</v>
      </c>
      <c r="L32" s="129">
        <f t="shared" ref="L32:L41" si="3">H32+J32</f>
        <v>932.03</v>
      </c>
      <c r="M32" s="129"/>
      <c r="N32" s="129" t="s">
        <v>80</v>
      </c>
    </row>
    <row r="33" spans="1:14" ht="78.75">
      <c r="A33" s="224">
        <v>24</v>
      </c>
      <c r="B33" s="138" t="s">
        <v>84</v>
      </c>
      <c r="C33" s="146">
        <v>362.02</v>
      </c>
      <c r="D33" s="146" t="s">
        <v>77</v>
      </c>
      <c r="E33" s="146" t="s">
        <v>85</v>
      </c>
      <c r="F33" s="146" t="s">
        <v>1509</v>
      </c>
      <c r="G33" s="142">
        <v>0.75</v>
      </c>
      <c r="H33" s="146">
        <v>225.45</v>
      </c>
      <c r="I33" s="142">
        <v>0.25</v>
      </c>
      <c r="J33" s="146">
        <v>136.58000000000001</v>
      </c>
      <c r="K33" s="142">
        <f t="shared" si="2"/>
        <v>1</v>
      </c>
      <c r="L33" s="146">
        <f t="shared" si="3"/>
        <v>362.03</v>
      </c>
      <c r="M33" s="129" t="s">
        <v>1048</v>
      </c>
      <c r="N33" s="129" t="s">
        <v>80</v>
      </c>
    </row>
    <row r="34" spans="1:14" ht="78.75">
      <c r="A34" s="224">
        <v>25</v>
      </c>
      <c r="B34" s="154" t="s">
        <v>86</v>
      </c>
      <c r="C34" s="146">
        <v>284.76</v>
      </c>
      <c r="D34" s="146" t="s">
        <v>77</v>
      </c>
      <c r="E34" s="146" t="s">
        <v>87</v>
      </c>
      <c r="F34" s="146" t="s">
        <v>88</v>
      </c>
      <c r="G34" s="142">
        <v>0.95</v>
      </c>
      <c r="H34" s="146">
        <v>224.39</v>
      </c>
      <c r="I34" s="210">
        <v>0.05</v>
      </c>
      <c r="J34" s="146">
        <v>60.37</v>
      </c>
      <c r="K34" s="142">
        <f t="shared" si="2"/>
        <v>1</v>
      </c>
      <c r="L34" s="146">
        <f t="shared" si="3"/>
        <v>284.76</v>
      </c>
      <c r="M34" s="129" t="s">
        <v>1048</v>
      </c>
      <c r="N34" s="235" t="s">
        <v>80</v>
      </c>
    </row>
    <row r="35" spans="1:14" ht="78.75">
      <c r="A35" s="224">
        <v>26</v>
      </c>
      <c r="B35" s="138" t="s">
        <v>2086</v>
      </c>
      <c r="C35" s="146">
        <v>385.61</v>
      </c>
      <c r="D35" s="146" t="s">
        <v>77</v>
      </c>
      <c r="E35" s="146" t="s">
        <v>85</v>
      </c>
      <c r="F35" s="146" t="s">
        <v>89</v>
      </c>
      <c r="G35" s="142">
        <v>0.85</v>
      </c>
      <c r="H35" s="146">
        <v>295.97000000000003</v>
      </c>
      <c r="I35" s="142">
        <v>0.15</v>
      </c>
      <c r="J35" s="146">
        <v>89.64</v>
      </c>
      <c r="K35" s="142">
        <f t="shared" si="2"/>
        <v>1</v>
      </c>
      <c r="L35" s="146">
        <f t="shared" si="3"/>
        <v>385.61</v>
      </c>
      <c r="M35" s="129" t="s">
        <v>1048</v>
      </c>
      <c r="N35" s="129" t="s">
        <v>80</v>
      </c>
    </row>
    <row r="36" spans="1:14" ht="146.1" customHeight="1">
      <c r="A36" s="224">
        <v>27</v>
      </c>
      <c r="B36" s="169" t="s">
        <v>90</v>
      </c>
      <c r="C36" s="141">
        <v>4445</v>
      </c>
      <c r="D36" s="146" t="s">
        <v>91</v>
      </c>
      <c r="E36" s="146" t="s">
        <v>92</v>
      </c>
      <c r="F36" s="130" t="s">
        <v>93</v>
      </c>
      <c r="G36" s="142">
        <v>0.99</v>
      </c>
      <c r="H36" s="141">
        <v>4094.91</v>
      </c>
      <c r="I36" s="179"/>
      <c r="J36" s="141"/>
      <c r="K36" s="142">
        <f t="shared" si="2"/>
        <v>0.99</v>
      </c>
      <c r="L36" s="141">
        <f t="shared" si="3"/>
        <v>4094.91</v>
      </c>
      <c r="M36" s="129"/>
      <c r="N36" s="150" t="s">
        <v>57</v>
      </c>
    </row>
    <row r="37" spans="1:14" ht="94.5">
      <c r="A37" s="400">
        <v>28</v>
      </c>
      <c r="B37" s="232" t="s">
        <v>94</v>
      </c>
      <c r="C37" s="395">
        <v>1111</v>
      </c>
      <c r="D37" s="392" t="s">
        <v>91</v>
      </c>
      <c r="E37" s="173" t="s">
        <v>95</v>
      </c>
      <c r="F37" s="172" t="s">
        <v>96</v>
      </c>
      <c r="G37" s="174">
        <v>1</v>
      </c>
      <c r="H37" s="171">
        <v>279.17</v>
      </c>
      <c r="I37" s="233"/>
      <c r="J37" s="171"/>
      <c r="K37" s="174">
        <f t="shared" si="2"/>
        <v>1</v>
      </c>
      <c r="L37" s="171">
        <f t="shared" si="3"/>
        <v>279.17</v>
      </c>
      <c r="M37" s="223"/>
      <c r="N37" s="150" t="s">
        <v>57</v>
      </c>
    </row>
    <row r="38" spans="1:14" ht="63.75">
      <c r="A38" s="401"/>
      <c r="B38" s="232" t="s">
        <v>97</v>
      </c>
      <c r="C38" s="387"/>
      <c r="D38" s="393"/>
      <c r="E38" s="173" t="s">
        <v>95</v>
      </c>
      <c r="F38" s="223" t="s">
        <v>98</v>
      </c>
      <c r="G38" s="174">
        <v>1</v>
      </c>
      <c r="H38" s="171">
        <v>279.08999999999997</v>
      </c>
      <c r="I38" s="233"/>
      <c r="J38" s="171"/>
      <c r="K38" s="174">
        <f t="shared" si="2"/>
        <v>1</v>
      </c>
      <c r="L38" s="171">
        <f t="shared" si="3"/>
        <v>279.08999999999997</v>
      </c>
      <c r="M38" s="223"/>
      <c r="N38" s="150" t="s">
        <v>57</v>
      </c>
    </row>
    <row r="39" spans="1:14" ht="32.25" customHeight="1">
      <c r="A39" s="401"/>
      <c r="B39" s="232" t="s">
        <v>99</v>
      </c>
      <c r="C39" s="387"/>
      <c r="D39" s="393"/>
      <c r="E39" s="173" t="s">
        <v>95</v>
      </c>
      <c r="F39" s="173" t="s">
        <v>100</v>
      </c>
      <c r="G39" s="174">
        <v>1</v>
      </c>
      <c r="H39" s="171">
        <v>216.65</v>
      </c>
      <c r="I39" s="233"/>
      <c r="J39" s="171"/>
      <c r="K39" s="174">
        <f t="shared" si="2"/>
        <v>1</v>
      </c>
      <c r="L39" s="171">
        <f t="shared" si="3"/>
        <v>216.65</v>
      </c>
      <c r="M39" s="223"/>
      <c r="N39" s="150" t="s">
        <v>57</v>
      </c>
    </row>
    <row r="40" spans="1:14" ht="24.75" customHeight="1">
      <c r="A40" s="401"/>
      <c r="B40" s="234" t="s">
        <v>101</v>
      </c>
      <c r="C40" s="387"/>
      <c r="D40" s="393"/>
      <c r="E40" s="146" t="s">
        <v>95</v>
      </c>
      <c r="F40" s="146" t="s">
        <v>100</v>
      </c>
      <c r="G40" s="142">
        <v>1</v>
      </c>
      <c r="H40" s="141">
        <v>246.7</v>
      </c>
      <c r="I40" s="210"/>
      <c r="J40" s="141"/>
      <c r="K40" s="142">
        <f t="shared" si="2"/>
        <v>1</v>
      </c>
      <c r="L40" s="141">
        <f t="shared" si="3"/>
        <v>246.7</v>
      </c>
      <c r="M40" s="130"/>
      <c r="N40" s="150" t="s">
        <v>57</v>
      </c>
    </row>
    <row r="41" spans="1:14" ht="63">
      <c r="A41" s="278"/>
      <c r="B41" s="234" t="s">
        <v>1190</v>
      </c>
      <c r="C41" s="396"/>
      <c r="D41" s="394"/>
      <c r="E41" s="390" t="s">
        <v>516</v>
      </c>
      <c r="F41" s="391"/>
      <c r="G41" s="142"/>
      <c r="H41" s="141">
        <v>29.75</v>
      </c>
      <c r="I41" s="210"/>
      <c r="J41" s="141">
        <v>2.15</v>
      </c>
      <c r="K41" s="142"/>
      <c r="L41" s="141">
        <f t="shared" si="3"/>
        <v>31.9</v>
      </c>
      <c r="M41" s="129" t="s">
        <v>1191</v>
      </c>
      <c r="N41" s="150"/>
    </row>
    <row r="42" spans="1:14" ht="63">
      <c r="A42" s="278">
        <v>29</v>
      </c>
      <c r="B42" s="138" t="s">
        <v>102</v>
      </c>
      <c r="C42" s="387">
        <v>14529.27</v>
      </c>
      <c r="D42" s="392" t="s">
        <v>91</v>
      </c>
      <c r="E42" s="146" t="s">
        <v>103</v>
      </c>
      <c r="F42" s="173" t="s">
        <v>104</v>
      </c>
      <c r="G42" s="142">
        <v>1</v>
      </c>
      <c r="H42" s="141">
        <v>122.25</v>
      </c>
      <c r="I42" s="210"/>
      <c r="J42" s="141"/>
      <c r="K42" s="142">
        <v>1</v>
      </c>
      <c r="L42" s="141">
        <v>122.25</v>
      </c>
      <c r="M42" s="130"/>
      <c r="N42" s="150" t="s">
        <v>57</v>
      </c>
    </row>
    <row r="43" spans="1:14" ht="81" customHeight="1">
      <c r="A43" s="382">
        <v>30</v>
      </c>
      <c r="B43" s="209" t="s">
        <v>105</v>
      </c>
      <c r="C43" s="387"/>
      <c r="D43" s="393"/>
      <c r="E43" s="146" t="s">
        <v>106</v>
      </c>
      <c r="F43" s="130" t="s">
        <v>107</v>
      </c>
      <c r="G43" s="210">
        <v>0.3231</v>
      </c>
      <c r="H43" s="146">
        <v>664.75</v>
      </c>
      <c r="I43" s="210"/>
      <c r="J43" s="237"/>
      <c r="K43" s="210">
        <f t="shared" ref="K43:L45" si="4">G43+I43</f>
        <v>0.3231</v>
      </c>
      <c r="L43" s="146">
        <f t="shared" si="4"/>
        <v>664.75</v>
      </c>
      <c r="M43" s="129"/>
      <c r="N43" s="150" t="s">
        <v>57</v>
      </c>
    </row>
    <row r="44" spans="1:14" ht="150" customHeight="1">
      <c r="A44" s="382">
        <v>31</v>
      </c>
      <c r="B44" s="209" t="s">
        <v>108</v>
      </c>
      <c r="C44" s="387"/>
      <c r="D44" s="393"/>
      <c r="E44" s="146" t="s">
        <v>109</v>
      </c>
      <c r="F44" s="130" t="s">
        <v>110</v>
      </c>
      <c r="G44" s="210">
        <v>0.30249999999999999</v>
      </c>
      <c r="H44" s="146">
        <v>244.82</v>
      </c>
      <c r="I44" s="210"/>
      <c r="J44" s="146">
        <v>116.45</v>
      </c>
      <c r="K44" s="210">
        <f t="shared" si="4"/>
        <v>0.30249999999999999</v>
      </c>
      <c r="L44" s="146">
        <f t="shared" si="4"/>
        <v>361.27</v>
      </c>
      <c r="M44" s="129"/>
      <c r="N44" s="150" t="s">
        <v>57</v>
      </c>
    </row>
    <row r="45" spans="1:14" ht="153.75" customHeight="1">
      <c r="A45" s="382">
        <v>32</v>
      </c>
      <c r="B45" s="209" t="s">
        <v>111</v>
      </c>
      <c r="C45" s="387"/>
      <c r="D45" s="393"/>
      <c r="E45" s="146" t="s">
        <v>112</v>
      </c>
      <c r="F45" s="130" t="s">
        <v>113</v>
      </c>
      <c r="G45" s="210">
        <v>0.16869999999999999</v>
      </c>
      <c r="H45" s="146">
        <v>262.85000000000002</v>
      </c>
      <c r="I45" s="210"/>
      <c r="J45" s="146"/>
      <c r="K45" s="210">
        <f t="shared" si="4"/>
        <v>0.16869999999999999</v>
      </c>
      <c r="L45" s="146">
        <f t="shared" si="4"/>
        <v>262.85000000000002</v>
      </c>
      <c r="M45" s="129"/>
      <c r="N45" s="150" t="s">
        <v>57</v>
      </c>
    </row>
    <row r="46" spans="1:14" ht="63">
      <c r="A46" s="382">
        <v>33</v>
      </c>
      <c r="B46" s="209" t="s">
        <v>114</v>
      </c>
      <c r="C46" s="387"/>
      <c r="D46" s="393"/>
      <c r="E46" s="146" t="s">
        <v>115</v>
      </c>
      <c r="F46" s="146" t="s">
        <v>116</v>
      </c>
      <c r="G46" s="210"/>
      <c r="H46" s="146"/>
      <c r="I46" s="210"/>
      <c r="J46" s="146"/>
      <c r="K46" s="210"/>
      <c r="L46" s="146"/>
      <c r="M46" s="129"/>
      <c r="N46" s="150" t="s">
        <v>57</v>
      </c>
    </row>
    <row r="47" spans="1:14" ht="63">
      <c r="A47" s="382">
        <v>34</v>
      </c>
      <c r="B47" s="209" t="s">
        <v>117</v>
      </c>
      <c r="C47" s="387"/>
      <c r="D47" s="393"/>
      <c r="E47" s="146" t="s">
        <v>115</v>
      </c>
      <c r="F47" s="146" t="s">
        <v>116</v>
      </c>
      <c r="G47" s="210"/>
      <c r="H47" s="146"/>
      <c r="I47" s="210"/>
      <c r="J47" s="146"/>
      <c r="K47" s="210"/>
      <c r="L47" s="146"/>
      <c r="M47" s="129"/>
      <c r="N47" s="150" t="s">
        <v>57</v>
      </c>
    </row>
    <row r="48" spans="1:14" ht="31.5">
      <c r="A48" s="382">
        <v>35</v>
      </c>
      <c r="B48" s="209" t="s">
        <v>1193</v>
      </c>
      <c r="C48" s="199"/>
      <c r="D48" s="394"/>
      <c r="E48" s="390" t="s">
        <v>516</v>
      </c>
      <c r="F48" s="391"/>
      <c r="G48" s="210"/>
      <c r="H48" s="146">
        <v>1.18</v>
      </c>
      <c r="I48" s="210"/>
      <c r="J48" s="146"/>
      <c r="K48" s="210"/>
      <c r="L48" s="146">
        <f>H48+J48</f>
        <v>1.18</v>
      </c>
      <c r="M48" s="129" t="s">
        <v>1191</v>
      </c>
      <c r="N48" s="150"/>
    </row>
    <row r="49" spans="1:14" ht="105" customHeight="1">
      <c r="A49" s="382">
        <v>36</v>
      </c>
      <c r="B49" s="138" t="s">
        <v>118</v>
      </c>
      <c r="C49" s="392">
        <v>6583.18</v>
      </c>
      <c r="D49" s="146" t="s">
        <v>91</v>
      </c>
      <c r="E49" s="146" t="s">
        <v>119</v>
      </c>
      <c r="F49" s="130" t="s">
        <v>120</v>
      </c>
      <c r="G49" s="210">
        <v>0.65349999999999997</v>
      </c>
      <c r="H49" s="141">
        <v>388.92</v>
      </c>
      <c r="I49" s="210"/>
      <c r="J49" s="237"/>
      <c r="K49" s="210">
        <f>G49+I49</f>
        <v>0.65349999999999997</v>
      </c>
      <c r="L49" s="141">
        <f>H49+J49</f>
        <v>388.92</v>
      </c>
      <c r="M49" s="130"/>
      <c r="N49" s="146" t="s">
        <v>57</v>
      </c>
    </row>
    <row r="50" spans="1:14" ht="120" customHeight="1">
      <c r="A50" s="382">
        <v>37</v>
      </c>
      <c r="B50" s="138" t="s">
        <v>121</v>
      </c>
      <c r="C50" s="393"/>
      <c r="D50" s="146" t="s">
        <v>91</v>
      </c>
      <c r="E50" s="146" t="s">
        <v>119</v>
      </c>
      <c r="F50" s="130" t="s">
        <v>122</v>
      </c>
      <c r="G50" s="210">
        <v>0.5575</v>
      </c>
      <c r="H50" s="141">
        <v>434.62</v>
      </c>
      <c r="I50" s="210"/>
      <c r="J50" s="146"/>
      <c r="K50" s="210">
        <v>0.5575</v>
      </c>
      <c r="L50" s="141">
        <v>434.62</v>
      </c>
      <c r="M50" s="130"/>
      <c r="N50" s="146" t="s">
        <v>57</v>
      </c>
    </row>
    <row r="51" spans="1:14" ht="119.1" customHeight="1">
      <c r="A51" s="382">
        <v>38</v>
      </c>
      <c r="B51" s="138" t="s">
        <v>123</v>
      </c>
      <c r="C51" s="393"/>
      <c r="D51" s="146" t="s">
        <v>91</v>
      </c>
      <c r="E51" s="146" t="s">
        <v>119</v>
      </c>
      <c r="F51" s="130" t="s">
        <v>122</v>
      </c>
      <c r="G51" s="210">
        <v>0.4778</v>
      </c>
      <c r="H51" s="141">
        <v>299.51</v>
      </c>
      <c r="I51" s="210"/>
      <c r="J51" s="146"/>
      <c r="K51" s="210">
        <v>0.4778</v>
      </c>
      <c r="L51" s="141">
        <f>H51+J51</f>
        <v>299.51</v>
      </c>
      <c r="M51" s="130"/>
      <c r="N51" s="146" t="s">
        <v>57</v>
      </c>
    </row>
    <row r="52" spans="1:14" ht="63">
      <c r="A52" s="382">
        <v>39</v>
      </c>
      <c r="B52" s="138" t="s">
        <v>124</v>
      </c>
      <c r="C52" s="393"/>
      <c r="D52" s="146" t="s">
        <v>91</v>
      </c>
      <c r="E52" s="146" t="s">
        <v>125</v>
      </c>
      <c r="F52" s="146" t="s">
        <v>126</v>
      </c>
      <c r="G52" s="179">
        <v>3.7999999999999999E-2</v>
      </c>
      <c r="H52" s="141">
        <v>152.36000000000001</v>
      </c>
      <c r="I52" s="210"/>
      <c r="J52" s="146"/>
      <c r="K52" s="179">
        <f>G52+I52</f>
        <v>3.7999999999999999E-2</v>
      </c>
      <c r="L52" s="141">
        <v>152.36000000000001</v>
      </c>
      <c r="M52" s="130"/>
      <c r="N52" s="146" t="s">
        <v>57</v>
      </c>
    </row>
    <row r="53" spans="1:14" ht="31.5">
      <c r="A53" s="382">
        <v>40</v>
      </c>
      <c r="B53" s="138" t="s">
        <v>1192</v>
      </c>
      <c r="C53" s="394"/>
      <c r="D53" s="146" t="s">
        <v>91</v>
      </c>
      <c r="E53" s="390" t="s">
        <v>516</v>
      </c>
      <c r="F53" s="391"/>
      <c r="G53" s="210"/>
      <c r="H53" s="141">
        <v>189.75</v>
      </c>
      <c r="I53" s="210"/>
      <c r="J53" s="146">
        <v>0.52</v>
      </c>
      <c r="K53" s="210"/>
      <c r="L53" s="141">
        <f>H53+J53</f>
        <v>190.27</v>
      </c>
      <c r="M53" s="129" t="s">
        <v>1191</v>
      </c>
      <c r="N53" s="146"/>
    </row>
    <row r="54" spans="1:14" ht="75">
      <c r="A54" s="224">
        <v>41</v>
      </c>
      <c r="B54" s="138" t="s">
        <v>127</v>
      </c>
      <c r="C54" s="146">
        <v>267.14999999999998</v>
      </c>
      <c r="D54" s="129" t="s">
        <v>128</v>
      </c>
      <c r="E54" s="146" t="s">
        <v>129</v>
      </c>
      <c r="F54" s="146" t="s">
        <v>130</v>
      </c>
      <c r="G54" s="142">
        <v>1</v>
      </c>
      <c r="H54" s="141">
        <v>267.14999999999998</v>
      </c>
      <c r="I54" s="142"/>
      <c r="J54" s="146"/>
      <c r="K54" s="142">
        <f>G54+I54</f>
        <v>1</v>
      </c>
      <c r="L54" s="141">
        <f>H54+J54</f>
        <v>267.14999999999998</v>
      </c>
      <c r="M54" s="158" t="s">
        <v>1613</v>
      </c>
      <c r="N54" s="129" t="s">
        <v>43</v>
      </c>
    </row>
    <row r="55" spans="1:14" ht="47.25">
      <c r="A55" s="224">
        <v>42</v>
      </c>
      <c r="B55" s="138" t="s">
        <v>1156</v>
      </c>
      <c r="C55" s="395">
        <v>685</v>
      </c>
      <c r="D55" s="129" t="s">
        <v>128</v>
      </c>
      <c r="E55" s="146" t="s">
        <v>131</v>
      </c>
      <c r="F55" s="146" t="s">
        <v>132</v>
      </c>
      <c r="G55" s="210"/>
      <c r="H55" s="141"/>
      <c r="I55" s="142"/>
      <c r="J55" s="146"/>
      <c r="K55" s="142"/>
      <c r="L55" s="395">
        <f>H56+J56</f>
        <v>198.7</v>
      </c>
      <c r="M55" s="385" t="s">
        <v>66</v>
      </c>
      <c r="N55" s="129" t="s">
        <v>43</v>
      </c>
    </row>
    <row r="56" spans="1:14" ht="31.5">
      <c r="A56" s="224"/>
      <c r="B56" s="138" t="s">
        <v>1152</v>
      </c>
      <c r="C56" s="387"/>
      <c r="D56" s="129" t="s">
        <v>128</v>
      </c>
      <c r="E56" s="146" t="s">
        <v>131</v>
      </c>
      <c r="F56" s="146" t="s">
        <v>132</v>
      </c>
      <c r="G56" s="142">
        <v>0.53</v>
      </c>
      <c r="H56" s="395">
        <v>142.44</v>
      </c>
      <c r="I56" s="142">
        <v>0.1</v>
      </c>
      <c r="J56" s="392">
        <v>56.26</v>
      </c>
      <c r="K56" s="142">
        <v>0.63</v>
      </c>
      <c r="L56" s="387"/>
      <c r="M56" s="389"/>
      <c r="N56" s="385" t="s">
        <v>43</v>
      </c>
    </row>
    <row r="57" spans="1:14" ht="31.5">
      <c r="A57" s="224"/>
      <c r="B57" s="138" t="s">
        <v>1153</v>
      </c>
      <c r="C57" s="387"/>
      <c r="D57" s="129" t="s">
        <v>128</v>
      </c>
      <c r="E57" s="146" t="s">
        <v>131</v>
      </c>
      <c r="F57" s="146" t="s">
        <v>132</v>
      </c>
      <c r="G57" s="142">
        <v>0.34</v>
      </c>
      <c r="H57" s="387"/>
      <c r="I57" s="142">
        <v>0.1</v>
      </c>
      <c r="J57" s="393"/>
      <c r="K57" s="142">
        <v>0.44</v>
      </c>
      <c r="L57" s="387"/>
      <c r="M57" s="389"/>
      <c r="N57" s="389"/>
    </row>
    <row r="58" spans="1:14" ht="31.5">
      <c r="A58" s="224"/>
      <c r="B58" s="138" t="s">
        <v>1154</v>
      </c>
      <c r="C58" s="387"/>
      <c r="D58" s="129" t="s">
        <v>128</v>
      </c>
      <c r="E58" s="146" t="s">
        <v>131</v>
      </c>
      <c r="F58" s="146" t="s">
        <v>132</v>
      </c>
      <c r="G58" s="142">
        <v>0.52</v>
      </c>
      <c r="H58" s="387"/>
      <c r="I58" s="142">
        <v>0.1</v>
      </c>
      <c r="J58" s="393"/>
      <c r="K58" s="142">
        <v>0.62</v>
      </c>
      <c r="L58" s="387"/>
      <c r="M58" s="389"/>
      <c r="N58" s="389"/>
    </row>
    <row r="59" spans="1:14" ht="31.5">
      <c r="A59" s="224"/>
      <c r="B59" s="138" t="s">
        <v>1155</v>
      </c>
      <c r="C59" s="396"/>
      <c r="D59" s="129" t="s">
        <v>128</v>
      </c>
      <c r="E59" s="146" t="s">
        <v>131</v>
      </c>
      <c r="F59" s="146" t="s">
        <v>132</v>
      </c>
      <c r="G59" s="142">
        <v>0.53</v>
      </c>
      <c r="H59" s="396"/>
      <c r="I59" s="142">
        <v>0.1</v>
      </c>
      <c r="J59" s="394"/>
      <c r="K59" s="142">
        <v>0.63</v>
      </c>
      <c r="L59" s="396"/>
      <c r="M59" s="386"/>
      <c r="N59" s="386"/>
    </row>
    <row r="60" spans="1:14" ht="78.75">
      <c r="A60" s="224">
        <v>43</v>
      </c>
      <c r="B60" s="138" t="s">
        <v>133</v>
      </c>
      <c r="C60" s="141"/>
      <c r="D60" s="129"/>
      <c r="E60" s="146"/>
      <c r="F60" s="146"/>
      <c r="G60" s="142"/>
      <c r="H60" s="141"/>
      <c r="I60" s="142"/>
      <c r="J60" s="146"/>
      <c r="K60" s="142"/>
      <c r="L60" s="141"/>
      <c r="M60" s="129"/>
      <c r="N60" s="129"/>
    </row>
    <row r="61" spans="1:14" ht="31.5">
      <c r="A61" s="224"/>
      <c r="B61" s="138" t="s">
        <v>134</v>
      </c>
      <c r="C61" s="141">
        <v>509.86</v>
      </c>
      <c r="D61" s="129" t="s">
        <v>128</v>
      </c>
      <c r="E61" s="146" t="s">
        <v>59</v>
      </c>
      <c r="F61" s="146" t="s">
        <v>54</v>
      </c>
      <c r="G61" s="142">
        <v>0.43</v>
      </c>
      <c r="H61" s="141">
        <v>80.760000000000005</v>
      </c>
      <c r="I61" s="142">
        <v>7.0000000000000007E-2</v>
      </c>
      <c r="J61" s="146"/>
      <c r="K61" s="142">
        <v>0.8</v>
      </c>
      <c r="L61" s="141">
        <v>80.760000000000005</v>
      </c>
      <c r="M61" s="129" t="s">
        <v>66</v>
      </c>
      <c r="N61" s="385" t="s">
        <v>43</v>
      </c>
    </row>
    <row r="62" spans="1:14" ht="31.5">
      <c r="A62" s="224"/>
      <c r="B62" s="138" t="s">
        <v>135</v>
      </c>
      <c r="C62" s="141">
        <v>217.02</v>
      </c>
      <c r="D62" s="129" t="s">
        <v>128</v>
      </c>
      <c r="E62" s="146" t="s">
        <v>59</v>
      </c>
      <c r="F62" s="146" t="s">
        <v>54</v>
      </c>
      <c r="G62" s="142">
        <v>0.42</v>
      </c>
      <c r="H62" s="141">
        <v>71.03</v>
      </c>
      <c r="I62" s="142">
        <v>0.03</v>
      </c>
      <c r="J62" s="146"/>
      <c r="K62" s="142">
        <f t="shared" ref="K62:L64" si="5">G62+I62</f>
        <v>0.44999999999999996</v>
      </c>
      <c r="L62" s="141">
        <f t="shared" si="5"/>
        <v>71.03</v>
      </c>
      <c r="M62" s="129" t="s">
        <v>66</v>
      </c>
      <c r="N62" s="389"/>
    </row>
    <row r="63" spans="1:14" ht="31.5">
      <c r="A63" s="224"/>
      <c r="B63" s="138" t="s">
        <v>136</v>
      </c>
      <c r="C63" s="141">
        <v>180.45</v>
      </c>
      <c r="D63" s="129" t="s">
        <v>128</v>
      </c>
      <c r="E63" s="146" t="s">
        <v>59</v>
      </c>
      <c r="F63" s="146" t="s">
        <v>54</v>
      </c>
      <c r="G63" s="142">
        <v>0.8</v>
      </c>
      <c r="H63" s="141">
        <v>59.84</v>
      </c>
      <c r="I63" s="142">
        <v>0.05</v>
      </c>
      <c r="J63" s="146"/>
      <c r="K63" s="142">
        <f t="shared" si="5"/>
        <v>0.85000000000000009</v>
      </c>
      <c r="L63" s="141">
        <f t="shared" si="5"/>
        <v>59.84</v>
      </c>
      <c r="M63" s="129" t="s">
        <v>66</v>
      </c>
      <c r="N63" s="386"/>
    </row>
    <row r="64" spans="1:14" ht="31.5">
      <c r="A64" s="224"/>
      <c r="B64" s="143" t="s">
        <v>137</v>
      </c>
      <c r="C64" s="141">
        <v>216.98</v>
      </c>
      <c r="D64" s="129" t="s">
        <v>128</v>
      </c>
      <c r="E64" s="146" t="s">
        <v>59</v>
      </c>
      <c r="F64" s="146" t="s">
        <v>54</v>
      </c>
      <c r="G64" s="142">
        <v>0.92</v>
      </c>
      <c r="H64" s="141">
        <v>116.58</v>
      </c>
      <c r="I64" s="142">
        <v>0.08</v>
      </c>
      <c r="J64" s="146"/>
      <c r="K64" s="142">
        <f t="shared" si="5"/>
        <v>1</v>
      </c>
      <c r="L64" s="141">
        <f t="shared" si="5"/>
        <v>116.58</v>
      </c>
      <c r="M64" s="129" t="s">
        <v>66</v>
      </c>
      <c r="N64" s="129" t="s">
        <v>43</v>
      </c>
    </row>
    <row r="65" spans="1:14" ht="31.5">
      <c r="A65" s="224"/>
      <c r="B65" s="143" t="s">
        <v>138</v>
      </c>
      <c r="C65" s="141"/>
      <c r="D65" s="129"/>
      <c r="E65" s="146"/>
      <c r="F65" s="146"/>
      <c r="G65" s="142"/>
      <c r="H65" s="141"/>
      <c r="I65" s="142"/>
      <c r="J65" s="146"/>
      <c r="K65" s="142"/>
      <c r="L65" s="141"/>
      <c r="M65" s="190"/>
      <c r="N65" s="129"/>
    </row>
    <row r="66" spans="1:14" ht="31.5">
      <c r="A66" s="224"/>
      <c r="B66" s="138" t="s">
        <v>139</v>
      </c>
      <c r="C66" s="141">
        <v>206.2</v>
      </c>
      <c r="D66" s="129" t="s">
        <v>128</v>
      </c>
      <c r="E66" s="146" t="s">
        <v>59</v>
      </c>
      <c r="F66" s="146" t="s">
        <v>54</v>
      </c>
      <c r="G66" s="142">
        <v>0.5</v>
      </c>
      <c r="H66" s="141">
        <v>63.98</v>
      </c>
      <c r="I66" s="142">
        <v>0.05</v>
      </c>
      <c r="J66" s="146"/>
      <c r="K66" s="142">
        <f>G66+I66</f>
        <v>0.55000000000000004</v>
      </c>
      <c r="L66" s="141">
        <f>H66+J66</f>
        <v>63.98</v>
      </c>
      <c r="M66" s="129" t="s">
        <v>66</v>
      </c>
      <c r="N66" s="385" t="s">
        <v>43</v>
      </c>
    </row>
    <row r="67" spans="1:14" ht="31.5">
      <c r="A67" s="224"/>
      <c r="B67" s="138" t="s">
        <v>140</v>
      </c>
      <c r="C67" s="141">
        <v>217.1</v>
      </c>
      <c r="D67" s="129" t="s">
        <v>128</v>
      </c>
      <c r="E67" s="146" t="s">
        <v>59</v>
      </c>
      <c r="F67" s="146" t="s">
        <v>54</v>
      </c>
      <c r="G67" s="142">
        <v>0.6</v>
      </c>
      <c r="H67" s="141">
        <v>51.83</v>
      </c>
      <c r="I67" s="142">
        <v>0.1</v>
      </c>
      <c r="J67" s="146"/>
      <c r="K67" s="142">
        <f>G67+I67</f>
        <v>0.7</v>
      </c>
      <c r="L67" s="141">
        <v>51.83</v>
      </c>
      <c r="M67" s="129" t="s">
        <v>66</v>
      </c>
      <c r="N67" s="386"/>
    </row>
    <row r="68" spans="1:14" ht="31.5">
      <c r="A68" s="224"/>
      <c r="B68" s="143" t="s">
        <v>141</v>
      </c>
      <c r="C68" s="141"/>
      <c r="D68" s="129"/>
      <c r="E68" s="146"/>
      <c r="F68" s="146"/>
      <c r="G68" s="142"/>
      <c r="H68" s="141"/>
      <c r="I68" s="142"/>
      <c r="J68" s="146"/>
      <c r="K68" s="142"/>
      <c r="L68" s="141"/>
      <c r="M68" s="129"/>
      <c r="N68" s="129"/>
    </row>
    <row r="69" spans="1:14" ht="382.5">
      <c r="A69" s="224"/>
      <c r="B69" s="138" t="s">
        <v>142</v>
      </c>
      <c r="C69" s="141">
        <v>217.1</v>
      </c>
      <c r="D69" s="129" t="s">
        <v>128</v>
      </c>
      <c r="E69" s="146" t="s">
        <v>59</v>
      </c>
      <c r="F69" s="146"/>
      <c r="G69" s="142"/>
      <c r="H69" s="141"/>
      <c r="I69" s="142"/>
      <c r="J69" s="146"/>
      <c r="K69" s="142"/>
      <c r="L69" s="141"/>
      <c r="M69" s="130" t="s">
        <v>2207</v>
      </c>
      <c r="N69" s="385" t="s">
        <v>43</v>
      </c>
    </row>
    <row r="70" spans="1:14" ht="42" customHeight="1">
      <c r="A70" s="224"/>
      <c r="B70" s="138" t="s">
        <v>143</v>
      </c>
      <c r="C70" s="141">
        <v>177.51</v>
      </c>
      <c r="D70" s="129" t="s">
        <v>128</v>
      </c>
      <c r="E70" s="146" t="s">
        <v>59</v>
      </c>
      <c r="F70" s="146" t="s">
        <v>54</v>
      </c>
      <c r="G70" s="142">
        <v>0.37</v>
      </c>
      <c r="H70" s="141">
        <v>41.18</v>
      </c>
      <c r="I70" s="142">
        <v>0.05</v>
      </c>
      <c r="J70" s="146">
        <v>1.1599999999999999</v>
      </c>
      <c r="K70" s="142">
        <f>G70+I70</f>
        <v>0.42</v>
      </c>
      <c r="L70" s="141">
        <f>H70+J70</f>
        <v>42.339999999999996</v>
      </c>
      <c r="M70" s="129" t="s">
        <v>66</v>
      </c>
      <c r="N70" s="389"/>
    </row>
    <row r="71" spans="1:14" ht="42" customHeight="1">
      <c r="A71" s="224"/>
      <c r="B71" s="138" t="s">
        <v>144</v>
      </c>
      <c r="C71" s="141">
        <v>93.26</v>
      </c>
      <c r="D71" s="129" t="s">
        <v>128</v>
      </c>
      <c r="E71" s="146" t="s">
        <v>59</v>
      </c>
      <c r="F71" s="146" t="s">
        <v>54</v>
      </c>
      <c r="G71" s="142">
        <v>0.4</v>
      </c>
      <c r="H71" s="141"/>
      <c r="I71" s="142">
        <v>0.08</v>
      </c>
      <c r="J71" s="146"/>
      <c r="K71" s="142">
        <v>0.48</v>
      </c>
      <c r="L71" s="141"/>
      <c r="M71" s="129" t="s">
        <v>66</v>
      </c>
      <c r="N71" s="389"/>
    </row>
    <row r="72" spans="1:14" ht="51" customHeight="1">
      <c r="A72" s="224"/>
      <c r="B72" s="138" t="s">
        <v>145</v>
      </c>
      <c r="C72" s="141">
        <v>217.09</v>
      </c>
      <c r="D72" s="129" t="s">
        <v>128</v>
      </c>
      <c r="E72" s="146" t="s">
        <v>59</v>
      </c>
      <c r="F72" s="146" t="s">
        <v>54</v>
      </c>
      <c r="G72" s="142">
        <v>0.73</v>
      </c>
      <c r="H72" s="141">
        <v>27.26</v>
      </c>
      <c r="I72" s="142">
        <v>0.12</v>
      </c>
      <c r="J72" s="146">
        <v>74.430000000000007</v>
      </c>
      <c r="K72" s="142">
        <f>G72+I72</f>
        <v>0.85</v>
      </c>
      <c r="L72" s="141">
        <f>H72+J72</f>
        <v>101.69000000000001</v>
      </c>
      <c r="M72" s="129" t="s">
        <v>66</v>
      </c>
      <c r="N72" s="386"/>
    </row>
    <row r="73" spans="1:14">
      <c r="A73" s="224"/>
      <c r="B73" s="143" t="s">
        <v>146</v>
      </c>
      <c r="C73" s="141"/>
      <c r="D73" s="129"/>
      <c r="E73" s="146"/>
      <c r="F73" s="146"/>
      <c r="G73" s="142"/>
      <c r="H73" s="141"/>
      <c r="I73" s="142"/>
      <c r="J73" s="146"/>
      <c r="K73" s="142"/>
      <c r="L73" s="141"/>
      <c r="M73" s="129"/>
      <c r="N73" s="129"/>
    </row>
    <row r="74" spans="1:14" ht="31.5">
      <c r="A74" s="224"/>
      <c r="B74" s="138" t="s">
        <v>147</v>
      </c>
      <c r="C74" s="141">
        <v>260.81</v>
      </c>
      <c r="D74" s="129" t="s">
        <v>128</v>
      </c>
      <c r="E74" s="146" t="s">
        <v>59</v>
      </c>
      <c r="F74" s="146" t="s">
        <v>54</v>
      </c>
      <c r="G74" s="142">
        <v>0.6</v>
      </c>
      <c r="H74" s="141">
        <v>70.31</v>
      </c>
      <c r="I74" s="142">
        <v>0.05</v>
      </c>
      <c r="J74" s="146"/>
      <c r="K74" s="142">
        <f>G74+I74</f>
        <v>0.65</v>
      </c>
      <c r="L74" s="141">
        <f>H74+J74</f>
        <v>70.31</v>
      </c>
      <c r="M74" s="129" t="s">
        <v>66</v>
      </c>
      <c r="N74" s="385" t="s">
        <v>43</v>
      </c>
    </row>
    <row r="75" spans="1:14" ht="31.5">
      <c r="A75" s="224"/>
      <c r="B75" s="138" t="s">
        <v>148</v>
      </c>
      <c r="C75" s="141">
        <v>102.29</v>
      </c>
      <c r="D75" s="129" t="s">
        <v>128</v>
      </c>
      <c r="E75" s="146" t="s">
        <v>59</v>
      </c>
      <c r="F75" s="146" t="s">
        <v>54</v>
      </c>
      <c r="G75" s="142">
        <v>0.32</v>
      </c>
      <c r="H75" s="142">
        <v>0.22359999999999999</v>
      </c>
      <c r="I75" s="142">
        <v>0.05</v>
      </c>
      <c r="J75" s="146"/>
      <c r="K75" s="142">
        <f>G75+I75</f>
        <v>0.37</v>
      </c>
      <c r="L75" s="141">
        <v>22.36</v>
      </c>
      <c r="M75" s="129" t="s">
        <v>66</v>
      </c>
      <c r="N75" s="386"/>
    </row>
    <row r="76" spans="1:14" ht="47.25">
      <c r="A76" s="224">
        <v>44</v>
      </c>
      <c r="B76" s="169" t="s">
        <v>149</v>
      </c>
      <c r="C76" s="146">
        <v>1854.59</v>
      </c>
      <c r="D76" s="146" t="s">
        <v>150</v>
      </c>
      <c r="E76" s="146" t="s">
        <v>151</v>
      </c>
      <c r="F76" s="146" t="s">
        <v>152</v>
      </c>
      <c r="G76" s="142">
        <v>0.28999999999999998</v>
      </c>
      <c r="H76" s="146">
        <v>616.84</v>
      </c>
      <c r="I76" s="142">
        <v>0.34499999999999997</v>
      </c>
      <c r="J76" s="141"/>
      <c r="K76" s="179">
        <f>G76+I76</f>
        <v>0.63500000000000001</v>
      </c>
      <c r="L76" s="141">
        <f>H76+J76</f>
        <v>616.84</v>
      </c>
      <c r="M76" s="297"/>
      <c r="N76" s="146"/>
    </row>
    <row r="77" spans="1:14" ht="47.25">
      <c r="A77" s="224">
        <v>45</v>
      </c>
      <c r="B77" s="169" t="s">
        <v>153</v>
      </c>
      <c r="C77" s="147">
        <v>4778.8</v>
      </c>
      <c r="D77" s="146" t="s">
        <v>150</v>
      </c>
      <c r="E77" s="146" t="s">
        <v>151</v>
      </c>
      <c r="F77" s="146" t="s">
        <v>152</v>
      </c>
      <c r="G77" s="142">
        <v>0.3</v>
      </c>
      <c r="H77" s="146">
        <v>983.16</v>
      </c>
      <c r="I77" s="210">
        <v>0.14510000000000001</v>
      </c>
      <c r="J77" s="141"/>
      <c r="K77" s="210">
        <f>G77+I77</f>
        <v>0.4451</v>
      </c>
      <c r="L77" s="141">
        <f>H77+J77</f>
        <v>983.16</v>
      </c>
      <c r="M77" s="211"/>
      <c r="N77" s="146"/>
    </row>
    <row r="78" spans="1:14" ht="31.5">
      <c r="A78" s="146">
        <v>46</v>
      </c>
      <c r="B78" s="169" t="s">
        <v>1737</v>
      </c>
      <c r="C78" s="141">
        <v>3987</v>
      </c>
      <c r="D78" s="146" t="s">
        <v>154</v>
      </c>
      <c r="E78" s="146" t="s">
        <v>155</v>
      </c>
      <c r="F78" s="146" t="s">
        <v>156</v>
      </c>
      <c r="G78" s="142">
        <v>0.18</v>
      </c>
      <c r="H78" s="146">
        <v>174.82</v>
      </c>
      <c r="I78" s="179">
        <v>1.9E-2</v>
      </c>
      <c r="J78" s="146">
        <v>201.15</v>
      </c>
      <c r="K78" s="179">
        <f>G78+I78</f>
        <v>0.19899999999999998</v>
      </c>
      <c r="L78" s="146">
        <f>H78+J78</f>
        <v>375.97</v>
      </c>
      <c r="M78" s="129" t="s">
        <v>66</v>
      </c>
      <c r="N78" s="146" t="s">
        <v>157</v>
      </c>
    </row>
    <row r="79" spans="1:14" ht="47.25">
      <c r="A79" s="146">
        <v>47</v>
      </c>
      <c r="B79" s="169" t="s">
        <v>1738</v>
      </c>
      <c r="C79" s="141">
        <v>635.69000000000005</v>
      </c>
      <c r="D79" s="146" t="s">
        <v>154</v>
      </c>
      <c r="E79" s="146" t="s">
        <v>89</v>
      </c>
      <c r="F79" s="146" t="s">
        <v>1547</v>
      </c>
      <c r="G79" s="142">
        <v>0.01</v>
      </c>
      <c r="H79" s="146"/>
      <c r="I79" s="142"/>
      <c r="J79" s="146"/>
      <c r="K79" s="142">
        <v>0.01</v>
      </c>
      <c r="L79" s="146"/>
      <c r="M79" s="129"/>
      <c r="N79" s="146" t="s">
        <v>157</v>
      </c>
    </row>
    <row r="80" spans="1:14" ht="47.25">
      <c r="A80" s="146">
        <v>48</v>
      </c>
      <c r="B80" s="169" t="s">
        <v>1734</v>
      </c>
      <c r="C80" s="141">
        <v>432.65</v>
      </c>
      <c r="D80" s="129" t="s">
        <v>555</v>
      </c>
      <c r="E80" s="146"/>
      <c r="F80" s="146"/>
      <c r="G80" s="142">
        <v>1</v>
      </c>
      <c r="H80" s="141">
        <v>115.72</v>
      </c>
      <c r="I80" s="142"/>
      <c r="J80" s="146">
        <v>60.82</v>
      </c>
      <c r="K80" s="142">
        <v>1</v>
      </c>
      <c r="L80" s="141">
        <f>H80+J80</f>
        <v>176.54</v>
      </c>
      <c r="M80" s="129" t="s">
        <v>1158</v>
      </c>
      <c r="N80" s="146" t="s">
        <v>1548</v>
      </c>
    </row>
    <row r="81" spans="1:14" ht="63">
      <c r="A81" s="146">
        <v>49</v>
      </c>
      <c r="B81" s="169" t="s">
        <v>1742</v>
      </c>
      <c r="C81" s="141">
        <v>1447.93</v>
      </c>
      <c r="D81" s="129" t="s">
        <v>1608</v>
      </c>
      <c r="E81" s="146" t="s">
        <v>897</v>
      </c>
      <c r="F81" s="146" t="s">
        <v>1609</v>
      </c>
      <c r="G81" s="179">
        <v>1.4999999999999999E-2</v>
      </c>
      <c r="H81" s="141"/>
      <c r="I81" s="179">
        <v>3.5000000000000003E-2</v>
      </c>
      <c r="J81" s="146"/>
      <c r="K81" s="142">
        <f>G81+I81</f>
        <v>0.05</v>
      </c>
      <c r="L81" s="141"/>
      <c r="M81" s="129"/>
      <c r="N81" s="129" t="s">
        <v>312</v>
      </c>
    </row>
    <row r="82" spans="1:14" ht="31.5">
      <c r="A82" s="146">
        <v>50</v>
      </c>
      <c r="B82" s="169" t="s">
        <v>1741</v>
      </c>
      <c r="C82" s="141">
        <v>1809.44</v>
      </c>
      <c r="D82" s="129" t="s">
        <v>380</v>
      </c>
      <c r="E82" s="146" t="s">
        <v>1604</v>
      </c>
      <c r="F82" s="146" t="s">
        <v>1605</v>
      </c>
      <c r="G82" s="210">
        <v>0.17879999999999999</v>
      </c>
      <c r="H82" s="141"/>
      <c r="I82" s="210">
        <v>0.11650000000000001</v>
      </c>
      <c r="J82" s="146">
        <v>294.92</v>
      </c>
      <c r="K82" s="210">
        <f>G82+I82</f>
        <v>0.29530000000000001</v>
      </c>
      <c r="L82" s="141">
        <v>294.92</v>
      </c>
      <c r="M82" s="129" t="s">
        <v>66</v>
      </c>
      <c r="N82" s="129" t="s">
        <v>230</v>
      </c>
    </row>
  </sheetData>
  <mergeCells count="36">
    <mergeCell ref="C8:C9"/>
    <mergeCell ref="C10:C11"/>
    <mergeCell ref="B3:B4"/>
    <mergeCell ref="A1:M1"/>
    <mergeCell ref="A2:C2"/>
    <mergeCell ref="J2:M2"/>
    <mergeCell ref="G3:H3"/>
    <mergeCell ref="I3:J3"/>
    <mergeCell ref="K3:L3"/>
    <mergeCell ref="A3:A4"/>
    <mergeCell ref="E3:E4"/>
    <mergeCell ref="F3:F4"/>
    <mergeCell ref="M3:M4"/>
    <mergeCell ref="H56:H59"/>
    <mergeCell ref="J56:J59"/>
    <mergeCell ref="C55:C59"/>
    <mergeCell ref="N69:N72"/>
    <mergeCell ref="A22:A26"/>
    <mergeCell ref="A37:A40"/>
    <mergeCell ref="C37:C41"/>
    <mergeCell ref="N74:N75"/>
    <mergeCell ref="C42:C47"/>
    <mergeCell ref="D3:D4"/>
    <mergeCell ref="N56:N59"/>
    <mergeCell ref="N3:N4"/>
    <mergeCell ref="N61:N63"/>
    <mergeCell ref="N66:N67"/>
    <mergeCell ref="E41:F41"/>
    <mergeCell ref="C49:C53"/>
    <mergeCell ref="E53:F53"/>
    <mergeCell ref="E48:F48"/>
    <mergeCell ref="D42:D48"/>
    <mergeCell ref="D37:D41"/>
    <mergeCell ref="M55:M59"/>
    <mergeCell ref="C3:C4"/>
    <mergeCell ref="L55:L59"/>
  </mergeCells>
  <pageMargins left="0.47222222222222199" right="0.15972222222222199" top="0.23611111111111099" bottom="0.27500000000000002" header="0.118055555555556" footer="0.156944444444444"/>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7"/>
  <sheetViews>
    <sheetView workbookViewId="0">
      <selection activeCell="L7" sqref="L7"/>
    </sheetView>
  </sheetViews>
  <sheetFormatPr defaultColWidth="9.140625" defaultRowHeight="15.75"/>
  <cols>
    <col min="1" max="1" width="5.140625" style="113" customWidth="1"/>
    <col min="2" max="2" width="30.7109375" style="111" customWidth="1"/>
    <col min="3" max="3" width="9.85546875" style="111" customWidth="1"/>
    <col min="4" max="4" width="16.85546875" style="111" customWidth="1"/>
    <col min="5" max="6" width="11.5703125" style="111" customWidth="1"/>
    <col min="7" max="7" width="9" style="111" customWidth="1"/>
    <col min="8" max="8" width="9.28515625" style="111" customWidth="1"/>
    <col min="9" max="9" width="8.42578125" style="111" customWidth="1"/>
    <col min="10" max="10" width="8.140625" style="111" customWidth="1"/>
    <col min="11" max="11" width="8.7109375" style="111" customWidth="1"/>
    <col min="12" max="12" width="9.140625" style="111"/>
    <col min="13" max="13" width="11.85546875" style="111" customWidth="1"/>
    <col min="14" max="16384" width="9.140625" style="111"/>
  </cols>
  <sheetData>
    <row r="1" spans="1:14">
      <c r="A1" s="444" t="s">
        <v>209</v>
      </c>
      <c r="B1" s="444"/>
      <c r="C1" s="444"/>
      <c r="D1" s="444"/>
      <c r="E1" s="444"/>
      <c r="F1" s="444"/>
      <c r="G1" s="444"/>
      <c r="H1" s="444"/>
      <c r="I1" s="444"/>
      <c r="J1" s="444"/>
      <c r="K1" s="444"/>
      <c r="L1" s="444"/>
      <c r="M1" s="444"/>
      <c r="N1" s="444"/>
    </row>
    <row r="2" spans="1:14">
      <c r="A2" s="415" t="s">
        <v>556</v>
      </c>
      <c r="B2" s="415"/>
      <c r="K2" s="1" t="s">
        <v>2197</v>
      </c>
    </row>
    <row r="3" spans="1:14" ht="73.5" customHeight="1">
      <c r="A3" s="416" t="s">
        <v>210</v>
      </c>
      <c r="B3" s="408" t="s">
        <v>3</v>
      </c>
      <c r="C3" s="407" t="s">
        <v>211</v>
      </c>
      <c r="D3" s="408" t="s">
        <v>5</v>
      </c>
      <c r="E3" s="411" t="s">
        <v>6</v>
      </c>
      <c r="F3" s="411" t="s">
        <v>212</v>
      </c>
      <c r="G3" s="417" t="s">
        <v>213</v>
      </c>
      <c r="H3" s="418"/>
      <c r="I3" s="407" t="s">
        <v>214</v>
      </c>
      <c r="J3" s="407"/>
      <c r="K3" s="407" t="s">
        <v>215</v>
      </c>
      <c r="L3" s="408"/>
      <c r="M3" s="409" t="s">
        <v>11</v>
      </c>
      <c r="N3" s="411" t="s">
        <v>160</v>
      </c>
    </row>
    <row r="4" spans="1:14">
      <c r="A4" s="416"/>
      <c r="B4" s="408"/>
      <c r="C4" s="407"/>
      <c r="D4" s="408"/>
      <c r="E4" s="412"/>
      <c r="F4" s="412"/>
      <c r="G4" s="114" t="s">
        <v>13</v>
      </c>
      <c r="H4" s="114" t="s">
        <v>14</v>
      </c>
      <c r="I4" s="114" t="s">
        <v>13</v>
      </c>
      <c r="J4" s="114" t="s">
        <v>14</v>
      </c>
      <c r="K4" s="114" t="s">
        <v>13</v>
      </c>
      <c r="L4" s="114" t="s">
        <v>14</v>
      </c>
      <c r="M4" s="410"/>
      <c r="N4" s="412"/>
    </row>
    <row r="5" spans="1:14" s="112" customFormat="1" ht="13.5">
      <c r="A5" s="116">
        <v>1</v>
      </c>
      <c r="B5" s="117">
        <v>2</v>
      </c>
      <c r="C5" s="118">
        <v>3</v>
      </c>
      <c r="D5" s="117">
        <v>4</v>
      </c>
      <c r="E5" s="119">
        <v>5</v>
      </c>
      <c r="F5" s="119">
        <v>6</v>
      </c>
      <c r="G5" s="120">
        <v>7</v>
      </c>
      <c r="H5" s="117">
        <v>8</v>
      </c>
      <c r="I5" s="120">
        <v>9</v>
      </c>
      <c r="J5" s="117">
        <v>10</v>
      </c>
      <c r="K5" s="120">
        <v>11</v>
      </c>
      <c r="L5" s="117">
        <v>12</v>
      </c>
      <c r="M5" s="121">
        <v>13</v>
      </c>
      <c r="N5" s="122">
        <v>14</v>
      </c>
    </row>
    <row r="6" spans="1:14" ht="78" customHeight="1">
      <c r="A6" s="17">
        <v>1</v>
      </c>
      <c r="B6" s="23" t="s">
        <v>557</v>
      </c>
      <c r="C6" s="124">
        <v>6642</v>
      </c>
      <c r="D6" s="114" t="s">
        <v>228</v>
      </c>
      <c r="E6" s="114" t="s">
        <v>558</v>
      </c>
      <c r="F6" s="114" t="s">
        <v>559</v>
      </c>
      <c r="G6" s="126">
        <v>0.38500000000000001</v>
      </c>
      <c r="H6" s="124">
        <v>1648.36</v>
      </c>
      <c r="I6" s="126">
        <v>0.1101</v>
      </c>
      <c r="J6" s="263">
        <v>312.07</v>
      </c>
      <c r="K6" s="126">
        <f>G6+I6</f>
        <v>0.49509999999999998</v>
      </c>
      <c r="L6" s="124">
        <f>H6+J6</f>
        <v>1960.4299999999998</v>
      </c>
      <c r="M6" s="20" t="s">
        <v>1988</v>
      </c>
      <c r="N6" s="115"/>
    </row>
    <row r="7" spans="1:14" ht="63">
      <c r="A7" s="17">
        <v>2</v>
      </c>
      <c r="B7" s="123" t="s">
        <v>561</v>
      </c>
      <c r="C7" s="124">
        <v>3358</v>
      </c>
      <c r="D7" s="115" t="s">
        <v>555</v>
      </c>
      <c r="E7" s="12" t="s">
        <v>1150</v>
      </c>
      <c r="F7" s="12" t="s">
        <v>1151</v>
      </c>
      <c r="G7" s="126">
        <v>0.31540000000000001</v>
      </c>
      <c r="H7" s="114"/>
      <c r="I7" s="126"/>
      <c r="J7" s="126">
        <v>6.3E-2</v>
      </c>
      <c r="K7" s="126">
        <f>G7+I7</f>
        <v>0.31540000000000001</v>
      </c>
      <c r="L7" s="114">
        <v>6.3</v>
      </c>
      <c r="M7" s="115" t="s">
        <v>66</v>
      </c>
      <c r="N7" s="115"/>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82638888888888895" right="0.156944444444444" top="0.75" bottom="0.75" header="0.29861111111111099" footer="0.29861111111111099"/>
  <pageSetup paperSize="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14"/>
  <sheetViews>
    <sheetView workbookViewId="0">
      <selection activeCell="K6" sqref="K6"/>
    </sheetView>
  </sheetViews>
  <sheetFormatPr defaultColWidth="9.140625" defaultRowHeight="15.75"/>
  <cols>
    <col min="1" max="1" width="5.140625" style="113" customWidth="1"/>
    <col min="2" max="2" width="31.5703125" style="111" customWidth="1"/>
    <col min="3" max="3" width="9.85546875" style="111" customWidth="1"/>
    <col min="4" max="4" width="17.85546875" style="111" customWidth="1"/>
    <col min="5" max="6" width="11.5703125" style="111" customWidth="1"/>
    <col min="7" max="7" width="8.85546875" style="111" customWidth="1"/>
    <col min="8" max="8" width="8.7109375" style="111" customWidth="1"/>
    <col min="9" max="9" width="8.42578125" style="111" customWidth="1"/>
    <col min="10" max="10" width="9.140625" style="111"/>
    <col min="11" max="11" width="8.7109375" style="111" customWidth="1"/>
    <col min="12" max="12" width="9.140625" style="111"/>
    <col min="13" max="13" width="11" style="111" customWidth="1"/>
    <col min="14" max="16384" width="9.140625" style="111"/>
  </cols>
  <sheetData>
    <row r="1" spans="1:14">
      <c r="A1" s="413" t="s">
        <v>209</v>
      </c>
      <c r="B1" s="413"/>
      <c r="C1" s="413"/>
      <c r="D1" s="413"/>
      <c r="E1" s="413"/>
      <c r="F1" s="413"/>
      <c r="G1" s="413"/>
      <c r="H1" s="413"/>
      <c r="I1" s="413"/>
      <c r="J1" s="413"/>
      <c r="K1" s="413"/>
      <c r="L1" s="413"/>
      <c r="M1" s="413"/>
      <c r="N1" s="413"/>
    </row>
    <row r="2" spans="1:14">
      <c r="A2" s="415" t="s">
        <v>563</v>
      </c>
      <c r="B2" s="415"/>
      <c r="K2" s="1" t="s">
        <v>2197</v>
      </c>
    </row>
    <row r="3" spans="1:14" ht="73.5" customHeight="1">
      <c r="A3" s="416" t="s">
        <v>210</v>
      </c>
      <c r="B3" s="408" t="s">
        <v>3</v>
      </c>
      <c r="C3" s="407" t="s">
        <v>211</v>
      </c>
      <c r="D3" s="408" t="s">
        <v>5</v>
      </c>
      <c r="E3" s="411" t="s">
        <v>6</v>
      </c>
      <c r="F3" s="411" t="s">
        <v>212</v>
      </c>
      <c r="G3" s="417" t="s">
        <v>213</v>
      </c>
      <c r="H3" s="418"/>
      <c r="I3" s="407" t="s">
        <v>214</v>
      </c>
      <c r="J3" s="407"/>
      <c r="K3" s="407" t="s">
        <v>215</v>
      </c>
      <c r="L3" s="408"/>
      <c r="M3" s="409" t="s">
        <v>11</v>
      </c>
      <c r="N3" s="411" t="s">
        <v>160</v>
      </c>
    </row>
    <row r="4" spans="1:14">
      <c r="A4" s="416"/>
      <c r="B4" s="408"/>
      <c r="C4" s="407"/>
      <c r="D4" s="408"/>
      <c r="E4" s="412"/>
      <c r="F4" s="412"/>
      <c r="G4" s="114" t="s">
        <v>13</v>
      </c>
      <c r="H4" s="114" t="s">
        <v>14</v>
      </c>
      <c r="I4" s="114" t="s">
        <v>13</v>
      </c>
      <c r="J4" s="114" t="s">
        <v>14</v>
      </c>
      <c r="K4" s="114" t="s">
        <v>13</v>
      </c>
      <c r="L4" s="114" t="s">
        <v>14</v>
      </c>
      <c r="M4" s="410"/>
      <c r="N4" s="412"/>
    </row>
    <row r="5" spans="1:14" s="112" customFormat="1" ht="13.5">
      <c r="A5" s="116">
        <v>1</v>
      </c>
      <c r="B5" s="117">
        <v>2</v>
      </c>
      <c r="C5" s="118">
        <v>3</v>
      </c>
      <c r="D5" s="117">
        <v>4</v>
      </c>
      <c r="E5" s="119">
        <v>5</v>
      </c>
      <c r="F5" s="119">
        <v>6</v>
      </c>
      <c r="G5" s="120">
        <v>7</v>
      </c>
      <c r="H5" s="117">
        <v>8</v>
      </c>
      <c r="I5" s="120">
        <v>9</v>
      </c>
      <c r="J5" s="117">
        <v>10</v>
      </c>
      <c r="K5" s="120">
        <v>11</v>
      </c>
      <c r="L5" s="117">
        <v>12</v>
      </c>
      <c r="M5" s="121">
        <v>13</v>
      </c>
      <c r="N5" s="122">
        <v>14</v>
      </c>
    </row>
    <row r="6" spans="1:14" ht="78" customHeight="1">
      <c r="A6" s="302">
        <v>1</v>
      </c>
      <c r="B6" s="23" t="s">
        <v>564</v>
      </c>
      <c r="C6" s="124">
        <v>207.5</v>
      </c>
      <c r="D6" s="114" t="s">
        <v>56</v>
      </c>
      <c r="E6" s="114" t="s">
        <v>565</v>
      </c>
      <c r="F6" s="114" t="s">
        <v>566</v>
      </c>
      <c r="G6" s="125">
        <v>0.67</v>
      </c>
      <c r="H6" s="114">
        <v>130.06</v>
      </c>
      <c r="I6" s="125">
        <v>0.03</v>
      </c>
      <c r="J6" s="114"/>
      <c r="K6" s="125">
        <f>G6+I6</f>
        <v>0.70000000000000007</v>
      </c>
      <c r="L6" s="114">
        <f>H6+J6</f>
        <v>130.06</v>
      </c>
      <c r="M6" s="20" t="s">
        <v>66</v>
      </c>
      <c r="N6" s="115" t="s">
        <v>57</v>
      </c>
    </row>
    <row r="14" spans="1:14">
      <c r="K14" s="111" t="s">
        <v>567</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0.118055555555556" top="0.75" bottom="0.75" header="0.29861111111111099" footer="0.29861111111111099"/>
  <pageSetup paperSize="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6"/>
  <sheetViews>
    <sheetView workbookViewId="0">
      <selection activeCell="K2" sqref="K2"/>
    </sheetView>
  </sheetViews>
  <sheetFormatPr defaultColWidth="9.140625" defaultRowHeight="15.75"/>
  <cols>
    <col min="1" max="1" width="4.7109375" style="1" customWidth="1"/>
    <col min="2" max="2" width="25.7109375" style="1" customWidth="1"/>
    <col min="3" max="3" width="10.85546875" style="1" customWidth="1"/>
    <col min="4" max="4" width="18.5703125" style="1" customWidth="1"/>
    <col min="5" max="5" width="11" style="1" customWidth="1"/>
    <col min="6" max="6" width="11.85546875" style="1" customWidth="1"/>
    <col min="7" max="7" width="9.140625" style="1" customWidth="1"/>
    <col min="8" max="8" width="8.42578125" style="1" customWidth="1"/>
    <col min="9" max="9" width="8" style="1" customWidth="1"/>
    <col min="10" max="10" width="8.140625" style="1" customWidth="1"/>
    <col min="11" max="11" width="8.7109375" style="1" customWidth="1"/>
    <col min="12" max="12" width="9" style="1" customWidth="1"/>
    <col min="13" max="13" width="18.85546875" style="1" customWidth="1"/>
    <col min="14" max="16384" width="9.140625" style="1"/>
  </cols>
  <sheetData>
    <row r="1" spans="1:14" ht="30" customHeight="1">
      <c r="A1" s="445" t="s">
        <v>209</v>
      </c>
      <c r="B1" s="445"/>
      <c r="C1" s="445"/>
      <c r="D1" s="445"/>
      <c r="E1" s="445"/>
      <c r="F1" s="445"/>
      <c r="G1" s="445"/>
      <c r="H1" s="445"/>
      <c r="I1" s="445"/>
      <c r="J1" s="445"/>
      <c r="K1" s="445"/>
      <c r="L1" s="445"/>
      <c r="M1" s="445"/>
      <c r="N1" s="445"/>
    </row>
    <row r="2" spans="1:14" ht="24" customHeight="1">
      <c r="A2" s="446" t="s">
        <v>568</v>
      </c>
      <c r="B2" s="446"/>
      <c r="K2" s="1" t="s">
        <v>2197</v>
      </c>
    </row>
    <row r="3" spans="1:14" ht="54.95" customHeight="1">
      <c r="A3" s="449" t="s">
        <v>210</v>
      </c>
      <c r="B3" s="450" t="s">
        <v>3</v>
      </c>
      <c r="C3" s="449" t="s">
        <v>211</v>
      </c>
      <c r="D3" s="450" t="s">
        <v>5</v>
      </c>
      <c r="E3" s="443" t="s">
        <v>6</v>
      </c>
      <c r="F3" s="443" t="s">
        <v>212</v>
      </c>
      <c r="G3" s="447" t="s">
        <v>8</v>
      </c>
      <c r="H3" s="448"/>
      <c r="I3" s="449" t="s">
        <v>214</v>
      </c>
      <c r="J3" s="449"/>
      <c r="K3" s="449" t="s">
        <v>215</v>
      </c>
      <c r="L3" s="450"/>
      <c r="M3" s="452" t="s">
        <v>11</v>
      </c>
      <c r="N3" s="443" t="s">
        <v>12</v>
      </c>
    </row>
    <row r="4" spans="1:14">
      <c r="A4" s="449"/>
      <c r="B4" s="450"/>
      <c r="C4" s="449"/>
      <c r="D4" s="450"/>
      <c r="E4" s="451"/>
      <c r="F4" s="451"/>
      <c r="G4" s="12" t="s">
        <v>13</v>
      </c>
      <c r="H4" s="12" t="s">
        <v>14</v>
      </c>
      <c r="I4" s="12" t="s">
        <v>13</v>
      </c>
      <c r="J4" s="12" t="s">
        <v>14</v>
      </c>
      <c r="K4" s="12" t="s">
        <v>13</v>
      </c>
      <c r="L4" s="12" t="s">
        <v>14</v>
      </c>
      <c r="M4" s="453"/>
      <c r="N4" s="451"/>
    </row>
    <row r="5" spans="1:14" s="78" customFormat="1" ht="13.5">
      <c r="A5" s="15">
        <v>1</v>
      </c>
      <c r="B5" s="14">
        <v>2</v>
      </c>
      <c r="C5" s="15">
        <v>3</v>
      </c>
      <c r="D5" s="14">
        <v>4</v>
      </c>
      <c r="E5" s="102">
        <v>5</v>
      </c>
      <c r="F5" s="102">
        <v>6</v>
      </c>
      <c r="G5" s="16">
        <v>7</v>
      </c>
      <c r="H5" s="14">
        <v>8</v>
      </c>
      <c r="I5" s="16">
        <v>9</v>
      </c>
      <c r="J5" s="14">
        <v>10</v>
      </c>
      <c r="K5" s="16">
        <v>11</v>
      </c>
      <c r="L5" s="14">
        <v>12</v>
      </c>
      <c r="M5" s="105">
        <v>13</v>
      </c>
      <c r="N5" s="75">
        <v>14</v>
      </c>
    </row>
    <row r="6" spans="1:14" ht="126">
      <c r="A6" s="17">
        <v>1</v>
      </c>
      <c r="B6" s="23" t="s">
        <v>569</v>
      </c>
      <c r="C6" s="12">
        <v>206.49</v>
      </c>
      <c r="D6" s="12" t="s">
        <v>67</v>
      </c>
      <c r="E6" s="12" t="s">
        <v>570</v>
      </c>
      <c r="F6" s="12" t="s">
        <v>571</v>
      </c>
      <c r="G6" s="35">
        <v>1</v>
      </c>
      <c r="H6" s="12">
        <v>186.01</v>
      </c>
      <c r="I6" s="253" t="s">
        <v>19</v>
      </c>
      <c r="J6" s="254" t="s">
        <v>19</v>
      </c>
      <c r="K6" s="35">
        <v>1</v>
      </c>
      <c r="L6" s="12">
        <v>186.01</v>
      </c>
      <c r="M6" s="20" t="s">
        <v>572</v>
      </c>
      <c r="N6" s="32"/>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0.25" top="0.75" bottom="0.75" header="0.29861111111111099" footer="0.29861111111111099"/>
  <pageSetup paperSize="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10"/>
  <sheetViews>
    <sheetView workbookViewId="0">
      <selection activeCell="J9" sqref="J9"/>
    </sheetView>
  </sheetViews>
  <sheetFormatPr defaultColWidth="9.140625" defaultRowHeight="15.75"/>
  <cols>
    <col min="1" max="1" width="4.140625" style="2" customWidth="1"/>
    <col min="2" max="2" width="32.140625" style="1" customWidth="1"/>
    <col min="3" max="3" width="10.5703125" style="1" customWidth="1"/>
    <col min="4" max="4" width="17.42578125" style="1" customWidth="1"/>
    <col min="5" max="5" width="10.7109375" style="1" customWidth="1"/>
    <col min="6" max="6" width="10.85546875" style="1" customWidth="1"/>
    <col min="7" max="7" width="9.85546875" style="1" customWidth="1"/>
    <col min="8" max="8" width="9.140625" style="1" customWidth="1"/>
    <col min="9" max="9" width="8.140625" style="1" customWidth="1"/>
    <col min="10" max="10" width="7.7109375" style="1" customWidth="1"/>
    <col min="11" max="11" width="9.140625" style="1" customWidth="1"/>
    <col min="12" max="12" width="9.5703125" style="1" customWidth="1"/>
    <col min="13" max="13" width="16" style="1" customWidth="1"/>
    <col min="14" max="14" width="9.7109375" style="1" customWidth="1"/>
    <col min="15" max="16384" width="9.140625" style="1"/>
  </cols>
  <sheetData>
    <row r="1" spans="1:14" ht="21.75" customHeight="1">
      <c r="A1" s="444" t="s">
        <v>209</v>
      </c>
      <c r="B1" s="445"/>
      <c r="C1" s="445"/>
      <c r="D1" s="445"/>
      <c r="E1" s="445"/>
      <c r="F1" s="445"/>
      <c r="G1" s="445"/>
      <c r="H1" s="445"/>
      <c r="I1" s="445"/>
      <c r="J1" s="445"/>
      <c r="K1" s="445"/>
      <c r="L1" s="445"/>
      <c r="M1" s="445"/>
      <c r="N1" s="445"/>
    </row>
    <row r="2" spans="1:14" ht="15.75" customHeight="1">
      <c r="A2" s="414" t="s">
        <v>573</v>
      </c>
      <c r="B2" s="414"/>
      <c r="K2" s="1" t="s">
        <v>2208</v>
      </c>
    </row>
    <row r="3" spans="1:14" ht="45.75" customHeight="1">
      <c r="A3" s="442" t="s">
        <v>210</v>
      </c>
      <c r="B3" s="450" t="s">
        <v>3</v>
      </c>
      <c r="C3" s="449" t="s">
        <v>211</v>
      </c>
      <c r="D3" s="450" t="s">
        <v>5</v>
      </c>
      <c r="E3" s="443" t="s">
        <v>6</v>
      </c>
      <c r="F3" s="443" t="s">
        <v>212</v>
      </c>
      <c r="G3" s="456" t="s">
        <v>8</v>
      </c>
      <c r="H3" s="457"/>
      <c r="I3" s="449" t="s">
        <v>214</v>
      </c>
      <c r="J3" s="449"/>
      <c r="K3" s="449" t="s">
        <v>215</v>
      </c>
      <c r="L3" s="450"/>
      <c r="M3" s="452" t="s">
        <v>11</v>
      </c>
      <c r="N3" s="443" t="s">
        <v>12</v>
      </c>
    </row>
    <row r="4" spans="1:14">
      <c r="A4" s="442"/>
      <c r="B4" s="450"/>
      <c r="C4" s="449"/>
      <c r="D4" s="450"/>
      <c r="E4" s="451"/>
      <c r="F4" s="451"/>
      <c r="G4" s="12" t="s">
        <v>13</v>
      </c>
      <c r="H4" s="12" t="s">
        <v>14</v>
      </c>
      <c r="I4" s="12" t="s">
        <v>13</v>
      </c>
      <c r="J4" s="12" t="s">
        <v>14</v>
      </c>
      <c r="K4" s="12" t="s">
        <v>13</v>
      </c>
      <c r="L4" s="12" t="s">
        <v>14</v>
      </c>
      <c r="M4" s="453"/>
      <c r="N4" s="451"/>
    </row>
    <row r="5" spans="1:14" s="78" customFormat="1" ht="11.25" customHeight="1">
      <c r="A5" s="89">
        <v>1</v>
      </c>
      <c r="B5" s="75">
        <v>2</v>
      </c>
      <c r="C5" s="74">
        <v>3</v>
      </c>
      <c r="D5" s="75">
        <v>4</v>
      </c>
      <c r="E5" s="74">
        <v>5</v>
      </c>
      <c r="F5" s="74">
        <v>6</v>
      </c>
      <c r="G5" s="77">
        <v>7</v>
      </c>
      <c r="H5" s="75">
        <v>8</v>
      </c>
      <c r="I5" s="76">
        <v>9</v>
      </c>
      <c r="J5" s="75">
        <v>10</v>
      </c>
      <c r="K5" s="77">
        <v>11</v>
      </c>
      <c r="L5" s="75">
        <v>12</v>
      </c>
      <c r="M5" s="75">
        <v>13</v>
      </c>
      <c r="N5" s="75">
        <v>14</v>
      </c>
    </row>
    <row r="6" spans="1:14" ht="63">
      <c r="A6" s="302">
        <v>1</v>
      </c>
      <c r="B6" s="23" t="s">
        <v>574</v>
      </c>
      <c r="C6" s="60">
        <v>330</v>
      </c>
      <c r="D6" s="20" t="s">
        <v>128</v>
      </c>
      <c r="E6" s="12" t="s">
        <v>575</v>
      </c>
      <c r="F6" s="20" t="s">
        <v>576</v>
      </c>
      <c r="G6" s="35">
        <v>1</v>
      </c>
      <c r="H6" s="19">
        <v>293.8</v>
      </c>
      <c r="I6" s="35"/>
      <c r="J6" s="12"/>
      <c r="K6" s="35">
        <v>1</v>
      </c>
      <c r="L6" s="19">
        <f>H6+J6</f>
        <v>293.8</v>
      </c>
      <c r="M6" s="20" t="s">
        <v>2209</v>
      </c>
      <c r="N6" s="20" t="s">
        <v>43</v>
      </c>
    </row>
    <row r="7" spans="1:14" ht="60.75" customHeight="1">
      <c r="A7" s="302">
        <v>2</v>
      </c>
      <c r="B7" s="23" t="s">
        <v>577</v>
      </c>
      <c r="C7" s="19">
        <v>110.9</v>
      </c>
      <c r="D7" s="20" t="s">
        <v>578</v>
      </c>
      <c r="E7" s="12" t="s">
        <v>579</v>
      </c>
      <c r="F7" s="20" t="s">
        <v>580</v>
      </c>
      <c r="G7" s="52">
        <v>0.98299999999999998</v>
      </c>
      <c r="H7" s="60">
        <v>92.01</v>
      </c>
      <c r="I7" s="52"/>
      <c r="J7" s="254" t="s">
        <v>19</v>
      </c>
      <c r="K7" s="52">
        <f>G7+I7</f>
        <v>0.98299999999999998</v>
      </c>
      <c r="L7" s="60">
        <v>92.01</v>
      </c>
      <c r="M7" s="454" t="s">
        <v>2210</v>
      </c>
      <c r="N7" s="20" t="s">
        <v>43</v>
      </c>
    </row>
    <row r="8" spans="1:14" ht="106.5" customHeight="1">
      <c r="A8" s="302">
        <v>3</v>
      </c>
      <c r="B8" s="23" t="s">
        <v>581</v>
      </c>
      <c r="C8" s="12">
        <v>610.11</v>
      </c>
      <c r="D8" s="20" t="s">
        <v>578</v>
      </c>
      <c r="E8" s="12" t="s">
        <v>582</v>
      </c>
      <c r="F8" s="20" t="s">
        <v>583</v>
      </c>
      <c r="G8" s="35">
        <v>0.9</v>
      </c>
      <c r="H8" s="19">
        <v>414.49</v>
      </c>
      <c r="I8" s="52"/>
      <c r="J8" s="22"/>
      <c r="K8" s="35">
        <f>G8+I8</f>
        <v>0.9</v>
      </c>
      <c r="L8" s="60">
        <f>H8+J8</f>
        <v>414.49</v>
      </c>
      <c r="M8" s="455"/>
      <c r="N8" s="20" t="s">
        <v>43</v>
      </c>
    </row>
    <row r="9" spans="1:14" ht="63">
      <c r="A9" s="302">
        <v>4</v>
      </c>
      <c r="B9" s="23" t="s">
        <v>584</v>
      </c>
      <c r="C9" s="60">
        <v>170.46700000000001</v>
      </c>
      <c r="D9" s="20" t="s">
        <v>304</v>
      </c>
      <c r="E9" s="12" t="s">
        <v>1045</v>
      </c>
      <c r="F9" s="12" t="s">
        <v>1044</v>
      </c>
      <c r="G9" s="35">
        <v>1</v>
      </c>
      <c r="H9" s="12">
        <v>143.66</v>
      </c>
      <c r="I9" s="253"/>
      <c r="J9" s="255"/>
      <c r="K9" s="35">
        <f>G9+I9</f>
        <v>1</v>
      </c>
      <c r="L9" s="19">
        <f>H9+J9</f>
        <v>143.66</v>
      </c>
      <c r="M9" s="20" t="s">
        <v>305</v>
      </c>
      <c r="N9" s="32"/>
    </row>
    <row r="10" spans="1:14" ht="31.5">
      <c r="A10" s="302">
        <v>5</v>
      </c>
      <c r="B10" s="23" t="s">
        <v>466</v>
      </c>
      <c r="C10" s="60">
        <v>586.36</v>
      </c>
      <c r="D10" s="20" t="s">
        <v>435</v>
      </c>
      <c r="E10" s="12" t="s">
        <v>586</v>
      </c>
      <c r="F10" s="12" t="s">
        <v>587</v>
      </c>
      <c r="G10" s="35">
        <v>1</v>
      </c>
      <c r="H10" s="19">
        <v>200</v>
      </c>
      <c r="I10" s="253" t="s">
        <v>19</v>
      </c>
      <c r="J10" s="12"/>
      <c r="K10" s="35">
        <v>1</v>
      </c>
      <c r="L10" s="19">
        <f>H10+J10</f>
        <v>200</v>
      </c>
      <c r="M10" s="20" t="s">
        <v>588</v>
      </c>
      <c r="N10" s="23" t="s">
        <v>261</v>
      </c>
    </row>
  </sheetData>
  <mergeCells count="14">
    <mergeCell ref="M7:M8"/>
    <mergeCell ref="N3:N4"/>
    <mergeCell ref="A1:N1"/>
    <mergeCell ref="A2:B2"/>
    <mergeCell ref="G3:H3"/>
    <mergeCell ref="I3:J3"/>
    <mergeCell ref="K3:L3"/>
    <mergeCell ref="A3:A4"/>
    <mergeCell ref="B3:B4"/>
    <mergeCell ref="C3:C4"/>
    <mergeCell ref="D3:D4"/>
    <mergeCell ref="E3:E4"/>
    <mergeCell ref="F3:F4"/>
    <mergeCell ref="M3:M4"/>
  </mergeCells>
  <phoneticPr fontId="30" type="noConversion"/>
  <pageMargins left="0.66944444444444495" right="7.9861111111111105E-2" top="0.27986111111111101" bottom="0.27986111111111101" header="0.2" footer="0.2"/>
  <pageSetup paperSize="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
  <sheetViews>
    <sheetView workbookViewId="0">
      <selection activeCell="A6" sqref="A6"/>
    </sheetView>
  </sheetViews>
  <sheetFormatPr defaultColWidth="9.140625" defaultRowHeight="15.75"/>
  <cols>
    <col min="1" max="1" width="4.7109375" style="1" customWidth="1"/>
    <col min="2" max="2" width="28.7109375" style="1" customWidth="1"/>
    <col min="3" max="3" width="10.85546875" style="1" customWidth="1"/>
    <col min="4" max="4" width="18.7109375" style="1" customWidth="1"/>
    <col min="5" max="5" width="11.28515625" style="1" customWidth="1"/>
    <col min="6" max="6" width="11.140625" style="1" customWidth="1"/>
    <col min="7" max="7" width="9.7109375" style="1" customWidth="1"/>
    <col min="8" max="9" width="9.140625" style="1" customWidth="1"/>
    <col min="10" max="10" width="7.85546875" style="1" customWidth="1"/>
    <col min="11" max="11" width="8" style="1" customWidth="1"/>
    <col min="12" max="12" width="9" style="1" customWidth="1"/>
    <col min="13" max="13" width="12.85546875" style="1" customWidth="1"/>
    <col min="14" max="14" width="12" style="1" customWidth="1"/>
    <col min="15" max="16384" width="9.140625" style="1"/>
  </cols>
  <sheetData>
    <row r="1" spans="1:14" ht="30" customHeight="1">
      <c r="A1" s="445" t="s">
        <v>209</v>
      </c>
      <c r="B1" s="445"/>
      <c r="C1" s="445"/>
      <c r="D1" s="445"/>
      <c r="E1" s="445"/>
      <c r="F1" s="445"/>
      <c r="G1" s="445"/>
      <c r="H1" s="445"/>
      <c r="I1" s="445"/>
      <c r="J1" s="445"/>
      <c r="K1" s="445"/>
      <c r="L1" s="445"/>
      <c r="M1" s="445"/>
      <c r="N1" s="445"/>
    </row>
    <row r="2" spans="1:14" ht="24" customHeight="1">
      <c r="A2" s="446" t="s">
        <v>589</v>
      </c>
      <c r="B2" s="446"/>
      <c r="K2" s="1" t="s">
        <v>2197</v>
      </c>
    </row>
    <row r="3" spans="1:14" ht="54.95" customHeight="1">
      <c r="A3" s="449" t="s">
        <v>210</v>
      </c>
      <c r="B3" s="450" t="s">
        <v>3</v>
      </c>
      <c r="C3" s="449" t="s">
        <v>211</v>
      </c>
      <c r="D3" s="450" t="s">
        <v>5</v>
      </c>
      <c r="E3" s="443" t="s">
        <v>6</v>
      </c>
      <c r="F3" s="443" t="s">
        <v>212</v>
      </c>
      <c r="G3" s="447" t="s">
        <v>8</v>
      </c>
      <c r="H3" s="448"/>
      <c r="I3" s="449" t="s">
        <v>214</v>
      </c>
      <c r="J3" s="449"/>
      <c r="K3" s="449" t="s">
        <v>215</v>
      </c>
      <c r="L3" s="450"/>
      <c r="M3" s="452" t="s">
        <v>11</v>
      </c>
      <c r="N3" s="443" t="s">
        <v>12</v>
      </c>
    </row>
    <row r="4" spans="1:14">
      <c r="A4" s="449"/>
      <c r="B4" s="450"/>
      <c r="C4" s="449"/>
      <c r="D4" s="450"/>
      <c r="E4" s="451"/>
      <c r="F4" s="451"/>
      <c r="G4" s="12" t="s">
        <v>13</v>
      </c>
      <c r="H4" s="12" t="s">
        <v>14</v>
      </c>
      <c r="I4" s="12" t="s">
        <v>13</v>
      </c>
      <c r="J4" s="12" t="s">
        <v>14</v>
      </c>
      <c r="K4" s="12" t="s">
        <v>13</v>
      </c>
      <c r="L4" s="12" t="s">
        <v>14</v>
      </c>
      <c r="M4" s="453"/>
      <c r="N4" s="451"/>
    </row>
    <row r="5" spans="1:14">
      <c r="A5" s="110">
        <v>1</v>
      </c>
      <c r="B5" s="75">
        <v>2</v>
      </c>
      <c r="C5" s="74">
        <v>3</v>
      </c>
      <c r="D5" s="75">
        <v>4</v>
      </c>
      <c r="E5" s="74">
        <v>5</v>
      </c>
      <c r="F5" s="74">
        <v>6</v>
      </c>
      <c r="G5" s="76">
        <v>7</v>
      </c>
      <c r="H5" s="75">
        <v>8</v>
      </c>
      <c r="I5" s="76">
        <v>9</v>
      </c>
      <c r="J5" s="75">
        <v>10</v>
      </c>
      <c r="K5" s="76">
        <v>11</v>
      </c>
      <c r="L5" s="75">
        <v>12</v>
      </c>
      <c r="M5" s="77">
        <v>13</v>
      </c>
      <c r="N5" s="75">
        <v>14</v>
      </c>
    </row>
    <row r="6" spans="1:14" ht="114.75">
      <c r="A6" s="17">
        <v>1</v>
      </c>
      <c r="B6" s="47" t="s">
        <v>591</v>
      </c>
      <c r="C6" s="12">
        <v>358.18</v>
      </c>
      <c r="D6" s="20" t="s">
        <v>67</v>
      </c>
      <c r="E6" s="12"/>
      <c r="F6" s="12"/>
      <c r="G6" s="256" t="s">
        <v>19</v>
      </c>
      <c r="H6" s="257" t="s">
        <v>19</v>
      </c>
      <c r="I6" s="254" t="s">
        <v>19</v>
      </c>
      <c r="J6" s="254" t="s">
        <v>19</v>
      </c>
      <c r="K6" s="256" t="s">
        <v>19</v>
      </c>
      <c r="L6" s="257" t="s">
        <v>19</v>
      </c>
      <c r="M6" s="83" t="s">
        <v>592</v>
      </c>
      <c r="N6" s="12"/>
    </row>
    <row r="7" spans="1:14" ht="54" customHeight="1">
      <c r="A7" s="17">
        <v>2</v>
      </c>
      <c r="B7" s="23" t="s">
        <v>593</v>
      </c>
      <c r="C7" s="19">
        <v>480</v>
      </c>
      <c r="D7" s="20" t="s">
        <v>258</v>
      </c>
      <c r="E7" s="12" t="s">
        <v>594</v>
      </c>
      <c r="F7" s="12" t="s">
        <v>595</v>
      </c>
      <c r="G7" s="35">
        <v>0.63</v>
      </c>
      <c r="H7" s="12">
        <v>327.23</v>
      </c>
      <c r="I7" s="254" t="s">
        <v>19</v>
      </c>
      <c r="J7" s="254" t="s">
        <v>19</v>
      </c>
      <c r="K7" s="35">
        <v>0.63</v>
      </c>
      <c r="L7" s="12">
        <v>327.23</v>
      </c>
      <c r="M7" s="20" t="s">
        <v>596</v>
      </c>
      <c r="N7" s="20" t="s">
        <v>230</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74791666666666701" right="0.118055555555556" top="0.75" bottom="0.75" header="0.29861111111111099" footer="0.29861111111111099"/>
  <pageSetup paperSize="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
  <sheetViews>
    <sheetView workbookViewId="0">
      <selection activeCell="A6" sqref="A6"/>
    </sheetView>
  </sheetViews>
  <sheetFormatPr defaultColWidth="9.140625" defaultRowHeight="15.75"/>
  <cols>
    <col min="1" max="1" width="4.140625" style="1" customWidth="1"/>
    <col min="2" max="2" width="30.140625" style="1" customWidth="1"/>
    <col min="3" max="3" width="12.5703125" style="1" customWidth="1"/>
    <col min="4" max="4" width="18" style="1" customWidth="1"/>
    <col min="5" max="5" width="11.28515625" style="1" customWidth="1"/>
    <col min="6" max="6" width="11.85546875" style="1" customWidth="1"/>
    <col min="7" max="7" width="9.7109375" style="1" customWidth="1"/>
    <col min="8" max="8" width="8.7109375" style="1" customWidth="1"/>
    <col min="9" max="9" width="7.85546875" style="1" customWidth="1"/>
    <col min="10" max="10" width="7.28515625" style="1" customWidth="1"/>
    <col min="11" max="11" width="9.140625" style="1"/>
    <col min="12" max="12" width="8" style="1" customWidth="1"/>
    <col min="13" max="13" width="12.28515625" style="1" customWidth="1"/>
    <col min="14" max="14" width="10.42578125" style="1" customWidth="1"/>
    <col min="15" max="16384" width="9.140625" style="1"/>
  </cols>
  <sheetData>
    <row r="1" spans="1:14" ht="30" customHeight="1">
      <c r="A1" s="444" t="s">
        <v>209</v>
      </c>
      <c r="B1" s="444"/>
      <c r="C1" s="444"/>
      <c r="D1" s="444"/>
      <c r="E1" s="444"/>
      <c r="F1" s="444"/>
      <c r="G1" s="444"/>
      <c r="H1" s="444"/>
      <c r="I1" s="444"/>
      <c r="J1" s="444"/>
      <c r="K1" s="444"/>
      <c r="L1" s="444"/>
      <c r="M1" s="444"/>
      <c r="N1" s="444"/>
    </row>
    <row r="2" spans="1:14" ht="24" customHeight="1">
      <c r="A2" s="446" t="s">
        <v>597</v>
      </c>
      <c r="B2" s="446"/>
      <c r="C2" s="446"/>
      <c r="D2" s="446"/>
      <c r="E2" s="446"/>
      <c r="K2" s="1" t="s">
        <v>2212</v>
      </c>
    </row>
    <row r="3" spans="1:14" ht="54.95" customHeight="1">
      <c r="A3" s="449" t="s">
        <v>210</v>
      </c>
      <c r="B3" s="450" t="s">
        <v>3</v>
      </c>
      <c r="C3" s="449" t="s">
        <v>211</v>
      </c>
      <c r="D3" s="450" t="s">
        <v>5</v>
      </c>
      <c r="E3" s="443" t="s">
        <v>6</v>
      </c>
      <c r="F3" s="443" t="s">
        <v>212</v>
      </c>
      <c r="G3" s="447" t="s">
        <v>8</v>
      </c>
      <c r="H3" s="448"/>
      <c r="I3" s="449" t="s">
        <v>214</v>
      </c>
      <c r="J3" s="449"/>
      <c r="K3" s="449" t="s">
        <v>215</v>
      </c>
      <c r="L3" s="450"/>
      <c r="M3" s="452" t="s">
        <v>11</v>
      </c>
      <c r="N3" s="443" t="s">
        <v>12</v>
      </c>
    </row>
    <row r="4" spans="1:14">
      <c r="A4" s="449"/>
      <c r="B4" s="450"/>
      <c r="C4" s="449"/>
      <c r="D4" s="450"/>
      <c r="E4" s="451"/>
      <c r="F4" s="451"/>
      <c r="G4" s="12" t="s">
        <v>13</v>
      </c>
      <c r="H4" s="12" t="s">
        <v>14</v>
      </c>
      <c r="I4" s="12" t="s">
        <v>13</v>
      </c>
      <c r="J4" s="12" t="s">
        <v>14</v>
      </c>
      <c r="K4" s="12" t="s">
        <v>13</v>
      </c>
      <c r="L4" s="12" t="s">
        <v>14</v>
      </c>
      <c r="M4" s="453"/>
      <c r="N4" s="451"/>
    </row>
    <row r="5" spans="1:14" s="78" customFormat="1" ht="13.5">
      <c r="A5" s="15">
        <v>1</v>
      </c>
      <c r="B5" s="14">
        <v>2</v>
      </c>
      <c r="C5" s="15">
        <v>3</v>
      </c>
      <c r="D5" s="14">
        <v>4</v>
      </c>
      <c r="E5" s="102">
        <v>5</v>
      </c>
      <c r="F5" s="102">
        <v>6</v>
      </c>
      <c r="G5" s="16">
        <v>7</v>
      </c>
      <c r="H5" s="14">
        <v>8</v>
      </c>
      <c r="I5" s="16">
        <v>9</v>
      </c>
      <c r="J5" s="14">
        <v>10</v>
      </c>
      <c r="K5" s="16">
        <v>11</v>
      </c>
      <c r="L5" s="14">
        <v>12</v>
      </c>
      <c r="M5" s="105">
        <v>13</v>
      </c>
      <c r="N5" s="75">
        <v>14</v>
      </c>
    </row>
    <row r="6" spans="1:14" ht="110.25">
      <c r="A6" s="302">
        <v>1</v>
      </c>
      <c r="B6" s="23" t="s">
        <v>598</v>
      </c>
      <c r="C6" s="60">
        <v>114.9</v>
      </c>
      <c r="D6" s="20" t="s">
        <v>128</v>
      </c>
      <c r="E6" s="12" t="s">
        <v>599</v>
      </c>
      <c r="F6" s="12" t="s">
        <v>600</v>
      </c>
      <c r="G6" s="35">
        <v>1</v>
      </c>
      <c r="H6" s="19">
        <v>113.8</v>
      </c>
      <c r="I6" s="253" t="s">
        <v>19</v>
      </c>
      <c r="J6" s="19"/>
      <c r="K6" s="35">
        <v>1</v>
      </c>
      <c r="L6" s="60">
        <f>H6+J6</f>
        <v>113.8</v>
      </c>
      <c r="M6" s="20" t="s">
        <v>1617</v>
      </c>
      <c r="N6" s="20" t="s">
        <v>43</v>
      </c>
    </row>
    <row r="7" spans="1:14" ht="60" customHeight="1">
      <c r="A7" s="17">
        <v>2</v>
      </c>
      <c r="B7" s="23" t="s">
        <v>601</v>
      </c>
      <c r="C7" s="60">
        <v>115</v>
      </c>
      <c r="D7" s="20" t="s">
        <v>56</v>
      </c>
      <c r="E7" s="12" t="s">
        <v>602</v>
      </c>
      <c r="F7" s="12" t="s">
        <v>603</v>
      </c>
      <c r="G7" s="35">
        <v>1</v>
      </c>
      <c r="H7" s="60">
        <v>114.4</v>
      </c>
      <c r="I7" s="253"/>
      <c r="J7" s="255"/>
      <c r="K7" s="35">
        <v>1</v>
      </c>
      <c r="L7" s="60">
        <f>H7+J7</f>
        <v>114.4</v>
      </c>
      <c r="M7" s="20" t="s">
        <v>50</v>
      </c>
      <c r="N7" s="32" t="s">
        <v>57</v>
      </c>
    </row>
  </sheetData>
  <mergeCells count="13">
    <mergeCell ref="A1:N1"/>
    <mergeCell ref="A2:E2"/>
    <mergeCell ref="G3:H3"/>
    <mergeCell ref="I3:J3"/>
    <mergeCell ref="K3:L3"/>
    <mergeCell ref="A3:A4"/>
    <mergeCell ref="B3:B4"/>
    <mergeCell ref="C3:C4"/>
    <mergeCell ref="D3:D4"/>
    <mergeCell ref="E3:E4"/>
    <mergeCell ref="F3:F4"/>
    <mergeCell ref="M3:M4"/>
    <mergeCell ref="N3:N4"/>
  </mergeCells>
  <pageMargins left="0.82638888888888895" right="0.156944444444444" top="0.75" bottom="0.75" header="0.29861111111111099" footer="0.29861111111111099"/>
  <pageSetup paperSize="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8"/>
  <sheetViews>
    <sheetView workbookViewId="0">
      <selection activeCell="H7" sqref="H7"/>
    </sheetView>
  </sheetViews>
  <sheetFormatPr defaultColWidth="9.140625" defaultRowHeight="15.75"/>
  <cols>
    <col min="1" max="1" width="4.7109375" style="1" customWidth="1"/>
    <col min="2" max="2" width="30.7109375" style="1" customWidth="1"/>
    <col min="3" max="3" width="11.5703125" style="1" customWidth="1"/>
    <col min="4" max="4" width="17.28515625" style="1" customWidth="1"/>
    <col min="5" max="5" width="11" style="1" customWidth="1"/>
    <col min="6" max="6" width="11.28515625" style="1" customWidth="1"/>
    <col min="7" max="7" width="10" style="1" customWidth="1"/>
    <col min="8" max="8" width="9.140625" style="1" customWidth="1"/>
    <col min="9" max="9" width="9.85546875" style="1" customWidth="1"/>
    <col min="10" max="10" width="7.140625" style="1" customWidth="1"/>
    <col min="11" max="11" width="9.140625" style="1"/>
    <col min="12" max="12" width="9.42578125" style="1" customWidth="1"/>
    <col min="13" max="13" width="13.140625" style="1" customWidth="1"/>
    <col min="14" max="16384" width="9.140625" style="1"/>
  </cols>
  <sheetData>
    <row r="1" spans="1:14" ht="30" customHeight="1">
      <c r="A1" s="444" t="s">
        <v>209</v>
      </c>
      <c r="B1" s="444"/>
      <c r="C1" s="444"/>
      <c r="D1" s="444"/>
      <c r="E1" s="444"/>
      <c r="F1" s="444"/>
      <c r="G1" s="444"/>
      <c r="H1" s="444"/>
      <c r="I1" s="444"/>
      <c r="J1" s="444"/>
      <c r="K1" s="444"/>
      <c r="L1" s="444"/>
      <c r="M1" s="444"/>
      <c r="N1" s="444"/>
    </row>
    <row r="2" spans="1:14" ht="24" customHeight="1">
      <c r="A2" s="446" t="s">
        <v>604</v>
      </c>
      <c r="B2" s="446"/>
      <c r="K2" s="1" t="s">
        <v>2197</v>
      </c>
    </row>
    <row r="3" spans="1:14" ht="54.95" customHeight="1">
      <c r="A3" s="449" t="s">
        <v>210</v>
      </c>
      <c r="B3" s="450" t="s">
        <v>3</v>
      </c>
      <c r="C3" s="449" t="s">
        <v>211</v>
      </c>
      <c r="D3" s="450" t="s">
        <v>5</v>
      </c>
      <c r="E3" s="443" t="s">
        <v>6</v>
      </c>
      <c r="F3" s="443" t="s">
        <v>212</v>
      </c>
      <c r="G3" s="447" t="s">
        <v>8</v>
      </c>
      <c r="H3" s="448"/>
      <c r="I3" s="449" t="s">
        <v>214</v>
      </c>
      <c r="J3" s="449"/>
      <c r="K3" s="449" t="s">
        <v>215</v>
      </c>
      <c r="L3" s="450"/>
      <c r="M3" s="452" t="s">
        <v>11</v>
      </c>
      <c r="N3" s="443" t="s">
        <v>12</v>
      </c>
    </row>
    <row r="4" spans="1:14">
      <c r="A4" s="449"/>
      <c r="B4" s="450"/>
      <c r="C4" s="449"/>
      <c r="D4" s="450"/>
      <c r="E4" s="451"/>
      <c r="F4" s="451"/>
      <c r="G4" s="12" t="s">
        <v>13</v>
      </c>
      <c r="H4" s="12" t="s">
        <v>14</v>
      </c>
      <c r="I4" s="12" t="s">
        <v>13</v>
      </c>
      <c r="J4" s="12" t="s">
        <v>14</v>
      </c>
      <c r="K4" s="12" t="s">
        <v>13</v>
      </c>
      <c r="L4" s="12" t="s">
        <v>14</v>
      </c>
      <c r="M4" s="453"/>
      <c r="N4" s="451"/>
    </row>
    <row r="5" spans="1:14" s="78" customFormat="1" ht="13.5">
      <c r="A5" s="15">
        <v>1</v>
      </c>
      <c r="B5" s="14">
        <v>2</v>
      </c>
      <c r="C5" s="15">
        <v>3</v>
      </c>
      <c r="D5" s="14">
        <v>4</v>
      </c>
      <c r="E5" s="102">
        <v>5</v>
      </c>
      <c r="F5" s="102">
        <v>6</v>
      </c>
      <c r="G5" s="16">
        <v>7</v>
      </c>
      <c r="H5" s="14">
        <v>8</v>
      </c>
      <c r="I5" s="14">
        <v>9</v>
      </c>
      <c r="J5" s="14">
        <v>10</v>
      </c>
      <c r="K5" s="16">
        <v>11</v>
      </c>
      <c r="L5" s="14">
        <v>12</v>
      </c>
      <c r="M5" s="105">
        <v>13</v>
      </c>
      <c r="N5" s="75">
        <v>14</v>
      </c>
    </row>
    <row r="6" spans="1:14" ht="47.25">
      <c r="A6" s="302">
        <v>1</v>
      </c>
      <c r="B6" s="23" t="s">
        <v>605</v>
      </c>
      <c r="C6" s="60">
        <v>5021</v>
      </c>
      <c r="D6" s="20" t="s">
        <v>606</v>
      </c>
      <c r="E6" s="12" t="s">
        <v>607</v>
      </c>
      <c r="F6" s="12" t="s">
        <v>456</v>
      </c>
      <c r="G6" s="52">
        <v>0.67179999999999995</v>
      </c>
      <c r="H6" s="19">
        <v>1994</v>
      </c>
      <c r="I6" s="52">
        <v>7.1300000000000002E-2</v>
      </c>
      <c r="J6" s="19"/>
      <c r="K6" s="52">
        <f t="shared" ref="K6:K8" si="0">G6+I6</f>
        <v>0.74309999999999998</v>
      </c>
      <c r="L6" s="60">
        <f t="shared" ref="L6:L8" si="1">H6+J6</f>
        <v>1994</v>
      </c>
      <c r="M6" s="20" t="s">
        <v>66</v>
      </c>
      <c r="N6" s="20" t="s">
        <v>560</v>
      </c>
    </row>
    <row r="7" spans="1:14" ht="68.25" customHeight="1">
      <c r="A7" s="332">
        <v>2</v>
      </c>
      <c r="B7" s="23" t="s">
        <v>608</v>
      </c>
      <c r="C7" s="60">
        <v>4417</v>
      </c>
      <c r="D7" s="20" t="s">
        <v>609</v>
      </c>
      <c r="E7" s="12" t="s">
        <v>610</v>
      </c>
      <c r="F7" s="20" t="s">
        <v>611</v>
      </c>
      <c r="G7" s="52">
        <v>0.98380000000000001</v>
      </c>
      <c r="H7" s="19">
        <v>3001.45</v>
      </c>
      <c r="I7" s="52">
        <v>1.6199999999999999E-2</v>
      </c>
      <c r="J7" s="19"/>
      <c r="K7" s="35">
        <f t="shared" si="0"/>
        <v>1</v>
      </c>
      <c r="L7" s="19">
        <f t="shared" si="1"/>
        <v>3001.45</v>
      </c>
      <c r="M7" s="20"/>
      <c r="N7" s="12" t="s">
        <v>55</v>
      </c>
    </row>
    <row r="8" spans="1:14" ht="76.5" customHeight="1">
      <c r="A8" s="332">
        <v>3</v>
      </c>
      <c r="B8" s="23" t="s">
        <v>612</v>
      </c>
      <c r="C8" s="19">
        <v>2926</v>
      </c>
      <c r="D8" s="20" t="s">
        <v>609</v>
      </c>
      <c r="E8" s="12" t="s">
        <v>613</v>
      </c>
      <c r="F8" s="20" t="s">
        <v>611</v>
      </c>
      <c r="G8" s="35">
        <v>1</v>
      </c>
      <c r="H8" s="12">
        <v>2217.3200000000002</v>
      </c>
      <c r="I8" s="52"/>
      <c r="J8" s="19"/>
      <c r="K8" s="35">
        <f t="shared" si="0"/>
        <v>1</v>
      </c>
      <c r="L8" s="19">
        <f t="shared" si="1"/>
        <v>2217.3200000000002</v>
      </c>
      <c r="M8" s="20"/>
      <c r="N8" s="12" t="s">
        <v>55</v>
      </c>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74791666666666701" right="0.156944444444444" top="0.75" bottom="0.75" header="0.29861111111111099" footer="0.29861111111111099"/>
  <pageSetup paperSize="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7"/>
  <sheetViews>
    <sheetView workbookViewId="0">
      <selection activeCell="A6" sqref="A6"/>
    </sheetView>
  </sheetViews>
  <sheetFormatPr defaultColWidth="9.140625" defaultRowHeight="15.75"/>
  <cols>
    <col min="1" max="1" width="4.7109375" style="1" customWidth="1"/>
    <col min="2" max="2" width="30.140625" style="1" customWidth="1"/>
    <col min="3" max="3" width="12.5703125" style="1" customWidth="1"/>
    <col min="4" max="4" width="16.140625" style="1"/>
    <col min="5" max="5" width="10.85546875" style="1"/>
    <col min="6" max="6" width="11.85546875" style="1" customWidth="1"/>
    <col min="7" max="7" width="9.140625" style="1" customWidth="1"/>
    <col min="8" max="9" width="8.85546875" style="1" customWidth="1"/>
    <col min="10" max="10" width="8.5703125" style="1" customWidth="1"/>
    <col min="11" max="11" width="9.140625" style="1"/>
    <col min="12" max="12" width="9.28515625" style="1" customWidth="1"/>
    <col min="13" max="13" width="10.42578125" style="1" customWidth="1"/>
    <col min="14" max="16384" width="9.140625" style="1"/>
  </cols>
  <sheetData>
    <row r="1" spans="1:14" ht="30" customHeight="1">
      <c r="A1" s="444" t="s">
        <v>209</v>
      </c>
      <c r="B1" s="444"/>
      <c r="C1" s="444"/>
      <c r="D1" s="444"/>
      <c r="E1" s="444"/>
      <c r="F1" s="444"/>
      <c r="G1" s="444"/>
      <c r="H1" s="444"/>
      <c r="I1" s="444"/>
      <c r="J1" s="444"/>
      <c r="K1" s="444"/>
      <c r="L1" s="444"/>
      <c r="M1" s="444"/>
      <c r="N1" s="444"/>
    </row>
    <row r="2" spans="1:14" ht="24" customHeight="1">
      <c r="A2" s="1" t="s">
        <v>614</v>
      </c>
      <c r="K2" s="1" t="s">
        <v>2075</v>
      </c>
    </row>
    <row r="3" spans="1:14" ht="54.95" customHeight="1">
      <c r="A3" s="449" t="s">
        <v>210</v>
      </c>
      <c r="B3" s="450" t="s">
        <v>3</v>
      </c>
      <c r="C3" s="449" t="s">
        <v>211</v>
      </c>
      <c r="D3" s="450" t="s">
        <v>5</v>
      </c>
      <c r="E3" s="443" t="s">
        <v>6</v>
      </c>
      <c r="F3" s="443" t="s">
        <v>212</v>
      </c>
      <c r="G3" s="447" t="s">
        <v>8</v>
      </c>
      <c r="H3" s="448"/>
      <c r="I3" s="449" t="s">
        <v>214</v>
      </c>
      <c r="J3" s="449"/>
      <c r="K3" s="449" t="s">
        <v>215</v>
      </c>
      <c r="L3" s="450"/>
      <c r="M3" s="452" t="s">
        <v>11</v>
      </c>
      <c r="N3" s="443" t="s">
        <v>160</v>
      </c>
    </row>
    <row r="4" spans="1:14">
      <c r="A4" s="449"/>
      <c r="B4" s="450"/>
      <c r="C4" s="449"/>
      <c r="D4" s="450"/>
      <c r="E4" s="451"/>
      <c r="F4" s="451"/>
      <c r="G4" s="12" t="s">
        <v>13</v>
      </c>
      <c r="H4" s="12" t="s">
        <v>14</v>
      </c>
      <c r="I4" s="12" t="s">
        <v>13</v>
      </c>
      <c r="J4" s="12" t="s">
        <v>14</v>
      </c>
      <c r="K4" s="12" t="s">
        <v>13</v>
      </c>
      <c r="L4" s="12" t="s">
        <v>14</v>
      </c>
      <c r="M4" s="453"/>
      <c r="N4" s="451"/>
    </row>
    <row r="5" spans="1:14" s="78" customFormat="1" ht="13.5">
      <c r="A5" s="15">
        <v>1</v>
      </c>
      <c r="B5" s="14">
        <v>2</v>
      </c>
      <c r="C5" s="15">
        <v>3</v>
      </c>
      <c r="D5" s="14">
        <v>4</v>
      </c>
      <c r="E5" s="102">
        <v>5</v>
      </c>
      <c r="F5" s="102">
        <v>6</v>
      </c>
      <c r="G5" s="16">
        <v>7</v>
      </c>
      <c r="H5" s="14">
        <v>8</v>
      </c>
      <c r="I5" s="16">
        <v>9</v>
      </c>
      <c r="J5" s="14">
        <v>10</v>
      </c>
      <c r="K5" s="16">
        <v>11</v>
      </c>
      <c r="L5" s="14">
        <v>12</v>
      </c>
      <c r="M5" s="105">
        <v>13</v>
      </c>
      <c r="N5" s="75">
        <v>14</v>
      </c>
    </row>
    <row r="6" spans="1:14" ht="59.1" customHeight="1">
      <c r="A6" s="24">
        <v>1</v>
      </c>
      <c r="B6" s="25" t="s">
        <v>615</v>
      </c>
      <c r="C6" s="61">
        <v>4870</v>
      </c>
      <c r="D6" s="7" t="s">
        <v>150</v>
      </c>
      <c r="E6" s="6" t="s">
        <v>616</v>
      </c>
      <c r="F6" s="6" t="s">
        <v>617</v>
      </c>
      <c r="G6" s="107">
        <v>0.99</v>
      </c>
      <c r="H6" s="61">
        <v>3978.3</v>
      </c>
      <c r="I6" s="281"/>
      <c r="J6" s="26"/>
      <c r="K6" s="107">
        <f>G6+I6</f>
        <v>0.99</v>
      </c>
      <c r="L6" s="61">
        <f>H6+J6</f>
        <v>3978.3</v>
      </c>
      <c r="M6" s="108"/>
      <c r="N6" s="6" t="s">
        <v>55</v>
      </c>
    </row>
    <row r="7" spans="1:14">
      <c r="A7" s="10"/>
      <c r="B7" s="29"/>
      <c r="C7" s="103"/>
      <c r="D7" s="10"/>
      <c r="E7" s="10"/>
      <c r="F7" s="10"/>
      <c r="G7" s="31"/>
      <c r="H7" s="10"/>
      <c r="I7" s="31"/>
      <c r="J7" s="10"/>
      <c r="K7" s="104"/>
      <c r="L7" s="10"/>
      <c r="M7" s="109"/>
      <c r="N7" s="44"/>
    </row>
  </sheetData>
  <mergeCells count="12">
    <mergeCell ref="A1:N1"/>
    <mergeCell ref="G3:H3"/>
    <mergeCell ref="I3:J3"/>
    <mergeCell ref="K3:L3"/>
    <mergeCell ref="A3:A4"/>
    <mergeCell ref="B3:B4"/>
    <mergeCell ref="C3:C4"/>
    <mergeCell ref="D3:D4"/>
    <mergeCell ref="E3:E4"/>
    <mergeCell ref="F3:F4"/>
    <mergeCell ref="M3:M4"/>
    <mergeCell ref="N3:N4"/>
  </mergeCells>
  <pageMargins left="0.90486111111111101" right="0.25" top="0.75" bottom="0.75" header="0.29861111111111099" footer="0.29861111111111099"/>
  <pageSetup paperSize="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15"/>
  <sheetViews>
    <sheetView topLeftCell="A4" workbookViewId="0">
      <selection activeCell="L10" sqref="L10"/>
    </sheetView>
  </sheetViews>
  <sheetFormatPr defaultColWidth="9.140625" defaultRowHeight="15.75"/>
  <cols>
    <col min="1" max="1" width="3.5703125" style="1" customWidth="1"/>
    <col min="2" max="2" width="35" style="1" customWidth="1"/>
    <col min="3" max="3" width="10.7109375" style="1" customWidth="1"/>
    <col min="4" max="4" width="17.7109375" style="1" customWidth="1"/>
    <col min="5" max="5" width="10.7109375" style="1" customWidth="1"/>
    <col min="6" max="6" width="11.42578125" style="1" customWidth="1"/>
    <col min="7" max="7" width="8.7109375" style="1" customWidth="1"/>
    <col min="8" max="8" width="9" style="1" customWidth="1"/>
    <col min="9" max="9" width="8.28515625" style="1" customWidth="1"/>
    <col min="10" max="10" width="8.42578125" style="1" customWidth="1"/>
    <col min="11" max="11" width="10.7109375" style="1" customWidth="1"/>
    <col min="12" max="12" width="10.140625" style="1" customWidth="1"/>
    <col min="13" max="13" width="11.140625" style="1" customWidth="1"/>
    <col min="14" max="14" width="9.7109375" style="1" customWidth="1"/>
    <col min="15" max="16384" width="9.140625" style="1"/>
  </cols>
  <sheetData>
    <row r="1" spans="1:14" ht="18.75" customHeight="1">
      <c r="A1" s="444" t="s">
        <v>209</v>
      </c>
      <c r="B1" s="444"/>
      <c r="C1" s="444"/>
      <c r="D1" s="444"/>
      <c r="E1" s="444"/>
      <c r="F1" s="444"/>
      <c r="G1" s="444"/>
      <c r="H1" s="444"/>
      <c r="I1" s="444"/>
      <c r="J1" s="444"/>
      <c r="K1" s="444"/>
      <c r="L1" s="444"/>
      <c r="M1" s="444"/>
      <c r="N1" s="444"/>
    </row>
    <row r="2" spans="1:14" ht="15" customHeight="1">
      <c r="A2" s="446" t="s">
        <v>618</v>
      </c>
      <c r="B2" s="446"/>
      <c r="K2" s="306" t="s">
        <v>2197</v>
      </c>
    </row>
    <row r="3" spans="1:14" ht="48" customHeight="1">
      <c r="A3" s="449" t="s">
        <v>210</v>
      </c>
      <c r="B3" s="450" t="s">
        <v>3</v>
      </c>
      <c r="C3" s="449" t="s">
        <v>211</v>
      </c>
      <c r="D3" s="450" t="s">
        <v>5</v>
      </c>
      <c r="E3" s="443" t="s">
        <v>6</v>
      </c>
      <c r="F3" s="443" t="s">
        <v>212</v>
      </c>
      <c r="G3" s="447" t="s">
        <v>8</v>
      </c>
      <c r="H3" s="448"/>
      <c r="I3" s="449" t="s">
        <v>214</v>
      </c>
      <c r="J3" s="449"/>
      <c r="K3" s="449" t="s">
        <v>215</v>
      </c>
      <c r="L3" s="450"/>
      <c r="M3" s="452" t="s">
        <v>11</v>
      </c>
      <c r="N3" s="443" t="s">
        <v>12</v>
      </c>
    </row>
    <row r="4" spans="1:14">
      <c r="A4" s="449"/>
      <c r="B4" s="450"/>
      <c r="C4" s="449"/>
      <c r="D4" s="450"/>
      <c r="E4" s="451"/>
      <c r="F4" s="451"/>
      <c r="G4" s="12" t="s">
        <v>13</v>
      </c>
      <c r="H4" s="12" t="s">
        <v>14</v>
      </c>
      <c r="I4" s="12" t="s">
        <v>13</v>
      </c>
      <c r="J4" s="12" t="s">
        <v>14</v>
      </c>
      <c r="K4" s="12" t="s">
        <v>13</v>
      </c>
      <c r="L4" s="12" t="s">
        <v>14</v>
      </c>
      <c r="M4" s="453"/>
      <c r="N4" s="451"/>
    </row>
    <row r="5" spans="1:14" s="78" customFormat="1" ht="13.5">
      <c r="A5" s="279">
        <v>1</v>
      </c>
      <c r="B5" s="14">
        <v>2</v>
      </c>
      <c r="C5" s="15">
        <v>3</v>
      </c>
      <c r="D5" s="14">
        <v>4</v>
      </c>
      <c r="E5" s="102">
        <v>5</v>
      </c>
      <c r="F5" s="102">
        <v>6</v>
      </c>
      <c r="G5" s="16">
        <v>7</v>
      </c>
      <c r="H5" s="14">
        <v>8</v>
      </c>
      <c r="I5" s="16">
        <v>9</v>
      </c>
      <c r="J5" s="14">
        <v>10</v>
      </c>
      <c r="K5" s="16">
        <v>11</v>
      </c>
      <c r="L5" s="14">
        <v>12</v>
      </c>
      <c r="M5" s="105">
        <v>13</v>
      </c>
      <c r="N5" s="75">
        <v>14</v>
      </c>
    </row>
    <row r="6" spans="1:14" ht="42.75" customHeight="1">
      <c r="A6" s="376">
        <v>1</v>
      </c>
      <c r="B6" s="23" t="s">
        <v>619</v>
      </c>
      <c r="C6" s="60">
        <v>8000</v>
      </c>
      <c r="D6" s="20" t="s">
        <v>555</v>
      </c>
      <c r="E6" s="12" t="s">
        <v>620</v>
      </c>
      <c r="F6" s="12" t="s">
        <v>621</v>
      </c>
      <c r="G6" s="52">
        <v>0.87570000000000003</v>
      </c>
      <c r="H6" s="60">
        <v>6111.68</v>
      </c>
      <c r="I6" s="52"/>
      <c r="J6" s="19">
        <v>263.38</v>
      </c>
      <c r="K6" s="52">
        <f>G6+I6</f>
        <v>0.87570000000000003</v>
      </c>
      <c r="L6" s="60">
        <f>H6+J6</f>
        <v>6375.06</v>
      </c>
      <c r="M6" s="20" t="s">
        <v>622</v>
      </c>
      <c r="N6" s="32" t="s">
        <v>623</v>
      </c>
    </row>
    <row r="7" spans="1:14" ht="78.75">
      <c r="A7" s="376">
        <v>2</v>
      </c>
      <c r="B7" s="23" t="s">
        <v>624</v>
      </c>
      <c r="C7" s="60">
        <v>3553</v>
      </c>
      <c r="D7" s="20" t="s">
        <v>555</v>
      </c>
      <c r="E7" s="12" t="s">
        <v>625</v>
      </c>
      <c r="F7" s="12" t="s">
        <v>562</v>
      </c>
      <c r="G7" s="52">
        <v>0.50190000000000001</v>
      </c>
      <c r="H7" s="60">
        <v>1330.34</v>
      </c>
      <c r="I7" s="52"/>
      <c r="J7" s="19">
        <v>133.04</v>
      </c>
      <c r="K7" s="286">
        <f>G7+I7</f>
        <v>0.50190000000000001</v>
      </c>
      <c r="L7" s="60">
        <f>H7+J7</f>
        <v>1463.3799999999999</v>
      </c>
      <c r="M7" s="20" t="s">
        <v>622</v>
      </c>
      <c r="N7" s="12" t="s">
        <v>55</v>
      </c>
    </row>
    <row r="8" spans="1:14" ht="47.25">
      <c r="A8" s="376">
        <v>3</v>
      </c>
      <c r="B8" s="90" t="s">
        <v>626</v>
      </c>
      <c r="C8" s="12">
        <v>757.56</v>
      </c>
      <c r="D8" s="20" t="s">
        <v>435</v>
      </c>
      <c r="E8" s="12" t="s">
        <v>627</v>
      </c>
      <c r="F8" s="12" t="s">
        <v>1877</v>
      </c>
      <c r="G8" s="35">
        <v>1</v>
      </c>
      <c r="H8" s="12">
        <v>750.57</v>
      </c>
      <c r="I8" s="35"/>
      <c r="J8" s="19"/>
      <c r="K8" s="35">
        <v>1</v>
      </c>
      <c r="L8" s="19">
        <f>H8+J8</f>
        <v>750.57</v>
      </c>
      <c r="M8" s="20" t="s">
        <v>305</v>
      </c>
      <c r="N8" s="20" t="s">
        <v>560</v>
      </c>
    </row>
    <row r="9" spans="1:14" ht="43.5" customHeight="1">
      <c r="A9" s="302">
        <v>4</v>
      </c>
      <c r="B9" s="47" t="s">
        <v>628</v>
      </c>
      <c r="C9" s="60">
        <v>5996</v>
      </c>
      <c r="D9" s="12" t="s">
        <v>453</v>
      </c>
      <c r="E9" s="12" t="s">
        <v>629</v>
      </c>
      <c r="F9" s="12" t="s">
        <v>630</v>
      </c>
      <c r="G9" s="52">
        <v>0.33389999999999997</v>
      </c>
      <c r="H9" s="19">
        <v>2347.14</v>
      </c>
      <c r="I9" s="254" t="s">
        <v>19</v>
      </c>
      <c r="J9" s="254"/>
      <c r="K9" s="52">
        <v>0.33389999999999997</v>
      </c>
      <c r="L9" s="19">
        <v>2347.14</v>
      </c>
      <c r="M9" s="20" t="s">
        <v>66</v>
      </c>
      <c r="N9" s="20" t="s">
        <v>230</v>
      </c>
    </row>
    <row r="10" spans="1:14" ht="47.25">
      <c r="A10" s="302">
        <v>5</v>
      </c>
      <c r="B10" s="23" t="s">
        <v>631</v>
      </c>
      <c r="C10" s="12">
        <v>6668.18</v>
      </c>
      <c r="D10" s="12" t="s">
        <v>453</v>
      </c>
      <c r="E10" s="12" t="s">
        <v>632</v>
      </c>
      <c r="F10" s="12" t="s">
        <v>633</v>
      </c>
      <c r="G10" s="35">
        <v>1</v>
      </c>
      <c r="H10" s="60">
        <v>6282.93</v>
      </c>
      <c r="I10" s="254" t="s">
        <v>19</v>
      </c>
      <c r="J10" s="19"/>
      <c r="K10" s="35">
        <v>1</v>
      </c>
      <c r="L10" s="60">
        <v>6282.93</v>
      </c>
      <c r="M10" s="20" t="s">
        <v>1158</v>
      </c>
      <c r="N10" s="20" t="s">
        <v>230</v>
      </c>
    </row>
    <row r="11" spans="1:14" ht="114.75">
      <c r="A11" s="302">
        <v>6</v>
      </c>
      <c r="B11" s="23" t="s">
        <v>2073</v>
      </c>
      <c r="C11" s="12">
        <v>1216.8800000000001</v>
      </c>
      <c r="D11" s="12" t="s">
        <v>606</v>
      </c>
      <c r="E11" s="12" t="s">
        <v>634</v>
      </c>
      <c r="F11" s="12" t="s">
        <v>1666</v>
      </c>
      <c r="G11" s="35">
        <v>1</v>
      </c>
      <c r="H11" s="12">
        <v>956.84</v>
      </c>
      <c r="I11" s="52"/>
      <c r="J11" s="12"/>
      <c r="K11" s="35">
        <f>G11+I11</f>
        <v>1</v>
      </c>
      <c r="L11" s="12">
        <f>H11+J11</f>
        <v>956.84</v>
      </c>
      <c r="M11" s="83" t="s">
        <v>1863</v>
      </c>
      <c r="N11" s="20" t="s">
        <v>230</v>
      </c>
    </row>
    <row r="12" spans="1:14" ht="110.25">
      <c r="A12" s="302">
        <v>7</v>
      </c>
      <c r="B12" s="23" t="s">
        <v>2074</v>
      </c>
      <c r="C12" s="12">
        <v>3630.73</v>
      </c>
      <c r="D12" s="12" t="s">
        <v>606</v>
      </c>
      <c r="E12" s="12" t="s">
        <v>634</v>
      </c>
      <c r="F12" s="12" t="s">
        <v>1172</v>
      </c>
      <c r="G12" s="52">
        <v>0.99029999999999996</v>
      </c>
      <c r="H12" s="12">
        <v>2969.68</v>
      </c>
      <c r="I12" s="52"/>
      <c r="J12" s="12"/>
      <c r="K12" s="52">
        <f>G12+I12</f>
        <v>0.99029999999999996</v>
      </c>
      <c r="L12" s="12">
        <f>H12+J12</f>
        <v>2969.68</v>
      </c>
      <c r="M12" s="20" t="s">
        <v>2072</v>
      </c>
      <c r="N12" s="20" t="s">
        <v>230</v>
      </c>
    </row>
    <row r="13" spans="1:14">
      <c r="K13" s="307"/>
    </row>
    <row r="15" spans="1:14">
      <c r="K15" s="306"/>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6874999999999996" right="7.8472222222222193E-2" top="0.75" bottom="0.75" header="0.29861111111111099" footer="0.29861111111111099"/>
  <pageSetup paperSize="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O15"/>
  <sheetViews>
    <sheetView topLeftCell="A10" workbookViewId="0">
      <selection activeCell="C14" sqref="C14"/>
    </sheetView>
  </sheetViews>
  <sheetFormatPr defaultColWidth="9.140625" defaultRowHeight="15.75"/>
  <cols>
    <col min="1" max="1" width="3.28515625" style="1" customWidth="1"/>
    <col min="2" max="2" width="4" style="2" customWidth="1"/>
    <col min="3" max="3" width="33.140625" style="1" customWidth="1"/>
    <col min="4" max="4" width="10.140625" style="1" customWidth="1"/>
    <col min="5" max="5" width="17.7109375" style="1" customWidth="1"/>
    <col min="6" max="6" width="12.28515625" style="1" customWidth="1"/>
    <col min="7" max="7" width="14.42578125" style="1" customWidth="1"/>
    <col min="8" max="9" width="8.85546875" style="1" customWidth="1"/>
    <col min="10" max="10" width="9" style="1" customWidth="1"/>
    <col min="11" max="11" width="7.85546875" style="1" customWidth="1"/>
    <col min="12" max="12" width="9.140625" style="1"/>
    <col min="13" max="13" width="9.28515625" style="1" customWidth="1"/>
    <col min="14" max="14" width="11.85546875" style="1" customWidth="1"/>
    <col min="15" max="16384" width="9.140625" style="1"/>
  </cols>
  <sheetData>
    <row r="1" spans="2:15" ht="25.5" customHeight="1">
      <c r="B1" s="444" t="s">
        <v>209</v>
      </c>
      <c r="C1" s="445"/>
      <c r="D1" s="445"/>
      <c r="E1" s="445"/>
      <c r="F1" s="445"/>
      <c r="G1" s="445"/>
      <c r="H1" s="445"/>
      <c r="I1" s="445"/>
      <c r="J1" s="445"/>
      <c r="K1" s="445"/>
      <c r="L1" s="445"/>
      <c r="M1" s="445"/>
      <c r="N1" s="445"/>
      <c r="O1" s="445"/>
    </row>
    <row r="2" spans="2:15" ht="15.75" customHeight="1">
      <c r="B2" s="414" t="s">
        <v>636</v>
      </c>
      <c r="C2" s="414"/>
      <c r="L2" s="1" t="s">
        <v>2197</v>
      </c>
    </row>
    <row r="3" spans="2:15" ht="54.95" customHeight="1">
      <c r="B3" s="442" t="s">
        <v>210</v>
      </c>
      <c r="C3" s="450" t="s">
        <v>3</v>
      </c>
      <c r="D3" s="449" t="s">
        <v>211</v>
      </c>
      <c r="E3" s="450" t="s">
        <v>5</v>
      </c>
      <c r="F3" s="443" t="s">
        <v>6</v>
      </c>
      <c r="G3" s="443" t="s">
        <v>212</v>
      </c>
      <c r="H3" s="447" t="s">
        <v>8</v>
      </c>
      <c r="I3" s="448"/>
      <c r="J3" s="449" t="s">
        <v>214</v>
      </c>
      <c r="K3" s="449"/>
      <c r="L3" s="449" t="s">
        <v>215</v>
      </c>
      <c r="M3" s="450"/>
      <c r="N3" s="452" t="s">
        <v>11</v>
      </c>
      <c r="O3" s="449" t="s">
        <v>12</v>
      </c>
    </row>
    <row r="4" spans="2:15">
      <c r="B4" s="442"/>
      <c r="C4" s="450"/>
      <c r="D4" s="449"/>
      <c r="E4" s="450"/>
      <c r="F4" s="451"/>
      <c r="G4" s="451"/>
      <c r="H4" s="12" t="s">
        <v>13</v>
      </c>
      <c r="I4" s="12" t="s">
        <v>14</v>
      </c>
      <c r="J4" s="12" t="s">
        <v>13</v>
      </c>
      <c r="K4" s="12" t="s">
        <v>14</v>
      </c>
      <c r="L4" s="12" t="s">
        <v>13</v>
      </c>
      <c r="M4" s="12" t="s">
        <v>14</v>
      </c>
      <c r="N4" s="453"/>
      <c r="O4" s="449"/>
    </row>
    <row r="5" spans="2:15" s="78" customFormat="1" ht="13.5">
      <c r="B5" s="13">
        <v>1</v>
      </c>
      <c r="C5" s="14">
        <v>2</v>
      </c>
      <c r="D5" s="15">
        <v>3</v>
      </c>
      <c r="E5" s="14">
        <v>4</v>
      </c>
      <c r="F5" s="102">
        <v>5</v>
      </c>
      <c r="G5" s="102">
        <v>6</v>
      </c>
      <c r="H5" s="16">
        <v>7</v>
      </c>
      <c r="I5" s="14">
        <v>8</v>
      </c>
      <c r="J5" s="14">
        <v>9</v>
      </c>
      <c r="K5" s="14">
        <v>10</v>
      </c>
      <c r="L5" s="16">
        <v>11</v>
      </c>
      <c r="M5" s="14">
        <v>12</v>
      </c>
      <c r="N5" s="105">
        <v>13</v>
      </c>
      <c r="O5" s="75">
        <v>14</v>
      </c>
    </row>
    <row r="6" spans="2:15" ht="57" customHeight="1">
      <c r="B6" s="302">
        <v>1</v>
      </c>
      <c r="C6" s="47" t="s">
        <v>637</v>
      </c>
      <c r="D6" s="60">
        <v>1000</v>
      </c>
      <c r="E6" s="20" t="s">
        <v>56</v>
      </c>
      <c r="F6" s="12" t="s">
        <v>638</v>
      </c>
      <c r="G6" s="12" t="s">
        <v>639</v>
      </c>
      <c r="H6" s="35">
        <v>1</v>
      </c>
      <c r="I6" s="60">
        <v>1000</v>
      </c>
      <c r="J6" s="35"/>
      <c r="K6" s="19"/>
      <c r="L6" s="35">
        <v>1</v>
      </c>
      <c r="M6" s="60">
        <f t="shared" ref="M6:M13" si="0">I6+K6</f>
        <v>1000</v>
      </c>
      <c r="N6" s="20" t="s">
        <v>585</v>
      </c>
      <c r="O6" s="12" t="s">
        <v>55</v>
      </c>
    </row>
    <row r="7" spans="2:15" ht="47.25">
      <c r="B7" s="302">
        <v>2</v>
      </c>
      <c r="C7" s="23" t="s">
        <v>640</v>
      </c>
      <c r="D7" s="19">
        <v>1000</v>
      </c>
      <c r="E7" s="20" t="s">
        <v>56</v>
      </c>
      <c r="F7" s="20" t="s">
        <v>1667</v>
      </c>
      <c r="G7" s="20" t="s">
        <v>1668</v>
      </c>
      <c r="H7" s="35">
        <v>1</v>
      </c>
      <c r="I7" s="60">
        <v>937.28</v>
      </c>
      <c r="J7" s="101"/>
      <c r="K7" s="19"/>
      <c r="L7" s="35">
        <f t="shared" ref="L7:L12" si="1">H7+J7</f>
        <v>1</v>
      </c>
      <c r="M7" s="60">
        <f t="shared" si="0"/>
        <v>937.28</v>
      </c>
      <c r="N7" s="93" t="s">
        <v>1567</v>
      </c>
      <c r="O7" s="12" t="s">
        <v>55</v>
      </c>
    </row>
    <row r="8" spans="2:15" ht="91.5" customHeight="1">
      <c r="B8" s="302">
        <v>3</v>
      </c>
      <c r="C8" s="23" t="s">
        <v>641</v>
      </c>
      <c r="D8" s="60">
        <v>2200</v>
      </c>
      <c r="E8" s="20" t="s">
        <v>56</v>
      </c>
      <c r="F8" s="12" t="s">
        <v>190</v>
      </c>
      <c r="G8" s="20" t="s">
        <v>1998</v>
      </c>
      <c r="H8" s="101">
        <v>0.63500000000000001</v>
      </c>
      <c r="I8" s="19">
        <v>883.92</v>
      </c>
      <c r="J8" s="101">
        <v>1.4999999999999999E-2</v>
      </c>
      <c r="K8" s="19">
        <v>400</v>
      </c>
      <c r="L8" s="35">
        <f t="shared" si="1"/>
        <v>0.65</v>
      </c>
      <c r="M8" s="19">
        <f>I8+K8</f>
        <v>1283.92</v>
      </c>
      <c r="N8" s="93" t="s">
        <v>438</v>
      </c>
      <c r="O8" s="12" t="s">
        <v>55</v>
      </c>
    </row>
    <row r="9" spans="2:15" ht="63">
      <c r="B9" s="377">
        <v>4</v>
      </c>
      <c r="C9" s="29" t="s">
        <v>643</v>
      </c>
      <c r="D9" s="103">
        <v>400</v>
      </c>
      <c r="E9" s="11" t="s">
        <v>56</v>
      </c>
      <c r="F9" s="10" t="s">
        <v>644</v>
      </c>
      <c r="G9" s="10" t="s">
        <v>645</v>
      </c>
      <c r="H9" s="104">
        <v>0.88</v>
      </c>
      <c r="I9" s="103">
        <v>270.38</v>
      </c>
      <c r="J9" s="43">
        <v>0.06</v>
      </c>
      <c r="K9" s="103"/>
      <c r="L9" s="43">
        <f t="shared" si="1"/>
        <v>0.94</v>
      </c>
      <c r="M9" s="103">
        <f t="shared" si="0"/>
        <v>270.38</v>
      </c>
      <c r="N9" s="106" t="s">
        <v>1669</v>
      </c>
      <c r="O9" s="12" t="s">
        <v>55</v>
      </c>
    </row>
    <row r="10" spans="2:15" ht="81" customHeight="1">
      <c r="B10" s="302">
        <v>5</v>
      </c>
      <c r="C10" s="23" t="s">
        <v>646</v>
      </c>
      <c r="D10" s="60">
        <v>1959</v>
      </c>
      <c r="E10" s="20" t="s">
        <v>67</v>
      </c>
      <c r="F10" s="12" t="s">
        <v>647</v>
      </c>
      <c r="G10" s="12" t="s">
        <v>83</v>
      </c>
      <c r="H10" s="101">
        <v>0.98299999999999998</v>
      </c>
      <c r="I10" s="19">
        <v>1450.31</v>
      </c>
      <c r="J10" s="101">
        <v>2E-3</v>
      </c>
      <c r="K10" s="19">
        <v>378.36</v>
      </c>
      <c r="L10" s="101">
        <f t="shared" si="1"/>
        <v>0.98499999999999999</v>
      </c>
      <c r="M10" s="19">
        <f t="shared" si="0"/>
        <v>1828.67</v>
      </c>
      <c r="N10" s="20" t="s">
        <v>66</v>
      </c>
      <c r="O10" s="20" t="s">
        <v>648</v>
      </c>
    </row>
    <row r="11" spans="2:15" ht="81" customHeight="1">
      <c r="B11" s="302">
        <v>6</v>
      </c>
      <c r="C11" s="23" t="s">
        <v>646</v>
      </c>
      <c r="D11" s="60">
        <v>1775</v>
      </c>
      <c r="E11" s="20" t="s">
        <v>67</v>
      </c>
      <c r="F11" s="12" t="s">
        <v>1619</v>
      </c>
      <c r="G11" s="12" t="s">
        <v>1720</v>
      </c>
      <c r="H11" s="35">
        <v>0.35</v>
      </c>
      <c r="I11" s="19">
        <v>330.37</v>
      </c>
      <c r="J11" s="101">
        <v>0.05</v>
      </c>
      <c r="K11" s="19"/>
      <c r="L11" s="35">
        <f t="shared" si="1"/>
        <v>0.39999999999999997</v>
      </c>
      <c r="M11" s="19">
        <v>330.37</v>
      </c>
      <c r="N11" s="20" t="s">
        <v>66</v>
      </c>
      <c r="O11" s="20" t="s">
        <v>68</v>
      </c>
    </row>
    <row r="12" spans="2:15" ht="293.25">
      <c r="B12" s="302">
        <v>7</v>
      </c>
      <c r="C12" s="23" t="s">
        <v>1740</v>
      </c>
      <c r="D12" s="60">
        <v>1696</v>
      </c>
      <c r="E12" s="20" t="s">
        <v>67</v>
      </c>
      <c r="F12" s="12" t="s">
        <v>1512</v>
      </c>
      <c r="G12" s="12" t="s">
        <v>1721</v>
      </c>
      <c r="H12" s="35">
        <v>0.13</v>
      </c>
      <c r="I12" s="19"/>
      <c r="J12" s="35">
        <v>0.02</v>
      </c>
      <c r="K12" s="101"/>
      <c r="L12" s="35">
        <f t="shared" si="1"/>
        <v>0.15</v>
      </c>
      <c r="M12" s="19"/>
      <c r="N12" s="83" t="s">
        <v>1620</v>
      </c>
      <c r="O12" s="20" t="s">
        <v>68</v>
      </c>
    </row>
    <row r="13" spans="2:15" ht="47.25">
      <c r="B13" s="302">
        <v>8</v>
      </c>
      <c r="C13" s="23" t="s">
        <v>649</v>
      </c>
      <c r="D13" s="60">
        <v>2897.8</v>
      </c>
      <c r="E13" s="20" t="s">
        <v>73</v>
      </c>
      <c r="F13" s="12" t="s">
        <v>1610</v>
      </c>
      <c r="G13" s="12" t="s">
        <v>650</v>
      </c>
      <c r="H13" s="35">
        <v>1</v>
      </c>
      <c r="I13" s="19">
        <v>2666.68</v>
      </c>
      <c r="J13" s="52"/>
      <c r="K13" s="19"/>
      <c r="L13" s="35">
        <f>J13+H13</f>
        <v>1</v>
      </c>
      <c r="M13" s="19">
        <f t="shared" si="0"/>
        <v>2666.68</v>
      </c>
      <c r="N13" s="20" t="s">
        <v>452</v>
      </c>
      <c r="O13" s="32" t="s">
        <v>157</v>
      </c>
    </row>
    <row r="14" spans="2:15" ht="78.75">
      <c r="B14" s="17">
        <v>9</v>
      </c>
      <c r="C14" s="23" t="s">
        <v>1504</v>
      </c>
      <c r="D14" s="60">
        <v>3319</v>
      </c>
      <c r="E14" s="20" t="s">
        <v>231</v>
      </c>
      <c r="F14" s="12" t="s">
        <v>1505</v>
      </c>
      <c r="G14" s="12" t="s">
        <v>1506</v>
      </c>
      <c r="H14" s="52">
        <v>0.28589999999999999</v>
      </c>
      <c r="I14" s="19"/>
      <c r="J14" s="52">
        <f>L14-H14</f>
        <v>6.7000000000000004E-2</v>
      </c>
      <c r="K14" s="19">
        <v>713</v>
      </c>
      <c r="L14" s="52">
        <v>0.35289999999999999</v>
      </c>
      <c r="M14" s="19">
        <v>713</v>
      </c>
      <c r="N14" s="20"/>
      <c r="O14" s="12" t="s">
        <v>55</v>
      </c>
    </row>
    <row r="15" spans="2:15" ht="47.25">
      <c r="B15" s="302">
        <v>10</v>
      </c>
      <c r="C15" s="23" t="s">
        <v>1574</v>
      </c>
      <c r="D15" s="60">
        <v>1378.86</v>
      </c>
      <c r="E15" s="20" t="s">
        <v>128</v>
      </c>
      <c r="F15" s="12" t="s">
        <v>1575</v>
      </c>
      <c r="G15" s="12" t="s">
        <v>1576</v>
      </c>
      <c r="H15" s="35">
        <v>0.11</v>
      </c>
      <c r="I15" s="19"/>
      <c r="J15" s="35">
        <v>0.06</v>
      </c>
      <c r="K15" s="19"/>
      <c r="L15" s="35">
        <v>0.17</v>
      </c>
      <c r="M15" s="19"/>
      <c r="N15" s="20" t="s">
        <v>66</v>
      </c>
      <c r="O15" s="20" t="s">
        <v>312</v>
      </c>
    </row>
  </sheetData>
  <mergeCells count="13">
    <mergeCell ref="B1:O1"/>
    <mergeCell ref="B2:C2"/>
    <mergeCell ref="H3:I3"/>
    <mergeCell ref="J3:K3"/>
    <mergeCell ref="L3:M3"/>
    <mergeCell ref="B3:B4"/>
    <mergeCell ref="C3:C4"/>
    <mergeCell ref="D3:D4"/>
    <mergeCell ref="E3:E4"/>
    <mergeCell ref="F3:F4"/>
    <mergeCell ref="G3:G4"/>
    <mergeCell ref="N3:N4"/>
    <mergeCell ref="O3:O4"/>
  </mergeCells>
  <phoneticPr fontId="30" type="noConversion"/>
  <pageMargins left="0.25" right="0.25" top="0.75" bottom="0.75" header="0.3" footer="0.3"/>
  <pageSetup paperSize="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25"/>
  <sheetViews>
    <sheetView topLeftCell="A22" workbookViewId="0">
      <selection activeCell="A22" sqref="A1:A1048576"/>
    </sheetView>
  </sheetViews>
  <sheetFormatPr defaultColWidth="9.140625" defaultRowHeight="15.75"/>
  <cols>
    <col min="1" max="1" width="4.5703125" style="128" customWidth="1"/>
    <col min="2" max="2" width="35.85546875" style="128" customWidth="1"/>
    <col min="3" max="3" width="10.28515625" style="128" customWidth="1"/>
    <col min="4" max="4" width="17.85546875" style="128" customWidth="1"/>
    <col min="5" max="6" width="10.7109375" style="128" customWidth="1"/>
    <col min="7" max="7" width="8.28515625" style="128" customWidth="1"/>
    <col min="8" max="8" width="9.42578125" style="128" customWidth="1"/>
    <col min="9" max="10" width="7.85546875" style="128" customWidth="1"/>
    <col min="11" max="11" width="8.42578125" style="128" customWidth="1"/>
    <col min="12" max="12" width="10.42578125" style="128" customWidth="1"/>
    <col min="13" max="13" width="11.140625" style="128" customWidth="1"/>
    <col min="14" max="14" width="10.140625" style="128" customWidth="1"/>
    <col min="15" max="16384" width="9.140625" style="128"/>
  </cols>
  <sheetData>
    <row r="1" spans="1:15" ht="17.25" customHeight="1">
      <c r="A1" s="402" t="s">
        <v>0</v>
      </c>
      <c r="B1" s="403"/>
      <c r="C1" s="403"/>
      <c r="D1" s="403"/>
      <c r="E1" s="403"/>
      <c r="F1" s="403"/>
      <c r="G1" s="403"/>
      <c r="H1" s="403"/>
      <c r="I1" s="403"/>
      <c r="J1" s="403"/>
      <c r="K1" s="403"/>
      <c r="L1" s="403"/>
      <c r="M1" s="403"/>
    </row>
    <row r="2" spans="1:15" ht="14.25" customHeight="1">
      <c r="A2" s="404" t="s">
        <v>158</v>
      </c>
      <c r="B2" s="404"/>
      <c r="C2" s="404"/>
      <c r="J2" s="421" t="s">
        <v>2197</v>
      </c>
      <c r="K2" s="421"/>
      <c r="L2" s="421"/>
      <c r="M2" s="421"/>
    </row>
    <row r="3" spans="1:15" ht="45.75" customHeight="1">
      <c r="A3" s="388" t="s">
        <v>2</v>
      </c>
      <c r="B3" s="388" t="s">
        <v>3</v>
      </c>
      <c r="C3" s="422" t="s">
        <v>4</v>
      </c>
      <c r="D3" s="388" t="s">
        <v>5</v>
      </c>
      <c r="E3" s="424" t="s">
        <v>6</v>
      </c>
      <c r="F3" s="424" t="s">
        <v>7</v>
      </c>
      <c r="G3" s="405" t="s">
        <v>8</v>
      </c>
      <c r="H3" s="406"/>
      <c r="I3" s="388" t="s">
        <v>159</v>
      </c>
      <c r="J3" s="388"/>
      <c r="K3" s="388" t="s">
        <v>10</v>
      </c>
      <c r="L3" s="388"/>
      <c r="M3" s="388" t="s">
        <v>11</v>
      </c>
      <c r="N3" s="419" t="s">
        <v>160</v>
      </c>
    </row>
    <row r="4" spans="1:15" s="221" customFormat="1" ht="14.25" customHeight="1">
      <c r="A4" s="388"/>
      <c r="B4" s="388"/>
      <c r="C4" s="423"/>
      <c r="D4" s="388"/>
      <c r="E4" s="424"/>
      <c r="F4" s="424"/>
      <c r="G4" s="158" t="s">
        <v>13</v>
      </c>
      <c r="H4" s="158" t="s">
        <v>14</v>
      </c>
      <c r="I4" s="129" t="s">
        <v>13</v>
      </c>
      <c r="J4" s="129" t="s">
        <v>14</v>
      </c>
      <c r="K4" s="129" t="s">
        <v>13</v>
      </c>
      <c r="L4" s="129" t="s">
        <v>14</v>
      </c>
      <c r="M4" s="388"/>
      <c r="N4" s="420"/>
    </row>
    <row r="5" spans="1:15" s="222" customFormat="1" ht="13.5">
      <c r="A5" s="161">
        <v>1</v>
      </c>
      <c r="B5" s="132">
        <v>2</v>
      </c>
      <c r="C5" s="132">
        <v>3</v>
      </c>
      <c r="D5" s="132">
        <v>4</v>
      </c>
      <c r="E5" s="132">
        <v>5</v>
      </c>
      <c r="F5" s="132">
        <v>6</v>
      </c>
      <c r="G5" s="132">
        <v>7</v>
      </c>
      <c r="H5" s="132">
        <v>8</v>
      </c>
      <c r="I5" s="132">
        <v>9</v>
      </c>
      <c r="J5" s="132">
        <v>10</v>
      </c>
      <c r="K5" s="132">
        <v>11</v>
      </c>
      <c r="L5" s="132">
        <v>12</v>
      </c>
      <c r="M5" s="132">
        <v>13</v>
      </c>
      <c r="N5" s="148">
        <v>14</v>
      </c>
    </row>
    <row r="6" spans="1:15" ht="47.25">
      <c r="A6" s="224">
        <v>1</v>
      </c>
      <c r="B6" s="138" t="s">
        <v>161</v>
      </c>
      <c r="C6" s="141">
        <v>1403.4</v>
      </c>
      <c r="D6" s="129" t="s">
        <v>128</v>
      </c>
      <c r="E6" s="146" t="s">
        <v>162</v>
      </c>
      <c r="F6" s="146" t="s">
        <v>2089</v>
      </c>
      <c r="G6" s="142">
        <v>0.7</v>
      </c>
      <c r="H6" s="139">
        <v>562.61</v>
      </c>
      <c r="I6" s="142">
        <v>0.02</v>
      </c>
      <c r="J6" s="146"/>
      <c r="K6" s="142">
        <f>G6+I6</f>
        <v>0.72</v>
      </c>
      <c r="L6" s="147">
        <f>H6+J6</f>
        <v>562.61</v>
      </c>
      <c r="M6" s="129" t="s">
        <v>66</v>
      </c>
      <c r="N6" s="129" t="s">
        <v>43</v>
      </c>
    </row>
    <row r="7" spans="1:15" ht="35.25" customHeight="1">
      <c r="A7" s="224">
        <v>2</v>
      </c>
      <c r="B7" s="154" t="s">
        <v>163</v>
      </c>
      <c r="C7" s="139">
        <v>439.41</v>
      </c>
      <c r="D7" s="129" t="s">
        <v>128</v>
      </c>
      <c r="E7" s="146" t="s">
        <v>164</v>
      </c>
      <c r="F7" s="129" t="s">
        <v>165</v>
      </c>
      <c r="G7" s="140">
        <v>0.97</v>
      </c>
      <c r="H7" s="139">
        <v>348.26</v>
      </c>
      <c r="I7" s="140">
        <v>0.03</v>
      </c>
      <c r="J7" s="139">
        <v>47.2</v>
      </c>
      <c r="K7" s="140">
        <f>G7+I7</f>
        <v>1</v>
      </c>
      <c r="L7" s="139">
        <f>H7+J7</f>
        <v>395.46</v>
      </c>
      <c r="M7" s="129" t="s">
        <v>66</v>
      </c>
      <c r="N7" s="129" t="s">
        <v>43</v>
      </c>
    </row>
    <row r="8" spans="1:15" ht="127.5">
      <c r="A8" s="224">
        <v>3</v>
      </c>
      <c r="B8" s="162" t="s">
        <v>166</v>
      </c>
      <c r="C8" s="139">
        <v>18327.419999999998</v>
      </c>
      <c r="D8" s="129" t="s">
        <v>77</v>
      </c>
      <c r="E8" s="146" t="s">
        <v>167</v>
      </c>
      <c r="F8" s="129" t="s">
        <v>168</v>
      </c>
      <c r="G8" s="140">
        <v>1</v>
      </c>
      <c r="H8" s="139">
        <v>18290</v>
      </c>
      <c r="I8" s="243" t="s">
        <v>19</v>
      </c>
      <c r="J8" s="139"/>
      <c r="K8" s="140">
        <v>1</v>
      </c>
      <c r="L8" s="139">
        <f>H8+J8</f>
        <v>18290</v>
      </c>
      <c r="M8" s="130" t="s">
        <v>169</v>
      </c>
      <c r="N8" s="129" t="s">
        <v>170</v>
      </c>
      <c r="O8" s="186"/>
    </row>
    <row r="9" spans="1:15" ht="63.75">
      <c r="A9" s="224">
        <v>4</v>
      </c>
      <c r="B9" s="169" t="s">
        <v>171</v>
      </c>
      <c r="C9" s="141">
        <v>419.67</v>
      </c>
      <c r="D9" s="129" t="s">
        <v>52</v>
      </c>
      <c r="E9" s="146" t="s">
        <v>172</v>
      </c>
      <c r="F9" s="146" t="s">
        <v>173</v>
      </c>
      <c r="G9" s="142">
        <v>0.72</v>
      </c>
      <c r="H9" s="225">
        <v>167.87</v>
      </c>
      <c r="I9" s="142">
        <v>0.03</v>
      </c>
      <c r="J9" s="146"/>
      <c r="K9" s="142">
        <f t="shared" ref="K9:K17" si="0">G9+I9</f>
        <v>0.75</v>
      </c>
      <c r="L9" s="146">
        <v>167.87</v>
      </c>
      <c r="M9" s="130" t="s">
        <v>1194</v>
      </c>
      <c r="N9" s="146" t="s">
        <v>55</v>
      </c>
    </row>
    <row r="10" spans="1:15" ht="47.25">
      <c r="A10" s="224">
        <v>5</v>
      </c>
      <c r="B10" s="169" t="s">
        <v>174</v>
      </c>
      <c r="C10" s="141">
        <v>188.66</v>
      </c>
      <c r="D10" s="129" t="s">
        <v>52</v>
      </c>
      <c r="E10" s="146" t="s">
        <v>1195</v>
      </c>
      <c r="F10" s="146" t="s">
        <v>1196</v>
      </c>
      <c r="G10" s="142">
        <v>0.42</v>
      </c>
      <c r="H10" s="225">
        <v>69.55</v>
      </c>
      <c r="I10" s="142">
        <v>0.02</v>
      </c>
      <c r="J10" s="146"/>
      <c r="K10" s="142">
        <f t="shared" si="0"/>
        <v>0.44</v>
      </c>
      <c r="L10" s="225">
        <f>H10+J10</f>
        <v>69.55</v>
      </c>
      <c r="M10" s="129" t="s">
        <v>66</v>
      </c>
      <c r="N10" s="146" t="s">
        <v>157</v>
      </c>
    </row>
    <row r="11" spans="1:15" ht="47.25">
      <c r="A11" s="224">
        <v>6</v>
      </c>
      <c r="B11" s="169" t="s">
        <v>175</v>
      </c>
      <c r="C11" s="141">
        <v>1101.1099999999999</v>
      </c>
      <c r="D11" s="129" t="s">
        <v>52</v>
      </c>
      <c r="E11" s="146" t="s">
        <v>1568</v>
      </c>
      <c r="F11" s="146" t="s">
        <v>177</v>
      </c>
      <c r="G11" s="142">
        <v>0.33</v>
      </c>
      <c r="H11" s="141">
        <v>140.19</v>
      </c>
      <c r="I11" s="142">
        <v>0.02</v>
      </c>
      <c r="J11" s="146"/>
      <c r="K11" s="142">
        <f t="shared" si="0"/>
        <v>0.35000000000000003</v>
      </c>
      <c r="L11" s="146">
        <v>140.19</v>
      </c>
      <c r="M11" s="129" t="s">
        <v>2116</v>
      </c>
      <c r="N11" s="146" t="s">
        <v>157</v>
      </c>
    </row>
    <row r="12" spans="1:15" ht="47.25">
      <c r="A12" s="224">
        <v>7</v>
      </c>
      <c r="B12" s="169" t="s">
        <v>178</v>
      </c>
      <c r="C12" s="141">
        <v>590.23</v>
      </c>
      <c r="D12" s="129" t="s">
        <v>52</v>
      </c>
      <c r="E12" s="146" t="s">
        <v>179</v>
      </c>
      <c r="F12" s="146" t="s">
        <v>180</v>
      </c>
      <c r="G12" s="142">
        <v>0.65</v>
      </c>
      <c r="H12" s="141">
        <v>230.1</v>
      </c>
      <c r="I12" s="142"/>
      <c r="J12" s="146"/>
      <c r="K12" s="142">
        <f t="shared" si="0"/>
        <v>0.65</v>
      </c>
      <c r="L12" s="141">
        <f>H12+J12</f>
        <v>230.1</v>
      </c>
      <c r="M12" s="129"/>
      <c r="N12" s="146" t="s">
        <v>157</v>
      </c>
    </row>
    <row r="13" spans="1:15" ht="31.5">
      <c r="A13" s="224">
        <v>8</v>
      </c>
      <c r="B13" s="169" t="s">
        <v>181</v>
      </c>
      <c r="C13" s="141">
        <v>339.25</v>
      </c>
      <c r="D13" s="129" t="s">
        <v>52</v>
      </c>
      <c r="E13" s="146" t="s">
        <v>1513</v>
      </c>
      <c r="F13" s="146" t="s">
        <v>182</v>
      </c>
      <c r="G13" s="142">
        <v>0.57999999999999996</v>
      </c>
      <c r="H13" s="225">
        <v>124.1</v>
      </c>
      <c r="I13" s="142"/>
      <c r="J13" s="147"/>
      <c r="K13" s="142">
        <f t="shared" si="0"/>
        <v>0.57999999999999996</v>
      </c>
      <c r="L13" s="147">
        <f>H13+J13</f>
        <v>124.1</v>
      </c>
      <c r="M13" s="129"/>
      <c r="N13" s="146" t="s">
        <v>157</v>
      </c>
    </row>
    <row r="14" spans="1:15" ht="178.5">
      <c r="A14" s="224">
        <v>9</v>
      </c>
      <c r="B14" s="138" t="s">
        <v>183</v>
      </c>
      <c r="C14" s="139">
        <v>679</v>
      </c>
      <c r="D14" s="129" t="s">
        <v>56</v>
      </c>
      <c r="E14" s="146" t="s">
        <v>184</v>
      </c>
      <c r="F14" s="146" t="s">
        <v>185</v>
      </c>
      <c r="G14" s="140">
        <v>0.8</v>
      </c>
      <c r="H14" s="141">
        <v>509.25</v>
      </c>
      <c r="I14" s="140">
        <v>0.05</v>
      </c>
      <c r="J14" s="139"/>
      <c r="K14" s="140">
        <f t="shared" si="0"/>
        <v>0.85000000000000009</v>
      </c>
      <c r="L14" s="139">
        <f>H14+J14</f>
        <v>509.25</v>
      </c>
      <c r="M14" s="130" t="s">
        <v>2077</v>
      </c>
      <c r="N14" s="146" t="s">
        <v>57</v>
      </c>
    </row>
    <row r="15" spans="1:15" ht="34.5" customHeight="1">
      <c r="A15" s="224">
        <v>10</v>
      </c>
      <c r="B15" s="209" t="s">
        <v>186</v>
      </c>
      <c r="C15" s="139">
        <v>278.25</v>
      </c>
      <c r="D15" s="129" t="s">
        <v>56</v>
      </c>
      <c r="E15" s="146" t="s">
        <v>187</v>
      </c>
      <c r="F15" s="146" t="s">
        <v>188</v>
      </c>
      <c r="G15" s="140">
        <v>0.39</v>
      </c>
      <c r="H15" s="141">
        <v>60</v>
      </c>
      <c r="I15" s="140">
        <v>0.04</v>
      </c>
      <c r="J15" s="139"/>
      <c r="K15" s="140">
        <f t="shared" si="0"/>
        <v>0.43</v>
      </c>
      <c r="L15" s="139">
        <v>60</v>
      </c>
      <c r="M15" s="129" t="s">
        <v>66</v>
      </c>
      <c r="N15" s="146" t="s">
        <v>57</v>
      </c>
    </row>
    <row r="16" spans="1:15" ht="108">
      <c r="A16" s="224">
        <v>11</v>
      </c>
      <c r="B16" s="169" t="s">
        <v>189</v>
      </c>
      <c r="C16" s="141">
        <v>185.36</v>
      </c>
      <c r="D16" s="129" t="s">
        <v>67</v>
      </c>
      <c r="E16" s="146" t="s">
        <v>190</v>
      </c>
      <c r="F16" s="146" t="s">
        <v>1223</v>
      </c>
      <c r="G16" s="142">
        <v>1</v>
      </c>
      <c r="H16" s="225">
        <v>185.39</v>
      </c>
      <c r="I16" s="142"/>
      <c r="J16" s="147"/>
      <c r="K16" s="142">
        <f t="shared" si="0"/>
        <v>1</v>
      </c>
      <c r="L16" s="147">
        <f>H16+J16</f>
        <v>185.39</v>
      </c>
      <c r="M16" s="226" t="s">
        <v>1601</v>
      </c>
      <c r="N16" s="129" t="s">
        <v>68</v>
      </c>
    </row>
    <row r="17" spans="1:14" ht="45">
      <c r="A17" s="224">
        <v>12</v>
      </c>
      <c r="B17" s="202" t="s">
        <v>192</v>
      </c>
      <c r="C17" s="146">
        <v>478.69</v>
      </c>
      <c r="D17" s="129" t="s">
        <v>67</v>
      </c>
      <c r="E17" s="146" t="s">
        <v>193</v>
      </c>
      <c r="F17" s="146" t="s">
        <v>194</v>
      </c>
      <c r="G17" s="142">
        <v>1</v>
      </c>
      <c r="H17" s="147">
        <v>225.84</v>
      </c>
      <c r="I17" s="142"/>
      <c r="J17" s="147"/>
      <c r="K17" s="142">
        <f t="shared" si="0"/>
        <v>1</v>
      </c>
      <c r="L17" s="147">
        <f>H17+J17</f>
        <v>225.84</v>
      </c>
      <c r="M17" s="129" t="s">
        <v>1048</v>
      </c>
      <c r="N17" s="129" t="s">
        <v>68</v>
      </c>
    </row>
    <row r="18" spans="1:14" ht="110.25" customHeight="1">
      <c r="A18" s="224">
        <v>13</v>
      </c>
      <c r="B18" s="202" t="s">
        <v>195</v>
      </c>
      <c r="C18" s="146">
        <v>369.62</v>
      </c>
      <c r="D18" s="129" t="s">
        <v>67</v>
      </c>
      <c r="E18" s="146" t="s">
        <v>196</v>
      </c>
      <c r="F18" s="146" t="s">
        <v>197</v>
      </c>
      <c r="G18" s="142">
        <v>0.93</v>
      </c>
      <c r="H18" s="146">
        <v>143.52000000000001</v>
      </c>
      <c r="I18" s="179">
        <v>5.0000000000000001E-3</v>
      </c>
      <c r="J18" s="146"/>
      <c r="K18" s="179">
        <f>G18+I18</f>
        <v>0.93500000000000005</v>
      </c>
      <c r="L18" s="237">
        <f>H18+J18</f>
        <v>143.52000000000001</v>
      </c>
      <c r="M18" s="129" t="s">
        <v>66</v>
      </c>
      <c r="N18" s="129" t="s">
        <v>68</v>
      </c>
    </row>
    <row r="19" spans="1:14" ht="110.25" customHeight="1">
      <c r="A19" s="224">
        <v>14</v>
      </c>
      <c r="B19" s="202" t="s">
        <v>198</v>
      </c>
      <c r="C19" s="147">
        <v>65.7</v>
      </c>
      <c r="D19" s="129" t="s">
        <v>67</v>
      </c>
      <c r="E19" s="146" t="s">
        <v>199</v>
      </c>
      <c r="F19" s="146" t="s">
        <v>200</v>
      </c>
      <c r="G19" s="142">
        <v>0.99</v>
      </c>
      <c r="H19" s="146"/>
      <c r="I19" s="142">
        <v>0.01</v>
      </c>
      <c r="J19" s="146"/>
      <c r="K19" s="142">
        <f>G19+I19</f>
        <v>1</v>
      </c>
      <c r="L19" s="146"/>
      <c r="M19" s="129" t="s">
        <v>66</v>
      </c>
      <c r="N19" s="129" t="s">
        <v>68</v>
      </c>
    </row>
    <row r="20" spans="1:14" ht="60">
      <c r="A20" s="224">
        <v>15</v>
      </c>
      <c r="B20" s="202" t="s">
        <v>201</v>
      </c>
      <c r="C20" s="147">
        <v>486.47</v>
      </c>
      <c r="D20" s="129" t="s">
        <v>67</v>
      </c>
      <c r="E20" s="146" t="s">
        <v>202</v>
      </c>
      <c r="F20" s="146" t="s">
        <v>203</v>
      </c>
      <c r="G20" s="142">
        <v>0.22</v>
      </c>
      <c r="H20" s="146"/>
      <c r="I20" s="142">
        <v>0.03</v>
      </c>
      <c r="J20" s="179"/>
      <c r="K20" s="142">
        <v>0.25</v>
      </c>
      <c r="L20" s="146"/>
      <c r="M20" s="129" t="s">
        <v>66</v>
      </c>
      <c r="N20" s="129" t="s">
        <v>68</v>
      </c>
    </row>
    <row r="21" spans="1:14" ht="31.5">
      <c r="A21" s="224">
        <v>16</v>
      </c>
      <c r="B21" s="202" t="s">
        <v>204</v>
      </c>
      <c r="C21" s="147">
        <v>1443.75</v>
      </c>
      <c r="D21" s="129" t="s">
        <v>67</v>
      </c>
      <c r="E21" s="146" t="s">
        <v>202</v>
      </c>
      <c r="F21" s="146" t="s">
        <v>203</v>
      </c>
      <c r="G21" s="142">
        <v>0.18</v>
      </c>
      <c r="H21" s="146"/>
      <c r="I21" s="142">
        <v>0.05</v>
      </c>
      <c r="J21" s="146"/>
      <c r="K21" s="142">
        <v>0.23</v>
      </c>
      <c r="L21" s="146"/>
      <c r="M21" s="129" t="s">
        <v>66</v>
      </c>
      <c r="N21" s="129" t="s">
        <v>68</v>
      </c>
    </row>
    <row r="22" spans="1:14" ht="60">
      <c r="A22" s="224">
        <v>17</v>
      </c>
      <c r="B22" s="202" t="s">
        <v>1736</v>
      </c>
      <c r="C22" s="147">
        <v>394.15</v>
      </c>
      <c r="D22" s="129" t="s">
        <v>67</v>
      </c>
      <c r="E22" s="146"/>
      <c r="F22" s="146"/>
      <c r="G22" s="142"/>
      <c r="H22" s="146"/>
      <c r="I22" s="142"/>
      <c r="J22" s="146"/>
      <c r="K22" s="142"/>
      <c r="L22" s="146"/>
      <c r="M22" s="158" t="s">
        <v>2117</v>
      </c>
      <c r="N22" s="129" t="s">
        <v>1722</v>
      </c>
    </row>
    <row r="23" spans="1:14" ht="75">
      <c r="A23" s="224">
        <v>18</v>
      </c>
      <c r="B23" s="138" t="s">
        <v>205</v>
      </c>
      <c r="C23" s="146">
        <v>264.16000000000003</v>
      </c>
      <c r="D23" s="146" t="s">
        <v>71</v>
      </c>
      <c r="E23" s="146" t="s">
        <v>2200</v>
      </c>
      <c r="F23" s="146" t="s">
        <v>1739</v>
      </c>
      <c r="G23" s="142">
        <v>0.7</v>
      </c>
      <c r="H23" s="141">
        <v>198.12</v>
      </c>
      <c r="I23" s="142">
        <v>0.05</v>
      </c>
      <c r="J23" s="147"/>
      <c r="K23" s="142">
        <f>G23+I23</f>
        <v>0.75</v>
      </c>
      <c r="L23" s="141">
        <f>H23+J23</f>
        <v>198.12</v>
      </c>
      <c r="M23" s="158" t="s">
        <v>2088</v>
      </c>
      <c r="N23" s="150" t="s">
        <v>57</v>
      </c>
    </row>
    <row r="24" spans="1:14" ht="178.5">
      <c r="A24" s="224">
        <v>19</v>
      </c>
      <c r="B24" s="138" t="s">
        <v>207</v>
      </c>
      <c r="C24" s="139">
        <v>381.99</v>
      </c>
      <c r="D24" s="129" t="s">
        <v>71</v>
      </c>
      <c r="E24" s="146" t="s">
        <v>106</v>
      </c>
      <c r="F24" s="129" t="s">
        <v>1569</v>
      </c>
      <c r="G24" s="140">
        <v>0.89</v>
      </c>
      <c r="H24" s="139">
        <v>210.4</v>
      </c>
      <c r="I24" s="140">
        <v>0.01</v>
      </c>
      <c r="J24" s="139"/>
      <c r="K24" s="140">
        <f>G24+I24</f>
        <v>0.9</v>
      </c>
      <c r="L24" s="139">
        <f>H24+J24</f>
        <v>210.4</v>
      </c>
      <c r="M24" s="130" t="s">
        <v>2201</v>
      </c>
      <c r="N24" s="150" t="s">
        <v>57</v>
      </c>
    </row>
    <row r="25" spans="1:14" ht="46.5" customHeight="1"/>
  </sheetData>
  <mergeCells count="14">
    <mergeCell ref="N3:N4"/>
    <mergeCell ref="A1:M1"/>
    <mergeCell ref="A2:C2"/>
    <mergeCell ref="J2:M2"/>
    <mergeCell ref="G3:H3"/>
    <mergeCell ref="I3:J3"/>
    <mergeCell ref="K3:L3"/>
    <mergeCell ref="A3:A4"/>
    <mergeCell ref="B3:B4"/>
    <mergeCell ref="C3:C4"/>
    <mergeCell ref="D3:D4"/>
    <mergeCell ref="E3:E4"/>
    <mergeCell ref="F3:F4"/>
    <mergeCell ref="M3:M4"/>
  </mergeCells>
  <phoneticPr fontId="30" type="noConversion"/>
  <pageMargins left="0.62986111111111098" right="0.15972222222222199" top="0.58958333333333302" bottom="0.25" header="0.3" footer="0.3"/>
  <pageSetup paperSize="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N14"/>
  <sheetViews>
    <sheetView workbookViewId="0">
      <selection activeCell="G12" sqref="G12"/>
    </sheetView>
  </sheetViews>
  <sheetFormatPr defaultColWidth="9.140625" defaultRowHeight="15.75"/>
  <cols>
    <col min="1" max="1" width="3.28515625" style="2" customWidth="1"/>
    <col min="2" max="2" width="41.5703125" style="1" customWidth="1"/>
    <col min="3" max="3" width="11" style="1" customWidth="1"/>
    <col min="4" max="4" width="16.140625" style="1" customWidth="1"/>
    <col min="5" max="5" width="10.7109375" style="1" customWidth="1"/>
    <col min="6" max="6" width="11.85546875" style="1" customWidth="1"/>
    <col min="7" max="7" width="9.7109375" style="1" customWidth="1"/>
    <col min="8" max="8" width="8.42578125" style="1" customWidth="1"/>
    <col min="9" max="9" width="8.140625" style="1" customWidth="1"/>
    <col min="10" max="10" width="8.7109375" style="1" customWidth="1"/>
    <col min="11" max="11" width="8.28515625" style="1" customWidth="1"/>
    <col min="12" max="12" width="10" style="1" customWidth="1"/>
    <col min="13" max="13" width="10.28515625" style="1" customWidth="1"/>
    <col min="14" max="14" width="7.28515625" style="1" customWidth="1"/>
    <col min="15" max="16384" width="9.140625" style="1"/>
  </cols>
  <sheetData>
    <row r="1" spans="1:14" ht="18" customHeight="1">
      <c r="A1" s="444" t="s">
        <v>209</v>
      </c>
      <c r="B1" s="445"/>
      <c r="C1" s="445"/>
      <c r="D1" s="445"/>
      <c r="E1" s="445"/>
      <c r="F1" s="445"/>
      <c r="G1" s="445"/>
      <c r="H1" s="445"/>
      <c r="I1" s="445"/>
      <c r="J1" s="445"/>
      <c r="K1" s="445"/>
      <c r="L1" s="445"/>
      <c r="M1" s="445"/>
      <c r="N1" s="445"/>
    </row>
    <row r="2" spans="1:14" ht="15.95" customHeight="1">
      <c r="A2" s="414" t="s">
        <v>651</v>
      </c>
      <c r="B2" s="414"/>
      <c r="K2" s="1" t="s">
        <v>2197</v>
      </c>
    </row>
    <row r="3" spans="1:14" ht="47.25" customHeight="1">
      <c r="A3" s="442" t="s">
        <v>210</v>
      </c>
      <c r="B3" s="450" t="s">
        <v>3</v>
      </c>
      <c r="C3" s="449" t="s">
        <v>211</v>
      </c>
      <c r="D3" s="450" t="s">
        <v>5</v>
      </c>
      <c r="E3" s="443" t="s">
        <v>6</v>
      </c>
      <c r="F3" s="443" t="s">
        <v>212</v>
      </c>
      <c r="G3" s="447" t="s">
        <v>213</v>
      </c>
      <c r="H3" s="448"/>
      <c r="I3" s="449" t="s">
        <v>214</v>
      </c>
      <c r="J3" s="449"/>
      <c r="K3" s="449" t="s">
        <v>215</v>
      </c>
      <c r="L3" s="450"/>
      <c r="M3" s="452" t="s">
        <v>11</v>
      </c>
      <c r="N3" s="454" t="s">
        <v>160</v>
      </c>
    </row>
    <row r="4" spans="1:14">
      <c r="A4" s="442"/>
      <c r="B4" s="450"/>
      <c r="C4" s="449"/>
      <c r="D4" s="450"/>
      <c r="E4" s="451"/>
      <c r="F4" s="451"/>
      <c r="G4" s="12" t="s">
        <v>13</v>
      </c>
      <c r="H4" s="12" t="s">
        <v>14</v>
      </c>
      <c r="I4" s="12" t="s">
        <v>13</v>
      </c>
      <c r="J4" s="12" t="s">
        <v>14</v>
      </c>
      <c r="K4" s="12" t="s">
        <v>13</v>
      </c>
      <c r="L4" s="12" t="s">
        <v>14</v>
      </c>
      <c r="M4" s="453"/>
      <c r="N4" s="455"/>
    </row>
    <row r="5" spans="1:14" s="78" customFormat="1" ht="12" customHeight="1">
      <c r="A5" s="89">
        <v>1</v>
      </c>
      <c r="B5" s="75">
        <v>2</v>
      </c>
      <c r="C5" s="74">
        <v>3</v>
      </c>
      <c r="D5" s="75">
        <v>4</v>
      </c>
      <c r="E5" s="74">
        <v>5</v>
      </c>
      <c r="F5" s="74">
        <v>6</v>
      </c>
      <c r="G5" s="76">
        <v>7</v>
      </c>
      <c r="H5" s="75">
        <v>8</v>
      </c>
      <c r="I5" s="76">
        <v>9</v>
      </c>
      <c r="J5" s="75">
        <v>10</v>
      </c>
      <c r="K5" s="76">
        <v>11</v>
      </c>
      <c r="L5" s="75">
        <v>12</v>
      </c>
      <c r="M5" s="77">
        <v>13</v>
      </c>
      <c r="N5" s="75">
        <v>14</v>
      </c>
    </row>
    <row r="6" spans="1:14" ht="31.5">
      <c r="A6" s="376">
        <v>1</v>
      </c>
      <c r="B6" s="98" t="s">
        <v>652</v>
      </c>
      <c r="C6" s="19">
        <v>394</v>
      </c>
      <c r="D6" s="20" t="s">
        <v>52</v>
      </c>
      <c r="E6" s="12" t="s">
        <v>653</v>
      </c>
      <c r="F6" s="12" t="s">
        <v>654</v>
      </c>
      <c r="G6" s="35">
        <v>1</v>
      </c>
      <c r="H6" s="60">
        <v>385.56</v>
      </c>
      <c r="I6" s="35"/>
      <c r="J6" s="19"/>
      <c r="K6" s="35">
        <f t="shared" ref="K6:K11" si="0">G6+I6</f>
        <v>1</v>
      </c>
      <c r="L6" s="60">
        <f t="shared" ref="L6:L10" si="1">H6+J6</f>
        <v>385.56</v>
      </c>
      <c r="M6" s="20" t="s">
        <v>1600</v>
      </c>
      <c r="N6" s="12"/>
    </row>
    <row r="7" spans="1:14" ht="31.5">
      <c r="A7" s="302">
        <v>2</v>
      </c>
      <c r="B7" s="85" t="s">
        <v>655</v>
      </c>
      <c r="C7" s="60">
        <v>320</v>
      </c>
      <c r="D7" s="20" t="s">
        <v>52</v>
      </c>
      <c r="E7" s="12" t="s">
        <v>656</v>
      </c>
      <c r="F7" s="12" t="s">
        <v>657</v>
      </c>
      <c r="G7" s="57">
        <v>1</v>
      </c>
      <c r="H7" s="19">
        <v>275.99</v>
      </c>
      <c r="I7" s="57"/>
      <c r="J7" s="12"/>
      <c r="K7" s="57">
        <v>1</v>
      </c>
      <c r="L7" s="12">
        <f t="shared" si="1"/>
        <v>275.99</v>
      </c>
      <c r="M7" s="9"/>
      <c r="N7" s="20" t="s">
        <v>57</v>
      </c>
    </row>
    <row r="8" spans="1:14" ht="31.5">
      <c r="A8" s="302">
        <v>3</v>
      </c>
      <c r="B8" s="85" t="s">
        <v>658</v>
      </c>
      <c r="C8" s="99">
        <v>386.6</v>
      </c>
      <c r="D8" s="20" t="s">
        <v>52</v>
      </c>
      <c r="E8" s="45" t="s">
        <v>216</v>
      </c>
      <c r="F8" s="45" t="s">
        <v>659</v>
      </c>
      <c r="G8" s="378">
        <v>0.98599999999999999</v>
      </c>
      <c r="H8" s="41">
        <v>274.51</v>
      </c>
      <c r="I8" s="378">
        <v>1.4E-2</v>
      </c>
      <c r="J8" s="41"/>
      <c r="K8" s="50">
        <f>G8+I8</f>
        <v>1</v>
      </c>
      <c r="L8" s="41">
        <f t="shared" si="1"/>
        <v>274.51</v>
      </c>
      <c r="M8" s="100"/>
      <c r="N8" s="20" t="s">
        <v>57</v>
      </c>
    </row>
    <row r="9" spans="1:14" ht="110.25">
      <c r="A9" s="302">
        <v>4</v>
      </c>
      <c r="B9" s="23" t="s">
        <v>660</v>
      </c>
      <c r="C9" s="60">
        <v>1000</v>
      </c>
      <c r="D9" s="20" t="s">
        <v>67</v>
      </c>
      <c r="E9" s="12" t="s">
        <v>1161</v>
      </c>
      <c r="F9" s="12" t="s">
        <v>1162</v>
      </c>
      <c r="G9" s="35">
        <v>0.995</v>
      </c>
      <c r="H9" s="19">
        <v>983.13</v>
      </c>
      <c r="I9" s="101"/>
      <c r="J9" s="19"/>
      <c r="K9" s="35">
        <f>G9+I9</f>
        <v>0.995</v>
      </c>
      <c r="L9" s="19">
        <f t="shared" si="1"/>
        <v>983.13</v>
      </c>
      <c r="M9" s="20" t="s">
        <v>1618</v>
      </c>
      <c r="N9" s="83" t="s">
        <v>68</v>
      </c>
    </row>
    <row r="10" spans="1:14" ht="47.25">
      <c r="A10" s="302">
        <v>5</v>
      </c>
      <c r="B10" s="85" t="s">
        <v>661</v>
      </c>
      <c r="C10" s="60">
        <v>70</v>
      </c>
      <c r="D10" s="20" t="s">
        <v>67</v>
      </c>
      <c r="E10" s="12" t="s">
        <v>1163</v>
      </c>
      <c r="F10" s="12" t="s">
        <v>662</v>
      </c>
      <c r="G10" s="35">
        <v>1</v>
      </c>
      <c r="H10" s="19">
        <v>25</v>
      </c>
      <c r="I10" s="35"/>
      <c r="J10" s="19">
        <v>37.51</v>
      </c>
      <c r="K10" s="35">
        <f t="shared" si="0"/>
        <v>1</v>
      </c>
      <c r="L10" s="19">
        <f t="shared" si="1"/>
        <v>62.51</v>
      </c>
      <c r="M10" s="20" t="s">
        <v>1719</v>
      </c>
      <c r="N10" s="20" t="s">
        <v>68</v>
      </c>
    </row>
    <row r="11" spans="1:14" ht="47.25">
      <c r="A11" s="302">
        <v>6</v>
      </c>
      <c r="B11" s="85" t="s">
        <v>663</v>
      </c>
      <c r="C11" s="60">
        <v>2124</v>
      </c>
      <c r="D11" s="20" t="s">
        <v>67</v>
      </c>
      <c r="E11" s="3" t="s">
        <v>1160</v>
      </c>
      <c r="F11" s="20" t="s">
        <v>75</v>
      </c>
      <c r="G11" s="101">
        <v>0.98399999999999999</v>
      </c>
      <c r="H11" s="19">
        <v>1773.36</v>
      </c>
      <c r="I11" s="101">
        <v>1E-3</v>
      </c>
      <c r="J11" s="255"/>
      <c r="K11" s="101">
        <f t="shared" si="0"/>
        <v>0.98499999999999999</v>
      </c>
      <c r="L11" s="19">
        <f>H11+J11</f>
        <v>1773.36</v>
      </c>
      <c r="M11" s="20" t="s">
        <v>66</v>
      </c>
      <c r="N11" s="20" t="s">
        <v>68</v>
      </c>
    </row>
    <row r="12" spans="1:14" ht="47.25">
      <c r="A12" s="302">
        <v>7</v>
      </c>
      <c r="B12" s="85" t="s">
        <v>664</v>
      </c>
      <c r="C12" s="60">
        <v>200</v>
      </c>
      <c r="D12" s="20" t="s">
        <v>67</v>
      </c>
      <c r="E12" s="12" t="s">
        <v>386</v>
      </c>
      <c r="F12" s="12" t="s">
        <v>513</v>
      </c>
      <c r="G12" s="35">
        <v>0.78</v>
      </c>
      <c r="H12" s="19">
        <v>91.33</v>
      </c>
      <c r="I12" s="35">
        <v>0.04</v>
      </c>
      <c r="J12" s="19"/>
      <c r="K12" s="35">
        <f>G12+I12</f>
        <v>0.82000000000000006</v>
      </c>
      <c r="L12" s="19">
        <f>H12+J12</f>
        <v>91.33</v>
      </c>
      <c r="M12" s="20" t="s">
        <v>66</v>
      </c>
      <c r="N12" s="20" t="s">
        <v>68</v>
      </c>
    </row>
    <row r="13" spans="1:14" ht="48" customHeight="1">
      <c r="A13" s="313"/>
      <c r="B13"/>
      <c r="C13"/>
      <c r="D13"/>
      <c r="E13"/>
      <c r="F13"/>
      <c r="G13"/>
      <c r="H13"/>
      <c r="I13"/>
      <c r="J13"/>
      <c r="K13"/>
      <c r="L13"/>
      <c r="M13"/>
      <c r="N13"/>
    </row>
    <row r="14" spans="1:14">
      <c r="A14" s="313"/>
      <c r="B14"/>
      <c r="C14"/>
      <c r="D14"/>
      <c r="E14"/>
      <c r="F14"/>
      <c r="G14"/>
      <c r="H14"/>
      <c r="I14"/>
      <c r="J14"/>
      <c r="K14"/>
      <c r="L14"/>
      <c r="M14"/>
      <c r="N14"/>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3.9583333333333297E-2" top="0.23611111111111099" bottom="0.27500000000000002" header="0.11944444444444401" footer="3.9583333333333297E-2"/>
  <pageSetup paperSize="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N9"/>
  <sheetViews>
    <sheetView workbookViewId="0">
      <selection activeCell="A6" sqref="A6"/>
    </sheetView>
  </sheetViews>
  <sheetFormatPr defaultColWidth="9.140625" defaultRowHeight="15.75"/>
  <cols>
    <col min="1" max="1" width="3.7109375" style="2" customWidth="1"/>
    <col min="2" max="2" width="31.28515625" style="1" customWidth="1"/>
    <col min="3" max="3" width="11.42578125" style="1" customWidth="1"/>
    <col min="4" max="4" width="15.85546875" style="1" customWidth="1"/>
    <col min="5" max="5" width="10.28515625" style="1" customWidth="1"/>
    <col min="6" max="6" width="10.7109375" style="1" customWidth="1"/>
    <col min="7" max="7" width="8.5703125" style="1" customWidth="1"/>
    <col min="8" max="8" width="11.140625" style="1" customWidth="1"/>
    <col min="9" max="9" width="8.28515625" style="1" customWidth="1"/>
    <col min="10" max="10" width="8.85546875" style="1" customWidth="1"/>
    <col min="11" max="11" width="9.5703125" style="1" customWidth="1"/>
    <col min="12" max="12" width="10.7109375" style="1" customWidth="1"/>
    <col min="13" max="13" width="15" style="1" customWidth="1"/>
    <col min="14" max="14" width="8.5703125" style="1" customWidth="1"/>
    <col min="15" max="16384" width="9.140625" style="1"/>
  </cols>
  <sheetData>
    <row r="1" spans="1:14" ht="21" customHeight="1">
      <c r="A1" s="444" t="s">
        <v>209</v>
      </c>
      <c r="B1" s="445"/>
      <c r="C1" s="445"/>
      <c r="D1" s="445"/>
      <c r="E1" s="445"/>
      <c r="F1" s="445"/>
      <c r="G1" s="445"/>
      <c r="H1" s="445"/>
      <c r="I1" s="445"/>
      <c r="J1" s="445"/>
      <c r="K1" s="445"/>
      <c r="L1" s="445"/>
      <c r="M1" s="445"/>
      <c r="N1" s="445"/>
    </row>
    <row r="2" spans="1:14" ht="20.100000000000001" customHeight="1">
      <c r="A2" s="414" t="s">
        <v>665</v>
      </c>
      <c r="B2" s="414"/>
      <c r="K2" s="1" t="s">
        <v>2197</v>
      </c>
    </row>
    <row r="3" spans="1:14" ht="47.25" customHeight="1">
      <c r="A3" s="442" t="s">
        <v>210</v>
      </c>
      <c r="B3" s="450" t="s">
        <v>3</v>
      </c>
      <c r="C3" s="449" t="s">
        <v>211</v>
      </c>
      <c r="D3" s="450" t="s">
        <v>5</v>
      </c>
      <c r="E3" s="458" t="s">
        <v>6</v>
      </c>
      <c r="F3" s="458" t="s">
        <v>212</v>
      </c>
      <c r="G3" s="447" t="s">
        <v>8</v>
      </c>
      <c r="H3" s="448"/>
      <c r="I3" s="449" t="s">
        <v>214</v>
      </c>
      <c r="J3" s="449"/>
      <c r="K3" s="449" t="s">
        <v>215</v>
      </c>
      <c r="L3" s="450"/>
      <c r="M3" s="452" t="s">
        <v>11</v>
      </c>
      <c r="N3" s="443" t="s">
        <v>12</v>
      </c>
    </row>
    <row r="4" spans="1:14">
      <c r="A4" s="442"/>
      <c r="B4" s="450"/>
      <c r="C4" s="449"/>
      <c r="D4" s="450"/>
      <c r="E4" s="459"/>
      <c r="F4" s="459"/>
      <c r="G4" s="12" t="s">
        <v>13</v>
      </c>
      <c r="H4" s="12" t="s">
        <v>14</v>
      </c>
      <c r="I4" s="12" t="s">
        <v>13</v>
      </c>
      <c r="J4" s="12" t="s">
        <v>14</v>
      </c>
      <c r="K4" s="12" t="s">
        <v>13</v>
      </c>
      <c r="L4" s="12" t="s">
        <v>14</v>
      </c>
      <c r="M4" s="453"/>
      <c r="N4" s="451"/>
    </row>
    <row r="5" spans="1:14" s="3" customFormat="1" ht="12" customHeight="1">
      <c r="A5" s="89">
        <v>1</v>
      </c>
      <c r="B5" s="75">
        <v>2</v>
      </c>
      <c r="C5" s="74">
        <v>3</v>
      </c>
      <c r="D5" s="75">
        <v>4</v>
      </c>
      <c r="E5" s="74">
        <v>5</v>
      </c>
      <c r="F5" s="74">
        <v>6</v>
      </c>
      <c r="G5" s="75">
        <v>7</v>
      </c>
      <c r="H5" s="76">
        <v>8</v>
      </c>
      <c r="I5" s="75">
        <v>9</v>
      </c>
      <c r="J5" s="75">
        <v>10</v>
      </c>
      <c r="K5" s="76">
        <v>11</v>
      </c>
      <c r="L5" s="75">
        <v>12</v>
      </c>
      <c r="M5" s="77">
        <v>13</v>
      </c>
      <c r="N5" s="75">
        <v>14</v>
      </c>
    </row>
    <row r="6" spans="1:14" ht="102">
      <c r="A6" s="380">
        <v>1</v>
      </c>
      <c r="B6" s="265" t="s">
        <v>666</v>
      </c>
      <c r="C6" s="60" t="s">
        <v>667</v>
      </c>
      <c r="D6" s="20" t="s">
        <v>228</v>
      </c>
      <c r="E6" s="12" t="s">
        <v>668</v>
      </c>
      <c r="F6" s="12" t="s">
        <v>260</v>
      </c>
      <c r="G6" s="52">
        <v>0.96040000000000003</v>
      </c>
      <c r="H6" s="19">
        <v>102146</v>
      </c>
      <c r="I6" s="52"/>
      <c r="J6" s="19"/>
      <c r="K6" s="52">
        <f t="shared" ref="K6:K8" si="0">G6+I6</f>
        <v>0.96040000000000003</v>
      </c>
      <c r="L6" s="19">
        <f>H6+J6</f>
        <v>102146</v>
      </c>
      <c r="M6" s="83" t="s">
        <v>1507</v>
      </c>
      <c r="N6" s="23" t="s">
        <v>230</v>
      </c>
    </row>
    <row r="7" spans="1:14" ht="114.75">
      <c r="A7" s="380">
        <v>2</v>
      </c>
      <c r="B7" s="65" t="s">
        <v>669</v>
      </c>
      <c r="C7" s="95">
        <v>43465</v>
      </c>
      <c r="D7" s="20" t="s">
        <v>393</v>
      </c>
      <c r="E7" s="12"/>
      <c r="F7" s="12"/>
      <c r="G7" s="35">
        <v>1</v>
      </c>
      <c r="H7" s="19">
        <v>42978</v>
      </c>
      <c r="I7" s="52"/>
      <c r="J7" s="19"/>
      <c r="K7" s="35">
        <f t="shared" si="0"/>
        <v>1</v>
      </c>
      <c r="L7" s="19">
        <f>H7+J7</f>
        <v>42978</v>
      </c>
      <c r="M7" s="96" t="s">
        <v>1553</v>
      </c>
      <c r="N7" s="32"/>
    </row>
    <row r="8" spans="1:14" ht="127.5">
      <c r="A8" s="380">
        <v>3</v>
      </c>
      <c r="B8" s="65" t="s">
        <v>670</v>
      </c>
      <c r="C8" s="95">
        <v>32224</v>
      </c>
      <c r="D8" s="20" t="s">
        <v>393</v>
      </c>
      <c r="E8" s="12"/>
      <c r="F8" s="12"/>
      <c r="G8" s="35">
        <v>1</v>
      </c>
      <c r="H8" s="19">
        <v>30977</v>
      </c>
      <c r="I8" s="52"/>
      <c r="J8" s="254" t="s">
        <v>19</v>
      </c>
      <c r="K8" s="35">
        <f t="shared" si="0"/>
        <v>1</v>
      </c>
      <c r="L8" s="19">
        <v>30977</v>
      </c>
      <c r="M8" s="97" t="s">
        <v>671</v>
      </c>
      <c r="N8" s="32"/>
    </row>
    <row r="9" spans="1:14" ht="114.75">
      <c r="A9" s="380">
        <v>4</v>
      </c>
      <c r="B9" s="65" t="s">
        <v>672</v>
      </c>
      <c r="C9" s="95">
        <v>37459</v>
      </c>
      <c r="D9" s="20" t="s">
        <v>393</v>
      </c>
      <c r="E9" s="12"/>
      <c r="F9" s="12"/>
      <c r="G9" s="35">
        <v>1</v>
      </c>
      <c r="H9" s="19">
        <v>36468</v>
      </c>
      <c r="I9" s="35"/>
      <c r="J9" s="60"/>
      <c r="K9" s="35">
        <v>1</v>
      </c>
      <c r="L9" s="19">
        <f>H9+J9</f>
        <v>36468</v>
      </c>
      <c r="M9" s="96" t="s">
        <v>1554</v>
      </c>
      <c r="N9" s="32"/>
    </row>
  </sheetData>
  <mergeCells count="13">
    <mergeCell ref="A1:N1"/>
    <mergeCell ref="A2:B2"/>
    <mergeCell ref="G3:H3"/>
    <mergeCell ref="I3:J3"/>
    <mergeCell ref="K3:L3"/>
    <mergeCell ref="A3:A4"/>
    <mergeCell ref="B3:B4"/>
    <mergeCell ref="C3:C4"/>
    <mergeCell ref="D3:D4"/>
    <mergeCell ref="E3:E4"/>
    <mergeCell ref="F3:F4"/>
    <mergeCell ref="M3:M4"/>
    <mergeCell ref="N3:N4"/>
  </mergeCells>
  <pageMargins left="0.62986111111111098" right="0.118055555555556" top="0.23611111111111099" bottom="0.23611111111111099" header="0.118055555555556" footer="0.118055555555556"/>
  <pageSetup paperSize="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N49"/>
  <sheetViews>
    <sheetView topLeftCell="A19" workbookViewId="0">
      <selection activeCell="F56" sqref="F56"/>
    </sheetView>
  </sheetViews>
  <sheetFormatPr defaultColWidth="9.140625" defaultRowHeight="12.75"/>
  <cols>
    <col min="1" max="1" width="4" style="88" customWidth="1"/>
    <col min="2" max="2" width="35.140625" style="88" customWidth="1"/>
    <col min="3" max="3" width="10.28515625" style="88" customWidth="1"/>
    <col min="4" max="4" width="16.7109375" style="88" customWidth="1"/>
    <col min="5" max="5" width="10.85546875" style="88" customWidth="1"/>
    <col min="6" max="6" width="10.7109375" style="88" customWidth="1"/>
    <col min="7" max="7" width="9.5703125" style="88" customWidth="1"/>
    <col min="8" max="8" width="8.7109375" style="88" customWidth="1"/>
    <col min="9" max="9" width="9.140625" style="88"/>
    <col min="10" max="10" width="7.7109375" style="88" customWidth="1"/>
    <col min="11" max="11" width="10.5703125" style="88" customWidth="1"/>
    <col min="12" max="12" width="9.140625" style="88" customWidth="1"/>
    <col min="13" max="13" width="11.85546875" style="88" customWidth="1"/>
    <col min="14" max="16384" width="9.140625" style="88"/>
  </cols>
  <sheetData>
    <row r="1" spans="1:14" ht="15.75">
      <c r="A1" s="444" t="s">
        <v>209</v>
      </c>
      <c r="B1" s="445"/>
      <c r="C1" s="445"/>
      <c r="D1" s="445"/>
      <c r="E1" s="445"/>
      <c r="F1" s="445"/>
      <c r="G1" s="445"/>
      <c r="H1" s="445"/>
      <c r="I1" s="445"/>
      <c r="J1" s="445"/>
      <c r="K1" s="445"/>
      <c r="L1" s="445"/>
      <c r="M1" s="445"/>
    </row>
    <row r="2" spans="1:14" ht="15.75">
      <c r="A2" s="414" t="s">
        <v>673</v>
      </c>
      <c r="B2" s="414"/>
      <c r="C2" s="414"/>
      <c r="D2" s="414"/>
      <c r="E2" s="414"/>
      <c r="F2" s="1"/>
      <c r="G2" s="1"/>
      <c r="H2" s="1"/>
      <c r="I2" s="1"/>
      <c r="J2" s="1"/>
      <c r="K2" s="1" t="s">
        <v>2197</v>
      </c>
      <c r="L2" s="1"/>
      <c r="M2" s="1"/>
    </row>
    <row r="3" spans="1:14" ht="45.95" customHeight="1">
      <c r="A3" s="442" t="s">
        <v>210</v>
      </c>
      <c r="B3" s="450" t="s">
        <v>3</v>
      </c>
      <c r="C3" s="449" t="s">
        <v>211</v>
      </c>
      <c r="D3" s="450" t="s">
        <v>5</v>
      </c>
      <c r="E3" s="443" t="s">
        <v>6</v>
      </c>
      <c r="F3" s="443" t="s">
        <v>212</v>
      </c>
      <c r="G3" s="447" t="s">
        <v>8</v>
      </c>
      <c r="H3" s="448"/>
      <c r="I3" s="449" t="s">
        <v>214</v>
      </c>
      <c r="J3" s="449"/>
      <c r="K3" s="449" t="s">
        <v>215</v>
      </c>
      <c r="L3" s="450"/>
      <c r="M3" s="452" t="s">
        <v>11</v>
      </c>
      <c r="N3" s="443" t="s">
        <v>12</v>
      </c>
    </row>
    <row r="4" spans="1:14" ht="24" customHeight="1">
      <c r="A4" s="442"/>
      <c r="B4" s="450"/>
      <c r="C4" s="449"/>
      <c r="D4" s="450"/>
      <c r="E4" s="451"/>
      <c r="F4" s="451"/>
      <c r="G4" s="12" t="s">
        <v>13</v>
      </c>
      <c r="H4" s="12" t="s">
        <v>14</v>
      </c>
      <c r="I4" s="12" t="s">
        <v>13</v>
      </c>
      <c r="J4" s="12" t="s">
        <v>14</v>
      </c>
      <c r="K4" s="12" t="s">
        <v>13</v>
      </c>
      <c r="L4" s="12" t="s">
        <v>14</v>
      </c>
      <c r="M4" s="453"/>
      <c r="N4" s="451"/>
    </row>
    <row r="5" spans="1:14" ht="13.5">
      <c r="A5" s="89">
        <v>1</v>
      </c>
      <c r="B5" s="75">
        <v>2</v>
      </c>
      <c r="C5" s="74">
        <v>3</v>
      </c>
      <c r="D5" s="75">
        <v>4</v>
      </c>
      <c r="E5" s="74">
        <v>5</v>
      </c>
      <c r="F5" s="74">
        <v>6</v>
      </c>
      <c r="G5" s="75">
        <v>7</v>
      </c>
      <c r="H5" s="76">
        <v>8</v>
      </c>
      <c r="I5" s="75">
        <v>9</v>
      </c>
      <c r="J5" s="75">
        <v>10</v>
      </c>
      <c r="K5" s="76">
        <v>11</v>
      </c>
      <c r="L5" s="75">
        <v>12</v>
      </c>
      <c r="M5" s="77">
        <v>13</v>
      </c>
      <c r="N5" s="75">
        <v>14</v>
      </c>
    </row>
    <row r="6" spans="1:14" ht="31.5">
      <c r="A6" s="80">
        <v>1</v>
      </c>
      <c r="B6" s="90" t="s">
        <v>674</v>
      </c>
      <c r="C6" s="60">
        <v>4.26</v>
      </c>
      <c r="D6" s="20" t="s">
        <v>675</v>
      </c>
      <c r="E6" s="12"/>
      <c r="F6" s="12"/>
      <c r="G6" s="35">
        <v>1</v>
      </c>
      <c r="H6" s="19">
        <v>4.26</v>
      </c>
      <c r="I6" s="254" t="s">
        <v>19</v>
      </c>
      <c r="J6" s="254" t="s">
        <v>19</v>
      </c>
      <c r="K6" s="35">
        <v>1</v>
      </c>
      <c r="L6" s="12">
        <v>4.26</v>
      </c>
      <c r="M6" s="20" t="s">
        <v>1795</v>
      </c>
      <c r="N6" s="92"/>
    </row>
    <row r="7" spans="1:14" ht="78.75">
      <c r="A7" s="80">
        <v>2</v>
      </c>
      <c r="B7" s="90" t="s">
        <v>676</v>
      </c>
      <c r="C7" s="60">
        <v>25.27</v>
      </c>
      <c r="D7" s="20" t="s">
        <v>675</v>
      </c>
      <c r="E7" s="12" t="s">
        <v>229</v>
      </c>
      <c r="F7" s="12"/>
      <c r="G7" s="35">
        <v>0.9</v>
      </c>
      <c r="H7" s="19">
        <v>25.27</v>
      </c>
      <c r="I7" s="255" t="s">
        <v>19</v>
      </c>
      <c r="J7" s="254" t="s">
        <v>19</v>
      </c>
      <c r="K7" s="35">
        <v>0.9</v>
      </c>
      <c r="L7" s="19">
        <v>25.27</v>
      </c>
      <c r="M7" s="20" t="s">
        <v>1166</v>
      </c>
      <c r="N7" s="92"/>
    </row>
    <row r="8" spans="1:14" ht="94.5">
      <c r="A8" s="80">
        <v>3</v>
      </c>
      <c r="B8" s="23" t="s">
        <v>677</v>
      </c>
      <c r="C8" s="19">
        <v>77.91</v>
      </c>
      <c r="D8" s="20" t="s">
        <v>675</v>
      </c>
      <c r="E8" s="12" t="s">
        <v>1167</v>
      </c>
      <c r="F8" s="12" t="s">
        <v>897</v>
      </c>
      <c r="G8" s="35">
        <v>0.5</v>
      </c>
      <c r="H8" s="255">
        <v>38.33</v>
      </c>
      <c r="I8" s="35"/>
      <c r="J8" s="12"/>
      <c r="K8" s="35">
        <v>0.5</v>
      </c>
      <c r="L8" s="19">
        <v>38.33</v>
      </c>
      <c r="M8" s="83" t="s">
        <v>1796</v>
      </c>
      <c r="N8" s="92"/>
    </row>
    <row r="9" spans="1:14" ht="63">
      <c r="A9" s="17">
        <v>4</v>
      </c>
      <c r="B9" s="23" t="s">
        <v>679</v>
      </c>
      <c r="C9" s="60">
        <v>37.32</v>
      </c>
      <c r="D9" s="20" t="s">
        <v>675</v>
      </c>
      <c r="E9" s="12" t="s">
        <v>1170</v>
      </c>
      <c r="F9" s="12"/>
      <c r="G9" s="35">
        <v>0.95</v>
      </c>
      <c r="H9" s="19">
        <v>37.32</v>
      </c>
      <c r="I9" s="35"/>
      <c r="J9" s="254" t="s">
        <v>19</v>
      </c>
      <c r="K9" s="35">
        <v>0.95</v>
      </c>
      <c r="L9" s="19">
        <v>37.32</v>
      </c>
      <c r="M9" s="20" t="s">
        <v>1929</v>
      </c>
      <c r="N9" s="92"/>
    </row>
    <row r="10" spans="1:14" ht="47.25">
      <c r="A10" s="80">
        <v>5</v>
      </c>
      <c r="B10" s="23" t="s">
        <v>680</v>
      </c>
      <c r="C10" s="60">
        <v>39.53</v>
      </c>
      <c r="D10" s="20" t="s">
        <v>675</v>
      </c>
      <c r="E10" s="12" t="s">
        <v>681</v>
      </c>
      <c r="F10" s="12" t="s">
        <v>682</v>
      </c>
      <c r="G10" s="35">
        <v>1</v>
      </c>
      <c r="H10" s="19">
        <v>39.520000000000003</v>
      </c>
      <c r="I10" s="35"/>
      <c r="J10" s="12"/>
      <c r="K10" s="35">
        <v>1</v>
      </c>
      <c r="L10" s="19">
        <v>39.520000000000003</v>
      </c>
      <c r="M10" s="20" t="s">
        <v>305</v>
      </c>
      <c r="N10" s="92"/>
    </row>
    <row r="11" spans="1:14" ht="39.75" customHeight="1">
      <c r="A11" s="80">
        <v>6</v>
      </c>
      <c r="B11" s="23" t="s">
        <v>683</v>
      </c>
      <c r="C11" s="60">
        <v>7.99</v>
      </c>
      <c r="D11" s="20" t="s">
        <v>675</v>
      </c>
      <c r="E11" s="12" t="s">
        <v>1170</v>
      </c>
      <c r="F11" s="12"/>
      <c r="G11" s="35">
        <v>0.9</v>
      </c>
      <c r="H11" s="19">
        <v>7.99</v>
      </c>
      <c r="I11" s="35"/>
      <c r="J11" s="254" t="s">
        <v>19</v>
      </c>
      <c r="K11" s="35">
        <v>0.9</v>
      </c>
      <c r="L11" s="19">
        <v>7.99</v>
      </c>
      <c r="M11" s="20" t="s">
        <v>678</v>
      </c>
      <c r="N11" s="92"/>
    </row>
    <row r="12" spans="1:14" ht="37.5" customHeight="1">
      <c r="A12" s="80">
        <v>7</v>
      </c>
      <c r="B12" s="23" t="s">
        <v>1932</v>
      </c>
      <c r="C12" s="19">
        <v>32.479999999999997</v>
      </c>
      <c r="D12" s="20" t="s">
        <v>675</v>
      </c>
      <c r="E12" s="12"/>
      <c r="F12" s="12"/>
      <c r="G12" s="35">
        <v>0.6</v>
      </c>
      <c r="H12" s="19">
        <v>16.989999999999998</v>
      </c>
      <c r="I12" s="253" t="s">
        <v>19</v>
      </c>
      <c r="J12" s="254" t="s">
        <v>19</v>
      </c>
      <c r="K12" s="35">
        <v>0.6</v>
      </c>
      <c r="L12" s="19">
        <v>16.989999999999998</v>
      </c>
      <c r="M12" s="20" t="s">
        <v>305</v>
      </c>
      <c r="N12" s="92"/>
    </row>
    <row r="13" spans="1:14" ht="51.75" customHeight="1">
      <c r="A13" s="80">
        <v>8</v>
      </c>
      <c r="B13" s="65" t="s">
        <v>684</v>
      </c>
      <c r="C13" s="12">
        <v>247.74</v>
      </c>
      <c r="D13" s="20" t="s">
        <v>675</v>
      </c>
      <c r="E13" s="32" t="s">
        <v>1168</v>
      </c>
      <c r="F13" s="12" t="s">
        <v>1169</v>
      </c>
      <c r="G13" s="35">
        <v>0.8</v>
      </c>
      <c r="H13" s="19">
        <v>220.1</v>
      </c>
      <c r="I13" s="35">
        <v>0.15</v>
      </c>
      <c r="J13" s="254">
        <v>24.34</v>
      </c>
      <c r="K13" s="35">
        <f>G13+I13</f>
        <v>0.95000000000000007</v>
      </c>
      <c r="L13" s="19">
        <f>H13+J13</f>
        <v>244.44</v>
      </c>
      <c r="M13" s="20" t="s">
        <v>678</v>
      </c>
      <c r="N13" s="92"/>
    </row>
    <row r="14" spans="1:14" ht="31.5">
      <c r="A14" s="80">
        <v>9</v>
      </c>
      <c r="B14" s="18" t="s">
        <v>685</v>
      </c>
      <c r="C14" s="19">
        <v>24.64</v>
      </c>
      <c r="D14" s="20" t="s">
        <v>675</v>
      </c>
      <c r="E14" s="12" t="s">
        <v>1170</v>
      </c>
      <c r="F14" s="12" t="s">
        <v>1171</v>
      </c>
      <c r="G14" s="35">
        <v>0.8</v>
      </c>
      <c r="H14" s="12">
        <v>19.46</v>
      </c>
      <c r="I14" s="35"/>
      <c r="J14" s="60"/>
      <c r="K14" s="35">
        <v>0.8</v>
      </c>
      <c r="L14" s="60">
        <f>H14+J14</f>
        <v>19.46</v>
      </c>
      <c r="M14" s="20" t="s">
        <v>678</v>
      </c>
      <c r="N14" s="92"/>
    </row>
    <row r="15" spans="1:14" ht="63.75">
      <c r="A15" s="17">
        <v>10</v>
      </c>
      <c r="B15" s="23" t="s">
        <v>686</v>
      </c>
      <c r="C15" s="60">
        <v>36.36</v>
      </c>
      <c r="D15" s="20" t="s">
        <v>675</v>
      </c>
      <c r="E15" s="12" t="s">
        <v>1170</v>
      </c>
      <c r="F15" s="12" t="s">
        <v>1171</v>
      </c>
      <c r="G15" s="35">
        <v>0.8</v>
      </c>
      <c r="H15" s="12">
        <v>28.82</v>
      </c>
      <c r="I15" s="35"/>
      <c r="J15" s="12"/>
      <c r="K15" s="35">
        <v>0.8</v>
      </c>
      <c r="L15" s="19">
        <f>H15+J15</f>
        <v>28.82</v>
      </c>
      <c r="M15" s="83" t="s">
        <v>1931</v>
      </c>
      <c r="N15" s="92"/>
    </row>
    <row r="16" spans="1:14" ht="63">
      <c r="A16" s="80">
        <v>11</v>
      </c>
      <c r="B16" s="23" t="s">
        <v>687</v>
      </c>
      <c r="C16" s="60">
        <v>119.96</v>
      </c>
      <c r="D16" s="20" t="s">
        <v>675</v>
      </c>
      <c r="E16" s="12" t="s">
        <v>1170</v>
      </c>
      <c r="F16" s="12" t="s">
        <v>1171</v>
      </c>
      <c r="G16" s="35">
        <v>0.8</v>
      </c>
      <c r="H16" s="12">
        <v>94.72</v>
      </c>
      <c r="I16" s="35"/>
      <c r="J16" s="12"/>
      <c r="K16" s="35">
        <v>0.8</v>
      </c>
      <c r="L16" s="19">
        <f>H16+J16</f>
        <v>94.72</v>
      </c>
      <c r="M16" s="20" t="s">
        <v>678</v>
      </c>
      <c r="N16" s="92"/>
    </row>
    <row r="17" spans="1:14" ht="47.25">
      <c r="A17" s="17">
        <v>12</v>
      </c>
      <c r="B17" s="23" t="s">
        <v>688</v>
      </c>
      <c r="C17" s="60">
        <v>94.76</v>
      </c>
      <c r="D17" s="20" t="s">
        <v>675</v>
      </c>
      <c r="E17" s="12" t="s">
        <v>1170</v>
      </c>
      <c r="F17" s="12" t="s">
        <v>1171</v>
      </c>
      <c r="G17" s="35">
        <v>0.85</v>
      </c>
      <c r="H17" s="19">
        <v>67.61</v>
      </c>
      <c r="I17" s="35"/>
      <c r="J17" s="12"/>
      <c r="K17" s="35">
        <v>0.85</v>
      </c>
      <c r="L17" s="19">
        <f>H17+J17</f>
        <v>67.61</v>
      </c>
      <c r="M17" s="83" t="s">
        <v>2141</v>
      </c>
      <c r="N17" s="92"/>
    </row>
    <row r="18" spans="1:14" ht="63">
      <c r="A18" s="17">
        <v>13</v>
      </c>
      <c r="B18" s="23" t="s">
        <v>1621</v>
      </c>
      <c r="C18" s="91">
        <v>20.05</v>
      </c>
      <c r="D18" s="20" t="s">
        <v>675</v>
      </c>
      <c r="E18" s="12" t="s">
        <v>1170</v>
      </c>
      <c r="F18" s="12" t="s">
        <v>1171</v>
      </c>
      <c r="G18" s="35">
        <v>0.8</v>
      </c>
      <c r="H18" s="12">
        <v>15.76</v>
      </c>
      <c r="I18" s="35"/>
      <c r="J18" s="12"/>
      <c r="K18" s="35">
        <v>0.8</v>
      </c>
      <c r="L18" s="12">
        <f>H18+J18</f>
        <v>15.76</v>
      </c>
      <c r="M18" s="20" t="s">
        <v>1930</v>
      </c>
      <c r="N18" s="92"/>
    </row>
    <row r="19" spans="1:14" ht="41.25" customHeight="1">
      <c r="A19" s="80">
        <v>14</v>
      </c>
      <c r="B19" s="23" t="s">
        <v>689</v>
      </c>
      <c r="C19" s="60">
        <v>27.23</v>
      </c>
      <c r="D19" s="20" t="s">
        <v>675</v>
      </c>
      <c r="E19" s="12"/>
      <c r="F19" s="12"/>
      <c r="G19" s="35">
        <v>1</v>
      </c>
      <c r="H19" s="12">
        <v>27.23</v>
      </c>
      <c r="I19" s="35"/>
      <c r="J19" s="254" t="s">
        <v>19</v>
      </c>
      <c r="K19" s="35">
        <v>1</v>
      </c>
      <c r="L19" s="12">
        <v>27.23</v>
      </c>
      <c r="M19" s="20" t="s">
        <v>305</v>
      </c>
      <c r="N19" s="92"/>
    </row>
    <row r="20" spans="1:14" ht="56.25" customHeight="1">
      <c r="A20" s="80">
        <v>15</v>
      </c>
      <c r="B20" s="23" t="s">
        <v>690</v>
      </c>
      <c r="C20" s="60">
        <v>24.67</v>
      </c>
      <c r="D20" s="20" t="s">
        <v>675</v>
      </c>
      <c r="E20" s="12"/>
      <c r="F20" s="12"/>
      <c r="G20" s="35">
        <v>1</v>
      </c>
      <c r="H20" s="12">
        <v>24.67</v>
      </c>
      <c r="I20" s="253" t="s">
        <v>19</v>
      </c>
      <c r="J20" s="254" t="s">
        <v>19</v>
      </c>
      <c r="K20" s="35">
        <v>1</v>
      </c>
      <c r="L20" s="12">
        <v>24.67</v>
      </c>
      <c r="M20" s="20" t="s">
        <v>305</v>
      </c>
      <c r="N20" s="92"/>
    </row>
    <row r="21" spans="1:14" ht="39" customHeight="1">
      <c r="A21" s="17">
        <v>16</v>
      </c>
      <c r="B21" s="23" t="s">
        <v>691</v>
      </c>
      <c r="C21" s="60">
        <v>59.77</v>
      </c>
      <c r="D21" s="20" t="s">
        <v>675</v>
      </c>
      <c r="E21" s="12"/>
      <c r="F21" s="12"/>
      <c r="G21" s="35">
        <v>1</v>
      </c>
      <c r="H21" s="12">
        <v>57.37</v>
      </c>
      <c r="I21" s="35"/>
      <c r="J21" s="12"/>
      <c r="K21" s="35">
        <v>1</v>
      </c>
      <c r="L21" s="12">
        <f>H21+J21</f>
        <v>57.37</v>
      </c>
      <c r="M21" s="20" t="s">
        <v>305</v>
      </c>
      <c r="N21" s="92"/>
    </row>
    <row r="22" spans="1:14" ht="31.5">
      <c r="A22" s="17">
        <v>17</v>
      </c>
      <c r="B22" s="23" t="s">
        <v>692</v>
      </c>
      <c r="C22" s="60">
        <v>70</v>
      </c>
      <c r="D22" s="20" t="s">
        <v>675</v>
      </c>
      <c r="E22" s="12"/>
      <c r="F22" s="12"/>
      <c r="G22" s="35">
        <v>1</v>
      </c>
      <c r="H22" s="19">
        <v>70</v>
      </c>
      <c r="I22" s="253" t="s">
        <v>19</v>
      </c>
      <c r="J22" s="254" t="s">
        <v>19</v>
      </c>
      <c r="K22" s="35">
        <v>1</v>
      </c>
      <c r="L22" s="19">
        <v>70</v>
      </c>
      <c r="M22" s="20" t="s">
        <v>305</v>
      </c>
      <c r="N22" s="92"/>
    </row>
    <row r="23" spans="1:14" ht="42.75" customHeight="1">
      <c r="A23" s="17">
        <v>18</v>
      </c>
      <c r="B23" s="23" t="s">
        <v>693</v>
      </c>
      <c r="C23" s="19">
        <v>109.5</v>
      </c>
      <c r="D23" s="20" t="s">
        <v>675</v>
      </c>
      <c r="E23" s="12" t="s">
        <v>757</v>
      </c>
      <c r="F23" s="12" t="s">
        <v>1886</v>
      </c>
      <c r="G23" s="35">
        <v>0.4</v>
      </c>
      <c r="H23" s="12">
        <v>65.73</v>
      </c>
      <c r="I23" s="253">
        <v>0.35</v>
      </c>
      <c r="J23" s="254" t="s">
        <v>19</v>
      </c>
      <c r="K23" s="35">
        <v>0.75</v>
      </c>
      <c r="L23" s="12">
        <v>65.73</v>
      </c>
      <c r="M23" s="20" t="s">
        <v>678</v>
      </c>
      <c r="N23" s="92"/>
    </row>
    <row r="24" spans="1:14" ht="31.5">
      <c r="A24" s="17">
        <v>19</v>
      </c>
      <c r="B24" s="32" t="s">
        <v>694</v>
      </c>
      <c r="C24" s="12">
        <v>18.18</v>
      </c>
      <c r="D24" s="20" t="s">
        <v>675</v>
      </c>
      <c r="E24" s="32"/>
      <c r="F24" s="32"/>
      <c r="G24" s="35">
        <v>1</v>
      </c>
      <c r="H24" s="12">
        <v>18.18</v>
      </c>
      <c r="I24" s="35"/>
      <c r="J24" s="254" t="s">
        <v>19</v>
      </c>
      <c r="K24" s="35">
        <v>1</v>
      </c>
      <c r="L24" s="12">
        <v>18.18</v>
      </c>
      <c r="M24" s="93" t="s">
        <v>1795</v>
      </c>
      <c r="N24" s="92"/>
    </row>
    <row r="25" spans="1:14" ht="31.5">
      <c r="A25" s="467">
        <v>20</v>
      </c>
      <c r="B25" s="23" t="s">
        <v>695</v>
      </c>
      <c r="C25" s="443">
        <v>43.84</v>
      </c>
      <c r="D25" s="20" t="s">
        <v>675</v>
      </c>
      <c r="E25" s="32" t="s">
        <v>763</v>
      </c>
      <c r="F25" s="32" t="s">
        <v>1173</v>
      </c>
      <c r="G25" s="35">
        <v>1</v>
      </c>
      <c r="H25" s="452">
        <v>43.84</v>
      </c>
      <c r="I25" s="253"/>
      <c r="J25" s="464"/>
      <c r="K25" s="35">
        <v>1</v>
      </c>
      <c r="L25" s="452">
        <f>H25+J25</f>
        <v>43.84</v>
      </c>
      <c r="M25" s="11" t="s">
        <v>305</v>
      </c>
      <c r="N25" s="92"/>
    </row>
    <row r="26" spans="1:14" ht="15.75">
      <c r="A26" s="468"/>
      <c r="B26" s="23" t="s">
        <v>1521</v>
      </c>
      <c r="C26" s="470"/>
      <c r="D26" s="20"/>
      <c r="E26" s="32"/>
      <c r="F26" s="32" t="s">
        <v>1173</v>
      </c>
      <c r="G26" s="35">
        <v>1</v>
      </c>
      <c r="H26" s="463"/>
      <c r="I26" s="253">
        <v>1</v>
      </c>
      <c r="J26" s="465"/>
      <c r="K26" s="35">
        <v>1</v>
      </c>
      <c r="L26" s="463"/>
      <c r="M26" s="11" t="s">
        <v>305</v>
      </c>
      <c r="N26" s="92"/>
    </row>
    <row r="27" spans="1:14" ht="15.75">
      <c r="A27" s="468"/>
      <c r="B27" s="23" t="s">
        <v>1522</v>
      </c>
      <c r="C27" s="470"/>
      <c r="D27" s="20"/>
      <c r="E27" s="32"/>
      <c r="F27" s="32" t="s">
        <v>1173</v>
      </c>
      <c r="G27" s="35">
        <v>1</v>
      </c>
      <c r="H27" s="463"/>
      <c r="I27" s="253">
        <v>1</v>
      </c>
      <c r="J27" s="465"/>
      <c r="K27" s="35">
        <v>1</v>
      </c>
      <c r="L27" s="463"/>
      <c r="M27" s="11" t="s">
        <v>305</v>
      </c>
      <c r="N27" s="92"/>
    </row>
    <row r="28" spans="1:14" ht="15.75">
      <c r="A28" s="468"/>
      <c r="B28" s="23" t="s">
        <v>1523</v>
      </c>
      <c r="C28" s="470"/>
      <c r="D28" s="20"/>
      <c r="E28" s="32" t="s">
        <v>763</v>
      </c>
      <c r="F28" s="32" t="s">
        <v>1173</v>
      </c>
      <c r="G28" s="35">
        <v>1</v>
      </c>
      <c r="H28" s="463"/>
      <c r="I28" s="253"/>
      <c r="J28" s="465"/>
      <c r="K28" s="35">
        <v>1</v>
      </c>
      <c r="L28" s="463"/>
      <c r="M28" s="11" t="s">
        <v>305</v>
      </c>
      <c r="N28" s="92"/>
    </row>
    <row r="29" spans="1:14" ht="15.75">
      <c r="A29" s="469"/>
      <c r="B29" s="23" t="s">
        <v>1524</v>
      </c>
      <c r="C29" s="451"/>
      <c r="D29" s="20"/>
      <c r="E29" s="32" t="s">
        <v>763</v>
      </c>
      <c r="F29" s="32" t="s">
        <v>1173</v>
      </c>
      <c r="G29" s="35">
        <v>1</v>
      </c>
      <c r="H29" s="453"/>
      <c r="I29" s="253"/>
      <c r="J29" s="466"/>
      <c r="K29" s="35">
        <v>1</v>
      </c>
      <c r="L29" s="453"/>
      <c r="M29" s="11" t="s">
        <v>305</v>
      </c>
      <c r="N29" s="92"/>
    </row>
    <row r="30" spans="1:14" ht="31.5">
      <c r="A30" s="80">
        <v>21</v>
      </c>
      <c r="B30" s="23" t="s">
        <v>696</v>
      </c>
      <c r="C30" s="19">
        <v>105.73</v>
      </c>
      <c r="D30" s="20" t="s">
        <v>675</v>
      </c>
      <c r="E30" s="32"/>
      <c r="F30" s="32"/>
      <c r="G30" s="35">
        <v>1</v>
      </c>
      <c r="H30" s="12">
        <v>105.68</v>
      </c>
      <c r="I30" s="35"/>
      <c r="J30" s="19"/>
      <c r="K30" s="35">
        <v>1</v>
      </c>
      <c r="L30" s="19">
        <f t="shared" ref="L30" si="0">H30+J30</f>
        <v>105.68</v>
      </c>
      <c r="M30" s="20" t="s">
        <v>305</v>
      </c>
      <c r="N30" s="94"/>
    </row>
    <row r="31" spans="1:14" ht="47.25">
      <c r="A31" s="80">
        <v>22</v>
      </c>
      <c r="B31" s="23" t="s">
        <v>697</v>
      </c>
      <c r="C31" s="19">
        <v>347.05</v>
      </c>
      <c r="D31" s="20" t="s">
        <v>675</v>
      </c>
      <c r="E31" s="92"/>
      <c r="F31" s="92"/>
      <c r="G31" s="35">
        <v>1</v>
      </c>
      <c r="H31" s="460">
        <v>218.94</v>
      </c>
      <c r="I31" s="35"/>
      <c r="J31" s="460"/>
      <c r="K31" s="35">
        <v>1</v>
      </c>
      <c r="L31" s="460">
        <v>218.94</v>
      </c>
      <c r="M31" s="20" t="s">
        <v>305</v>
      </c>
      <c r="N31" s="92"/>
    </row>
    <row r="32" spans="1:14" ht="47.25">
      <c r="A32" s="80">
        <v>23</v>
      </c>
      <c r="B32" s="23" t="s">
        <v>697</v>
      </c>
      <c r="C32" s="19">
        <v>10.91</v>
      </c>
      <c r="D32" s="20" t="s">
        <v>675</v>
      </c>
      <c r="E32" s="92"/>
      <c r="F32" s="92"/>
      <c r="G32" s="35">
        <v>1</v>
      </c>
      <c r="H32" s="462"/>
      <c r="I32" s="35"/>
      <c r="J32" s="462"/>
      <c r="K32" s="35">
        <v>1</v>
      </c>
      <c r="L32" s="462"/>
      <c r="M32" s="20" t="s">
        <v>305</v>
      </c>
      <c r="N32" s="92"/>
    </row>
    <row r="33" spans="1:14" ht="47.25">
      <c r="A33" s="80">
        <v>24</v>
      </c>
      <c r="B33" s="23" t="s">
        <v>697</v>
      </c>
      <c r="C33" s="19">
        <v>14.6</v>
      </c>
      <c r="D33" s="20" t="s">
        <v>675</v>
      </c>
      <c r="E33" s="92"/>
      <c r="F33" s="92"/>
      <c r="G33" s="35">
        <v>1</v>
      </c>
      <c r="H33" s="461"/>
      <c r="I33" s="35"/>
      <c r="J33" s="461"/>
      <c r="K33" s="35">
        <v>1</v>
      </c>
      <c r="L33" s="461"/>
      <c r="M33" s="20" t="s">
        <v>305</v>
      </c>
      <c r="N33" s="92"/>
    </row>
    <row r="34" spans="1:14" ht="78.75">
      <c r="A34" s="17">
        <v>25</v>
      </c>
      <c r="B34" s="23" t="s">
        <v>698</v>
      </c>
      <c r="C34" s="19">
        <v>18.649999999999999</v>
      </c>
      <c r="D34" s="20" t="s">
        <v>675</v>
      </c>
      <c r="E34" s="12" t="s">
        <v>1174</v>
      </c>
      <c r="F34" s="12" t="s">
        <v>1175</v>
      </c>
      <c r="G34" s="35">
        <v>0.9</v>
      </c>
      <c r="H34" s="19"/>
      <c r="I34" s="35"/>
      <c r="J34" s="19"/>
      <c r="K34" s="35">
        <v>0.9</v>
      </c>
      <c r="L34" s="19"/>
      <c r="M34" s="20" t="s">
        <v>699</v>
      </c>
      <c r="N34" s="92"/>
    </row>
    <row r="35" spans="1:14" ht="78.75">
      <c r="A35" s="17">
        <v>26</v>
      </c>
      <c r="B35" s="23" t="s">
        <v>700</v>
      </c>
      <c r="C35" s="19">
        <v>18.71</v>
      </c>
      <c r="D35" s="20" t="s">
        <v>675</v>
      </c>
      <c r="E35" s="12" t="s">
        <v>1174</v>
      </c>
      <c r="F35" s="12" t="s">
        <v>1175</v>
      </c>
      <c r="G35" s="35">
        <v>0.9</v>
      </c>
      <c r="H35" s="460">
        <v>5.77</v>
      </c>
      <c r="I35" s="35"/>
      <c r="J35" s="460"/>
      <c r="K35" s="35">
        <v>0.9</v>
      </c>
      <c r="L35" s="460">
        <v>5.77</v>
      </c>
      <c r="M35" s="20" t="s">
        <v>699</v>
      </c>
      <c r="N35" s="92"/>
    </row>
    <row r="36" spans="1:14" ht="78.75">
      <c r="A36" s="17">
        <v>27</v>
      </c>
      <c r="B36" s="23" t="s">
        <v>701</v>
      </c>
      <c r="C36" s="19">
        <v>9.52</v>
      </c>
      <c r="D36" s="20" t="s">
        <v>675</v>
      </c>
      <c r="E36" s="12" t="s">
        <v>1174</v>
      </c>
      <c r="F36" s="12" t="s">
        <v>1175</v>
      </c>
      <c r="G36" s="35">
        <v>0.9</v>
      </c>
      <c r="H36" s="462"/>
      <c r="I36" s="35"/>
      <c r="J36" s="462"/>
      <c r="K36" s="35">
        <v>0.9</v>
      </c>
      <c r="L36" s="462"/>
      <c r="M36" s="20" t="s">
        <v>699</v>
      </c>
      <c r="N36" s="92"/>
    </row>
    <row r="37" spans="1:14" ht="78.75">
      <c r="A37" s="17">
        <v>28</v>
      </c>
      <c r="B37" s="23" t="s">
        <v>702</v>
      </c>
      <c r="C37" s="19">
        <v>11.05</v>
      </c>
      <c r="D37" s="20" t="s">
        <v>675</v>
      </c>
      <c r="E37" s="12" t="s">
        <v>1174</v>
      </c>
      <c r="F37" s="12" t="s">
        <v>1175</v>
      </c>
      <c r="G37" s="35">
        <v>0.9</v>
      </c>
      <c r="H37" s="461"/>
      <c r="I37" s="35"/>
      <c r="J37" s="461"/>
      <c r="K37" s="35">
        <v>0.9</v>
      </c>
      <c r="L37" s="461"/>
      <c r="M37" s="20" t="s">
        <v>699</v>
      </c>
      <c r="N37" s="92"/>
    </row>
    <row r="38" spans="1:14" ht="31.5">
      <c r="A38" s="80">
        <v>29</v>
      </c>
      <c r="B38" s="23" t="s">
        <v>1043</v>
      </c>
      <c r="C38" s="19">
        <v>40</v>
      </c>
      <c r="D38" s="20" t="s">
        <v>675</v>
      </c>
      <c r="E38" s="92"/>
      <c r="F38" s="92"/>
      <c r="G38" s="35">
        <v>1</v>
      </c>
      <c r="H38" s="19">
        <v>40</v>
      </c>
      <c r="I38" s="35"/>
      <c r="J38" s="19"/>
      <c r="K38" s="35">
        <v>1</v>
      </c>
      <c r="L38" s="19">
        <v>40</v>
      </c>
      <c r="M38" s="20" t="s">
        <v>305</v>
      </c>
      <c r="N38" s="92"/>
    </row>
    <row r="39" spans="1:14" ht="31.5">
      <c r="A39" s="80">
        <v>30</v>
      </c>
      <c r="B39" s="23" t="s">
        <v>1178</v>
      </c>
      <c r="C39" s="19">
        <v>44.96</v>
      </c>
      <c r="D39" s="20" t="s">
        <v>675</v>
      </c>
      <c r="E39" s="12" t="s">
        <v>1176</v>
      </c>
      <c r="F39" s="12" t="s">
        <v>1177</v>
      </c>
      <c r="G39" s="35">
        <v>1</v>
      </c>
      <c r="H39" s="19">
        <v>44.96</v>
      </c>
      <c r="I39" s="35"/>
      <c r="J39" s="19"/>
      <c r="K39" s="35">
        <v>1</v>
      </c>
      <c r="L39" s="19">
        <v>44.96</v>
      </c>
      <c r="M39" s="20" t="s">
        <v>305</v>
      </c>
      <c r="N39" s="92"/>
    </row>
    <row r="40" spans="1:14" ht="38.25">
      <c r="A40" s="80">
        <v>31</v>
      </c>
      <c r="B40" s="23" t="s">
        <v>1179</v>
      </c>
      <c r="C40" s="19">
        <v>3.9</v>
      </c>
      <c r="D40" s="20" t="s">
        <v>675</v>
      </c>
      <c r="E40" s="12" t="s">
        <v>1180</v>
      </c>
      <c r="F40" s="12" t="s">
        <v>1181</v>
      </c>
      <c r="G40" s="35">
        <v>0.2</v>
      </c>
      <c r="H40" s="19"/>
      <c r="I40" s="35"/>
      <c r="J40" s="19"/>
      <c r="K40" s="35">
        <v>0.2</v>
      </c>
      <c r="L40" s="19"/>
      <c r="M40" s="83" t="s">
        <v>2142</v>
      </c>
      <c r="N40" s="92"/>
    </row>
    <row r="41" spans="1:14" ht="38.25">
      <c r="A41" s="80">
        <v>32</v>
      </c>
      <c r="B41" s="23" t="s">
        <v>1182</v>
      </c>
      <c r="C41" s="19">
        <v>49.85</v>
      </c>
      <c r="D41" s="20" t="s">
        <v>675</v>
      </c>
      <c r="E41" s="12" t="s">
        <v>1180</v>
      </c>
      <c r="F41" s="12" t="s">
        <v>1181</v>
      </c>
      <c r="G41" s="35">
        <v>0.2</v>
      </c>
      <c r="H41" s="19"/>
      <c r="I41" s="35"/>
      <c r="J41" s="19"/>
      <c r="K41" s="35">
        <v>0.2</v>
      </c>
      <c r="L41" s="19"/>
      <c r="M41" s="83" t="s">
        <v>2142</v>
      </c>
      <c r="N41" s="92"/>
    </row>
    <row r="42" spans="1:14" ht="31.5">
      <c r="A42" s="80">
        <v>33</v>
      </c>
      <c r="B42" s="23" t="s">
        <v>1183</v>
      </c>
      <c r="C42" s="19">
        <v>0.76</v>
      </c>
      <c r="D42" s="20" t="s">
        <v>675</v>
      </c>
      <c r="E42" s="12" t="s">
        <v>1184</v>
      </c>
      <c r="F42" s="12" t="s">
        <v>1185</v>
      </c>
      <c r="G42" s="35">
        <v>1</v>
      </c>
      <c r="H42" s="19">
        <v>0.76</v>
      </c>
      <c r="I42" s="35"/>
      <c r="J42" s="19"/>
      <c r="K42" s="35">
        <v>1</v>
      </c>
      <c r="L42" s="19">
        <v>0.76</v>
      </c>
      <c r="M42" s="20" t="s">
        <v>305</v>
      </c>
      <c r="N42" s="92"/>
    </row>
    <row r="43" spans="1:14" ht="47.25">
      <c r="A43" s="80">
        <v>34</v>
      </c>
      <c r="B43" s="23" t="s">
        <v>1525</v>
      </c>
      <c r="C43" s="19">
        <v>7.22</v>
      </c>
      <c r="D43" s="20" t="s">
        <v>675</v>
      </c>
      <c r="E43" s="12" t="s">
        <v>1622</v>
      </c>
      <c r="F43" s="12" t="s">
        <v>1623</v>
      </c>
      <c r="G43" s="35">
        <v>1</v>
      </c>
      <c r="H43" s="19">
        <v>7.22</v>
      </c>
      <c r="I43" s="35"/>
      <c r="J43" s="19"/>
      <c r="K43" s="35">
        <v>1</v>
      </c>
      <c r="L43" s="19">
        <v>7.22</v>
      </c>
      <c r="M43" s="20" t="s">
        <v>305</v>
      </c>
      <c r="N43" s="92"/>
    </row>
    <row r="44" spans="1:14" ht="78.75">
      <c r="A44" s="80">
        <v>35</v>
      </c>
      <c r="B44" s="23" t="s">
        <v>1606</v>
      </c>
      <c r="C44" s="19">
        <v>11.14</v>
      </c>
      <c r="D44" s="20" t="s">
        <v>675</v>
      </c>
      <c r="E44" s="12"/>
      <c r="F44" s="12"/>
      <c r="G44" s="35">
        <v>1</v>
      </c>
      <c r="H44" s="19">
        <v>11.14</v>
      </c>
      <c r="I44" s="35"/>
      <c r="J44" s="19"/>
      <c r="K44" s="35">
        <v>1</v>
      </c>
      <c r="L44" s="19">
        <f>H44+J44</f>
        <v>11.14</v>
      </c>
      <c r="M44" s="20" t="s">
        <v>305</v>
      </c>
      <c r="N44" s="92"/>
    </row>
    <row r="45" spans="1:14" ht="63">
      <c r="A45" s="80">
        <v>36</v>
      </c>
      <c r="B45" s="23" t="s">
        <v>1624</v>
      </c>
      <c r="C45" s="19">
        <v>192.5</v>
      </c>
      <c r="D45" s="20" t="s">
        <v>675</v>
      </c>
      <c r="E45" s="12" t="s">
        <v>1540</v>
      </c>
      <c r="F45" s="12" t="s">
        <v>1625</v>
      </c>
      <c r="G45" s="35">
        <v>1</v>
      </c>
      <c r="H45" s="460">
        <v>238.24</v>
      </c>
      <c r="I45" s="35"/>
      <c r="J45" s="460"/>
      <c r="K45" s="35">
        <v>1</v>
      </c>
      <c r="L45" s="460">
        <v>234.24</v>
      </c>
      <c r="M45" s="20" t="s">
        <v>305</v>
      </c>
      <c r="N45" s="92"/>
    </row>
    <row r="46" spans="1:14" ht="63">
      <c r="A46" s="80">
        <v>37</v>
      </c>
      <c r="B46" s="23" t="s">
        <v>1626</v>
      </c>
      <c r="C46" s="19">
        <v>192.5</v>
      </c>
      <c r="D46" s="20" t="s">
        <v>675</v>
      </c>
      <c r="E46" s="12" t="s">
        <v>1540</v>
      </c>
      <c r="F46" s="12" t="s">
        <v>1625</v>
      </c>
      <c r="G46" s="35">
        <v>1</v>
      </c>
      <c r="H46" s="461"/>
      <c r="I46" s="35"/>
      <c r="J46" s="461"/>
      <c r="K46" s="35">
        <v>1</v>
      </c>
      <c r="L46" s="461"/>
      <c r="M46" s="20" t="s">
        <v>305</v>
      </c>
      <c r="N46" s="92"/>
    </row>
    <row r="47" spans="1:14" ht="31.5">
      <c r="A47" s="80">
        <v>38</v>
      </c>
      <c r="B47" s="23" t="s">
        <v>1797</v>
      </c>
      <c r="C47" s="19">
        <v>28.5</v>
      </c>
      <c r="D47" s="20" t="s">
        <v>675</v>
      </c>
      <c r="E47" s="12" t="s">
        <v>1798</v>
      </c>
      <c r="F47" s="12" t="s">
        <v>1799</v>
      </c>
      <c r="G47" s="35">
        <v>0.45</v>
      </c>
      <c r="H47" s="19"/>
      <c r="I47" s="35">
        <v>0.1</v>
      </c>
      <c r="J47" s="19">
        <v>9.83</v>
      </c>
      <c r="K47" s="35">
        <v>0.55000000000000004</v>
      </c>
      <c r="L47" s="19">
        <v>9.83</v>
      </c>
      <c r="M47" s="20" t="s">
        <v>678</v>
      </c>
      <c r="N47" s="92"/>
    </row>
    <row r="48" spans="1:14" ht="47.25">
      <c r="A48" s="17">
        <v>39</v>
      </c>
      <c r="B48" s="23" t="s">
        <v>1800</v>
      </c>
      <c r="C48" s="19">
        <v>136.72999999999999</v>
      </c>
      <c r="D48" s="20" t="s">
        <v>675</v>
      </c>
      <c r="E48" s="12" t="s">
        <v>1801</v>
      </c>
      <c r="F48" s="12"/>
      <c r="G48" s="35">
        <v>0.2</v>
      </c>
      <c r="H48" s="19"/>
      <c r="I48" s="35"/>
      <c r="J48" s="19"/>
      <c r="K48" s="35">
        <v>0.2</v>
      </c>
      <c r="L48" s="19"/>
      <c r="M48" s="20" t="s">
        <v>2142</v>
      </c>
      <c r="N48" s="92"/>
    </row>
    <row r="49" spans="1:14" ht="47.25">
      <c r="A49" s="17">
        <v>40</v>
      </c>
      <c r="B49" s="47" t="s">
        <v>1995</v>
      </c>
      <c r="C49" s="124">
        <v>100</v>
      </c>
      <c r="D49" s="20" t="s">
        <v>52</v>
      </c>
      <c r="E49" s="12" t="s">
        <v>1996</v>
      </c>
      <c r="F49" s="20" t="s">
        <v>1997</v>
      </c>
      <c r="G49" s="35">
        <v>1</v>
      </c>
      <c r="H49" s="114"/>
      <c r="I49" s="125"/>
      <c r="J49" s="124"/>
      <c r="K49" s="125">
        <f>G49+I49</f>
        <v>1</v>
      </c>
      <c r="L49" s="114"/>
      <c r="M49" s="20" t="s">
        <v>452</v>
      </c>
      <c r="N49" s="152" t="s">
        <v>57</v>
      </c>
    </row>
  </sheetData>
  <mergeCells count="27">
    <mergeCell ref="A25:A29"/>
    <mergeCell ref="C25:C29"/>
    <mergeCell ref="J35:J37"/>
    <mergeCell ref="L35:L37"/>
    <mergeCell ref="A1:M1"/>
    <mergeCell ref="A2:E2"/>
    <mergeCell ref="G3:H3"/>
    <mergeCell ref="I3:J3"/>
    <mergeCell ref="K3:L3"/>
    <mergeCell ref="A3:A4"/>
    <mergeCell ref="B3:B4"/>
    <mergeCell ref="C3:C4"/>
    <mergeCell ref="D3:D4"/>
    <mergeCell ref="E3:E4"/>
    <mergeCell ref="F3:F4"/>
    <mergeCell ref="H31:H33"/>
    <mergeCell ref="M3:M4"/>
    <mergeCell ref="N3:N4"/>
    <mergeCell ref="H25:H29"/>
    <mergeCell ref="J25:J29"/>
    <mergeCell ref="L25:L29"/>
    <mergeCell ref="J45:J46"/>
    <mergeCell ref="L45:L46"/>
    <mergeCell ref="J31:J33"/>
    <mergeCell ref="H35:H37"/>
    <mergeCell ref="L31:L33"/>
    <mergeCell ref="H45:H46"/>
  </mergeCells>
  <phoneticPr fontId="30" type="noConversion"/>
  <pageMargins left="0.66944444444444495" right="0.15972222222222199" top="0.469444444444444" bottom="0.58958333333333302" header="0.3" footer="0.3"/>
  <pageSetup paperSize="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N10"/>
  <sheetViews>
    <sheetView workbookViewId="0">
      <selection activeCell="H14" sqref="H14"/>
    </sheetView>
  </sheetViews>
  <sheetFormatPr defaultColWidth="9.140625" defaultRowHeight="15.75"/>
  <cols>
    <col min="1" max="1" width="4.7109375" style="2" customWidth="1"/>
    <col min="2" max="2" width="31.140625" style="1" customWidth="1"/>
    <col min="3" max="3" width="10.7109375" style="1" customWidth="1"/>
    <col min="4" max="4" width="17.140625" style="1" customWidth="1"/>
    <col min="5" max="5" width="11.28515625" style="1" customWidth="1"/>
    <col min="6" max="6" width="11.85546875" style="1" customWidth="1"/>
    <col min="7" max="7" width="9.7109375" style="1" customWidth="1"/>
    <col min="8" max="8" width="9.28515625" style="1" customWidth="1"/>
    <col min="9" max="9" width="8.85546875" style="1" customWidth="1"/>
    <col min="10" max="10" width="8.140625" style="1" customWidth="1"/>
    <col min="11" max="11" width="8.28515625" style="1" customWidth="1"/>
    <col min="12" max="12" width="8.140625" style="1" customWidth="1"/>
    <col min="13" max="13" width="16" style="1" customWidth="1"/>
    <col min="14" max="16384" width="9.140625" style="1"/>
  </cols>
  <sheetData>
    <row r="1" spans="1:14" ht="22.5" customHeight="1">
      <c r="A1" s="445" t="s">
        <v>209</v>
      </c>
      <c r="B1" s="445"/>
      <c r="C1" s="445"/>
      <c r="D1" s="445"/>
      <c r="E1" s="445"/>
      <c r="F1" s="445"/>
      <c r="G1" s="445"/>
      <c r="H1" s="445"/>
      <c r="I1" s="445"/>
      <c r="J1" s="445"/>
      <c r="K1" s="445"/>
      <c r="L1" s="445"/>
      <c r="M1" s="445"/>
      <c r="N1" s="445"/>
    </row>
    <row r="2" spans="1:14" ht="23.25" customHeight="1">
      <c r="A2" s="414" t="s">
        <v>703</v>
      </c>
      <c r="B2" s="414"/>
      <c r="K2" s="1" t="s">
        <v>2197</v>
      </c>
    </row>
    <row r="3" spans="1:14" ht="47.25" customHeight="1">
      <c r="A3" s="442" t="s">
        <v>210</v>
      </c>
      <c r="B3" s="450" t="s">
        <v>3</v>
      </c>
      <c r="C3" s="449" t="s">
        <v>211</v>
      </c>
      <c r="D3" s="450" t="s">
        <v>5</v>
      </c>
      <c r="E3" s="443" t="s">
        <v>6</v>
      </c>
      <c r="F3" s="443" t="s">
        <v>212</v>
      </c>
      <c r="G3" s="447" t="s">
        <v>213</v>
      </c>
      <c r="H3" s="448"/>
      <c r="I3" s="449" t="s">
        <v>214</v>
      </c>
      <c r="J3" s="449"/>
      <c r="K3" s="449" t="s">
        <v>215</v>
      </c>
      <c r="L3" s="450"/>
      <c r="M3" s="452" t="s">
        <v>11</v>
      </c>
      <c r="N3" s="443" t="s">
        <v>12</v>
      </c>
    </row>
    <row r="4" spans="1:14">
      <c r="A4" s="442"/>
      <c r="B4" s="450"/>
      <c r="C4" s="449"/>
      <c r="D4" s="450"/>
      <c r="E4" s="451"/>
      <c r="F4" s="451"/>
      <c r="G4" s="12" t="s">
        <v>13</v>
      </c>
      <c r="H4" s="12" t="s">
        <v>14</v>
      </c>
      <c r="I4" s="12" t="s">
        <v>13</v>
      </c>
      <c r="J4" s="12" t="s">
        <v>14</v>
      </c>
      <c r="K4" s="12" t="s">
        <v>13</v>
      </c>
      <c r="L4" s="12" t="s">
        <v>14</v>
      </c>
      <c r="M4" s="453"/>
      <c r="N4" s="451"/>
    </row>
    <row r="5" spans="1:14" s="78" customFormat="1" ht="12" customHeight="1">
      <c r="A5" s="84">
        <v>1</v>
      </c>
      <c r="B5" s="75">
        <v>2</v>
      </c>
      <c r="C5" s="74">
        <v>3</v>
      </c>
      <c r="D5" s="75">
        <v>4</v>
      </c>
      <c r="E5" s="74">
        <v>5</v>
      </c>
      <c r="F5" s="74">
        <v>6</v>
      </c>
      <c r="G5" s="75">
        <v>7</v>
      </c>
      <c r="H5" s="75">
        <v>8</v>
      </c>
      <c r="I5" s="86">
        <v>9</v>
      </c>
      <c r="J5" s="75">
        <v>10</v>
      </c>
      <c r="K5" s="77">
        <v>11</v>
      </c>
      <c r="L5" s="75">
        <v>12</v>
      </c>
      <c r="M5" s="77">
        <v>13</v>
      </c>
      <c r="N5" s="75">
        <v>14</v>
      </c>
    </row>
    <row r="6" spans="1:14" ht="48.75" customHeight="1">
      <c r="A6" s="302">
        <v>1</v>
      </c>
      <c r="B6" s="23" t="s">
        <v>704</v>
      </c>
      <c r="C6" s="60">
        <v>800</v>
      </c>
      <c r="D6" s="20" t="s">
        <v>71</v>
      </c>
      <c r="E6" s="12" t="s">
        <v>235</v>
      </c>
      <c r="F6" s="12" t="s">
        <v>705</v>
      </c>
      <c r="G6" s="35">
        <v>0.75</v>
      </c>
      <c r="H6" s="19">
        <v>299.75</v>
      </c>
      <c r="I6" s="35">
        <v>0.02</v>
      </c>
      <c r="J6" s="19"/>
      <c r="K6" s="35">
        <f>G6+I6</f>
        <v>0.77</v>
      </c>
      <c r="L6" s="19">
        <f t="shared" ref="K6:L9" si="0">H6+J6</f>
        <v>299.75</v>
      </c>
      <c r="M6" s="20" t="s">
        <v>206</v>
      </c>
      <c r="N6" s="32" t="s">
        <v>57</v>
      </c>
    </row>
    <row r="7" spans="1:14" ht="47.25">
      <c r="A7" s="302">
        <v>2</v>
      </c>
      <c r="B7" s="85" t="s">
        <v>706</v>
      </c>
      <c r="C7" s="60">
        <v>1664</v>
      </c>
      <c r="D7" s="20" t="s">
        <v>71</v>
      </c>
      <c r="E7" s="12" t="s">
        <v>707</v>
      </c>
      <c r="F7" s="12" t="s">
        <v>708</v>
      </c>
      <c r="G7" s="35">
        <v>0.4</v>
      </c>
      <c r="H7" s="19">
        <v>201.12</v>
      </c>
      <c r="I7" s="35">
        <v>0.02</v>
      </c>
      <c r="J7" s="19"/>
      <c r="K7" s="35">
        <f t="shared" si="0"/>
        <v>0.42000000000000004</v>
      </c>
      <c r="L7" s="19">
        <f t="shared" si="0"/>
        <v>201.12</v>
      </c>
      <c r="M7" s="20" t="s">
        <v>206</v>
      </c>
      <c r="N7" s="32" t="s">
        <v>57</v>
      </c>
    </row>
    <row r="8" spans="1:14" ht="31.5">
      <c r="A8" s="375">
        <v>3</v>
      </c>
      <c r="B8" s="85" t="s">
        <v>1570</v>
      </c>
      <c r="C8" s="61">
        <v>2000</v>
      </c>
      <c r="D8" s="20" t="s">
        <v>71</v>
      </c>
      <c r="E8" s="12" t="s">
        <v>1571</v>
      </c>
      <c r="F8" s="12" t="s">
        <v>1571</v>
      </c>
      <c r="G8" s="35"/>
      <c r="H8" s="19"/>
      <c r="I8" s="101"/>
      <c r="J8" s="19"/>
      <c r="K8" s="35"/>
      <c r="L8" s="19"/>
      <c r="M8" s="20" t="s">
        <v>2000</v>
      </c>
      <c r="N8" s="32"/>
    </row>
    <row r="9" spans="1:14" ht="63">
      <c r="A9" s="471">
        <v>4</v>
      </c>
      <c r="B9" s="23" t="s">
        <v>709</v>
      </c>
      <c r="C9" s="460">
        <v>498</v>
      </c>
      <c r="D9" s="12" t="s">
        <v>91</v>
      </c>
      <c r="E9" s="12" t="s">
        <v>710</v>
      </c>
      <c r="F9" s="12" t="s">
        <v>711</v>
      </c>
      <c r="G9" s="35">
        <v>1</v>
      </c>
      <c r="H9" s="60">
        <v>240.23</v>
      </c>
      <c r="I9" s="52"/>
      <c r="J9" s="60"/>
      <c r="K9" s="35">
        <f t="shared" si="0"/>
        <v>1</v>
      </c>
      <c r="L9" s="296">
        <f t="shared" si="0"/>
        <v>240.23</v>
      </c>
      <c r="M9" s="12" t="s">
        <v>305</v>
      </c>
      <c r="N9" s="20" t="s">
        <v>57</v>
      </c>
    </row>
    <row r="10" spans="1:14" ht="47.25">
      <c r="A10" s="472"/>
      <c r="B10" s="23" t="s">
        <v>712</v>
      </c>
      <c r="C10" s="461"/>
      <c r="D10" s="12" t="s">
        <v>91</v>
      </c>
      <c r="E10" s="12" t="s">
        <v>590</v>
      </c>
      <c r="F10" s="12" t="s">
        <v>713</v>
      </c>
      <c r="G10" s="32"/>
      <c r="H10" s="32"/>
      <c r="I10" s="32"/>
      <c r="J10" s="32"/>
      <c r="K10" s="35"/>
      <c r="L10" s="87"/>
      <c r="M10" s="20" t="s">
        <v>1611</v>
      </c>
      <c r="N10" s="20" t="s">
        <v>57</v>
      </c>
    </row>
  </sheetData>
  <mergeCells count="15">
    <mergeCell ref="A1:N1"/>
    <mergeCell ref="A2:B2"/>
    <mergeCell ref="G3:H3"/>
    <mergeCell ref="I3:J3"/>
    <mergeCell ref="K3:L3"/>
    <mergeCell ref="A3:A4"/>
    <mergeCell ref="E3:E4"/>
    <mergeCell ref="F3:F4"/>
    <mergeCell ref="M3:M4"/>
    <mergeCell ref="N3:N4"/>
    <mergeCell ref="A9:A10"/>
    <mergeCell ref="B3:B4"/>
    <mergeCell ref="C3:C4"/>
    <mergeCell ref="C9:C10"/>
    <mergeCell ref="D3:D4"/>
  </mergeCells>
  <pageMargins left="0.62986111111111098" right="7.8472222222222193E-2" top="0.47222222222222199" bottom="0.75" header="0.29861111111111099" footer="0.29861111111111099"/>
  <pageSetup paperSize="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B1:O14"/>
  <sheetViews>
    <sheetView workbookViewId="0">
      <selection activeCell="L2" sqref="L2"/>
    </sheetView>
  </sheetViews>
  <sheetFormatPr defaultColWidth="9.140625" defaultRowHeight="15.75"/>
  <cols>
    <col min="1" max="1" width="3" style="1" customWidth="1"/>
    <col min="2" max="2" width="3.7109375" style="2" customWidth="1"/>
    <col min="3" max="3" width="36" style="1" customWidth="1"/>
    <col min="4" max="4" width="11.5703125" style="1" customWidth="1"/>
    <col min="5" max="5" width="17" style="1" customWidth="1"/>
    <col min="6" max="6" width="10.5703125" style="1" customWidth="1"/>
    <col min="7" max="7" width="11.28515625" style="1" customWidth="1"/>
    <col min="8" max="8" width="9.7109375" style="1" customWidth="1"/>
    <col min="9" max="9" width="7.5703125" style="1" customWidth="1"/>
    <col min="10" max="10" width="8.85546875" style="1" customWidth="1"/>
    <col min="11" max="11" width="7.85546875" style="1" customWidth="1"/>
    <col min="12" max="12" width="8.28515625" style="1" customWidth="1"/>
    <col min="13" max="13" width="8" style="1" customWidth="1"/>
    <col min="14" max="14" width="14.140625" style="1" customWidth="1"/>
    <col min="15" max="15" width="12" style="1" customWidth="1"/>
    <col min="16" max="16384" width="9.140625" style="1"/>
  </cols>
  <sheetData>
    <row r="1" spans="2:15" ht="19.5" customHeight="1">
      <c r="B1" s="445" t="s">
        <v>209</v>
      </c>
      <c r="C1" s="445"/>
      <c r="D1" s="445"/>
      <c r="E1" s="445"/>
      <c r="F1" s="445"/>
      <c r="G1" s="445"/>
      <c r="H1" s="445"/>
      <c r="I1" s="445"/>
      <c r="J1" s="445"/>
      <c r="K1" s="445"/>
      <c r="L1" s="445"/>
      <c r="M1" s="445"/>
      <c r="N1" s="445"/>
      <c r="O1" s="445"/>
    </row>
    <row r="2" spans="2:15" ht="14.25" customHeight="1">
      <c r="B2" s="414" t="s">
        <v>714</v>
      </c>
      <c r="C2" s="414"/>
      <c r="L2" s="1" t="s">
        <v>2197</v>
      </c>
      <c r="M2" s="81"/>
    </row>
    <row r="3" spans="2:15" ht="47.25" customHeight="1">
      <c r="B3" s="442" t="s">
        <v>210</v>
      </c>
      <c r="C3" s="450" t="s">
        <v>3</v>
      </c>
      <c r="D3" s="449" t="s">
        <v>211</v>
      </c>
      <c r="E3" s="450" t="s">
        <v>5</v>
      </c>
      <c r="F3" s="443" t="s">
        <v>6</v>
      </c>
      <c r="G3" s="443" t="s">
        <v>212</v>
      </c>
      <c r="H3" s="447" t="s">
        <v>213</v>
      </c>
      <c r="I3" s="448"/>
      <c r="J3" s="449" t="s">
        <v>214</v>
      </c>
      <c r="K3" s="449"/>
      <c r="L3" s="449" t="s">
        <v>215</v>
      </c>
      <c r="M3" s="450"/>
      <c r="N3" s="452" t="s">
        <v>11</v>
      </c>
      <c r="O3" s="443" t="s">
        <v>160</v>
      </c>
    </row>
    <row r="4" spans="2:15">
      <c r="B4" s="442"/>
      <c r="C4" s="450"/>
      <c r="D4" s="449"/>
      <c r="E4" s="450"/>
      <c r="F4" s="451"/>
      <c r="G4" s="451"/>
      <c r="H4" s="12" t="s">
        <v>13</v>
      </c>
      <c r="I4" s="12" t="s">
        <v>14</v>
      </c>
      <c r="J4" s="12" t="s">
        <v>13</v>
      </c>
      <c r="K4" s="12" t="s">
        <v>14</v>
      </c>
      <c r="L4" s="12" t="s">
        <v>13</v>
      </c>
      <c r="M4" s="12" t="s">
        <v>14</v>
      </c>
      <c r="N4" s="453"/>
      <c r="O4" s="451"/>
    </row>
    <row r="5" spans="2:15" s="78" customFormat="1" ht="12" customHeight="1">
      <c r="B5" s="79">
        <v>1</v>
      </c>
      <c r="C5" s="14">
        <v>2</v>
      </c>
      <c r="D5" s="14">
        <v>3</v>
      </c>
      <c r="E5" s="14">
        <v>4</v>
      </c>
      <c r="F5" s="14">
        <v>5</v>
      </c>
      <c r="G5" s="14">
        <v>6</v>
      </c>
      <c r="H5" s="14">
        <v>7</v>
      </c>
      <c r="I5" s="14">
        <v>8</v>
      </c>
      <c r="J5" s="14">
        <v>9</v>
      </c>
      <c r="K5" s="14">
        <v>10</v>
      </c>
      <c r="L5" s="14">
        <v>11</v>
      </c>
      <c r="M5" s="14">
        <v>12</v>
      </c>
      <c r="N5" s="14">
        <v>13</v>
      </c>
      <c r="O5" s="14">
        <v>14</v>
      </c>
    </row>
    <row r="6" spans="2:15" ht="63.75">
      <c r="B6" s="24">
        <v>1</v>
      </c>
      <c r="C6" s="25" t="s">
        <v>715</v>
      </c>
      <c r="D6" s="61">
        <v>2</v>
      </c>
      <c r="E6" s="7" t="s">
        <v>716</v>
      </c>
      <c r="F6" s="6"/>
      <c r="G6" s="6"/>
      <c r="H6" s="39">
        <v>0.4</v>
      </c>
      <c r="I6" s="258" t="s">
        <v>19</v>
      </c>
      <c r="J6" s="259" t="s">
        <v>19</v>
      </c>
      <c r="K6" s="260" t="s">
        <v>19</v>
      </c>
      <c r="L6" s="39">
        <v>0.4</v>
      </c>
      <c r="M6" s="258" t="s">
        <v>19</v>
      </c>
      <c r="N6" s="82" t="s">
        <v>1607</v>
      </c>
      <c r="O6" s="340" t="s">
        <v>516</v>
      </c>
    </row>
    <row r="7" spans="2:15" ht="63.75">
      <c r="B7" s="80">
        <v>2</v>
      </c>
      <c r="C7" s="23" t="s">
        <v>717</v>
      </c>
      <c r="D7" s="60">
        <v>8.1999999999999993</v>
      </c>
      <c r="E7" s="20" t="s">
        <v>716</v>
      </c>
      <c r="F7" s="12"/>
      <c r="G7" s="12"/>
      <c r="H7" s="35">
        <v>0.4</v>
      </c>
      <c r="I7" s="257" t="s">
        <v>19</v>
      </c>
      <c r="J7" s="35"/>
      <c r="K7" s="254" t="s">
        <v>19</v>
      </c>
      <c r="L7" s="35">
        <v>0.4</v>
      </c>
      <c r="M7" s="257" t="s">
        <v>19</v>
      </c>
      <c r="N7" s="82" t="s">
        <v>1607</v>
      </c>
      <c r="O7" s="340" t="s">
        <v>516</v>
      </c>
    </row>
    <row r="8" spans="2:15" ht="31.5">
      <c r="B8" s="80"/>
      <c r="C8" s="23" t="s">
        <v>1528</v>
      </c>
      <c r="D8" s="60">
        <v>8</v>
      </c>
      <c r="E8" s="20" t="s">
        <v>716</v>
      </c>
      <c r="F8" s="12"/>
      <c r="G8" s="12"/>
      <c r="H8" s="35">
        <v>1</v>
      </c>
      <c r="I8" s="60"/>
      <c r="J8" s="35"/>
      <c r="K8" s="12"/>
      <c r="L8" s="35">
        <v>1</v>
      </c>
      <c r="M8" s="60"/>
      <c r="N8" s="20" t="s">
        <v>305</v>
      </c>
      <c r="O8" s="340" t="s">
        <v>516</v>
      </c>
    </row>
    <row r="9" spans="2:15" ht="31.5">
      <c r="B9" s="80"/>
      <c r="C9" s="23" t="s">
        <v>1529</v>
      </c>
      <c r="D9" s="60">
        <v>19</v>
      </c>
      <c r="E9" s="20" t="s">
        <v>716</v>
      </c>
      <c r="F9" s="12"/>
      <c r="G9" s="12"/>
      <c r="H9" s="35">
        <v>1</v>
      </c>
      <c r="I9" s="60"/>
      <c r="J9" s="35"/>
      <c r="K9" s="12"/>
      <c r="L9" s="35">
        <v>1</v>
      </c>
      <c r="M9" s="60"/>
      <c r="N9" s="20" t="s">
        <v>305</v>
      </c>
      <c r="O9" s="340" t="s">
        <v>516</v>
      </c>
    </row>
    <row r="10" spans="2:15" ht="31.5">
      <c r="B10" s="308"/>
      <c r="C10" s="23" t="s">
        <v>1530</v>
      </c>
      <c r="D10" s="60">
        <v>10</v>
      </c>
      <c r="E10" s="20" t="s">
        <v>716</v>
      </c>
      <c r="F10" s="12"/>
      <c r="G10" s="12"/>
      <c r="H10" s="35">
        <v>1</v>
      </c>
      <c r="I10" s="60"/>
      <c r="J10" s="35"/>
      <c r="K10" s="12"/>
      <c r="L10" s="35">
        <v>1</v>
      </c>
      <c r="M10" s="60"/>
      <c r="N10" s="20" t="s">
        <v>305</v>
      </c>
      <c r="O10" s="340" t="s">
        <v>516</v>
      </c>
    </row>
    <row r="11" spans="2:15" ht="31.5">
      <c r="B11" s="308"/>
      <c r="C11" s="23" t="s">
        <v>1531</v>
      </c>
      <c r="D11" s="60">
        <v>13</v>
      </c>
      <c r="E11" s="20" t="s">
        <v>716</v>
      </c>
      <c r="F11" s="12"/>
      <c r="G11" s="12"/>
      <c r="H11" s="35">
        <v>1</v>
      </c>
      <c r="I11" s="60"/>
      <c r="J11" s="35"/>
      <c r="K11" s="12"/>
      <c r="L11" s="35">
        <v>1</v>
      </c>
      <c r="M11" s="60"/>
      <c r="N11" s="20" t="s">
        <v>305</v>
      </c>
      <c r="O11" s="340" t="s">
        <v>516</v>
      </c>
    </row>
    <row r="12" spans="2:15" ht="31.5">
      <c r="B12" s="308"/>
      <c r="C12" s="23" t="s">
        <v>1532</v>
      </c>
      <c r="D12" s="60">
        <v>17</v>
      </c>
      <c r="E12" s="20" t="s">
        <v>716</v>
      </c>
      <c r="F12" s="12"/>
      <c r="G12" s="12"/>
      <c r="H12" s="35">
        <v>1</v>
      </c>
      <c r="I12" s="60"/>
      <c r="J12" s="35"/>
      <c r="K12" s="12"/>
      <c r="L12" s="35">
        <v>1</v>
      </c>
      <c r="M12" s="60"/>
      <c r="N12" s="20" t="s">
        <v>305</v>
      </c>
      <c r="O12" s="340" t="s">
        <v>516</v>
      </c>
    </row>
    <row r="13" spans="2:15" ht="31.5">
      <c r="B13" s="17"/>
      <c r="C13" s="23" t="s">
        <v>1533</v>
      </c>
      <c r="D13" s="19">
        <v>9</v>
      </c>
      <c r="E13" s="20" t="s">
        <v>716</v>
      </c>
      <c r="F13" s="12"/>
      <c r="G13" s="12"/>
      <c r="H13" s="35">
        <v>1</v>
      </c>
      <c r="I13" s="60"/>
      <c r="J13" s="35"/>
      <c r="K13" s="12"/>
      <c r="L13" s="35">
        <v>1</v>
      </c>
      <c r="M13" s="12"/>
      <c r="N13" s="20" t="s">
        <v>305</v>
      </c>
      <c r="O13" s="340" t="s">
        <v>516</v>
      </c>
    </row>
    <row r="14" spans="2:15" ht="63">
      <c r="B14" s="28">
        <v>3</v>
      </c>
      <c r="C14" s="85" t="s">
        <v>1573</v>
      </c>
      <c r="D14" s="19">
        <v>42</v>
      </c>
      <c r="E14" s="20" t="s">
        <v>716</v>
      </c>
      <c r="F14" s="12" t="s">
        <v>719</v>
      </c>
      <c r="G14" s="12" t="s">
        <v>720</v>
      </c>
      <c r="H14" s="35">
        <v>1</v>
      </c>
      <c r="I14" s="60">
        <v>41.7</v>
      </c>
      <c r="J14" s="35"/>
      <c r="K14" s="12"/>
      <c r="L14" s="35">
        <v>1</v>
      </c>
      <c r="M14" s="19">
        <v>41.7</v>
      </c>
      <c r="N14" s="20" t="s">
        <v>305</v>
      </c>
      <c r="O14" s="20" t="s">
        <v>718</v>
      </c>
    </row>
  </sheetData>
  <mergeCells count="13">
    <mergeCell ref="B1:O1"/>
    <mergeCell ref="B2:C2"/>
    <mergeCell ref="H3:I3"/>
    <mergeCell ref="J3:K3"/>
    <mergeCell ref="L3:M3"/>
    <mergeCell ref="B3:B4"/>
    <mergeCell ref="F3:F4"/>
    <mergeCell ref="G3:G4"/>
    <mergeCell ref="N3:N4"/>
    <mergeCell ref="O3:O4"/>
    <mergeCell ref="C3:C4"/>
    <mergeCell ref="D3:D4"/>
    <mergeCell ref="E3:E4"/>
  </mergeCells>
  <pageMargins left="0.25" right="0.25" top="0.75" bottom="0.5" header="0.3" footer="0.3"/>
  <pageSetup paperSize="5"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N6"/>
  <sheetViews>
    <sheetView workbookViewId="0">
      <selection activeCell="K2" sqref="K2"/>
    </sheetView>
  </sheetViews>
  <sheetFormatPr defaultColWidth="9.140625" defaultRowHeight="15.75"/>
  <cols>
    <col min="1" max="1" width="4.7109375" style="1" customWidth="1"/>
    <col min="2" max="2" width="28.42578125" style="1" customWidth="1"/>
    <col min="3" max="3" width="11.140625" style="1" customWidth="1"/>
    <col min="4" max="4" width="19.85546875" style="1" customWidth="1"/>
    <col min="5" max="5" width="11.28515625" style="1" customWidth="1"/>
    <col min="6" max="6" width="11" style="1" customWidth="1"/>
    <col min="7" max="8" width="9" style="1" customWidth="1"/>
    <col min="9" max="9" width="9.140625" style="1" customWidth="1"/>
    <col min="10" max="10" width="8.140625" style="1" customWidth="1"/>
    <col min="11" max="11" width="9.140625" style="1"/>
    <col min="12" max="12" width="9.42578125" style="1" customWidth="1"/>
    <col min="13" max="13" width="12.28515625" style="1" customWidth="1"/>
    <col min="14" max="14" width="10.5703125" style="1" customWidth="1"/>
    <col min="15" max="16384" width="9.140625" style="1"/>
  </cols>
  <sheetData>
    <row r="1" spans="1:14" ht="30" customHeight="1">
      <c r="A1" s="445" t="s">
        <v>209</v>
      </c>
      <c r="B1" s="445"/>
      <c r="C1" s="445"/>
      <c r="D1" s="445"/>
      <c r="E1" s="445"/>
      <c r="F1" s="445"/>
      <c r="G1" s="445"/>
      <c r="H1" s="445"/>
      <c r="I1" s="445"/>
      <c r="J1" s="445"/>
      <c r="K1" s="445"/>
      <c r="L1" s="445"/>
      <c r="M1" s="445"/>
      <c r="N1" s="445"/>
    </row>
    <row r="2" spans="1:14" ht="24" customHeight="1">
      <c r="B2" s="1" t="s">
        <v>723</v>
      </c>
      <c r="C2" s="3"/>
      <c r="D2" s="3"/>
      <c r="E2" s="3"/>
      <c r="F2" s="3"/>
      <c r="K2" s="1" t="s">
        <v>2197</v>
      </c>
    </row>
    <row r="3" spans="1:14" ht="54.95" customHeight="1">
      <c r="A3" s="449" t="s">
        <v>210</v>
      </c>
      <c r="B3" s="450" t="s">
        <v>3</v>
      </c>
      <c r="C3" s="449" t="s">
        <v>211</v>
      </c>
      <c r="D3" s="450" t="s">
        <v>5</v>
      </c>
      <c r="E3" s="443" t="s">
        <v>6</v>
      </c>
      <c r="F3" s="443" t="s">
        <v>212</v>
      </c>
      <c r="G3" s="447" t="s">
        <v>8</v>
      </c>
      <c r="H3" s="448"/>
      <c r="I3" s="449" t="s">
        <v>214</v>
      </c>
      <c r="J3" s="449"/>
      <c r="K3" s="449" t="s">
        <v>215</v>
      </c>
      <c r="L3" s="450"/>
      <c r="M3" s="452" t="s">
        <v>11</v>
      </c>
      <c r="N3" s="443" t="s">
        <v>12</v>
      </c>
    </row>
    <row r="4" spans="1:14">
      <c r="A4" s="449"/>
      <c r="B4" s="450"/>
      <c r="C4" s="449"/>
      <c r="D4" s="450"/>
      <c r="E4" s="451"/>
      <c r="F4" s="451"/>
      <c r="G4" s="12" t="s">
        <v>13</v>
      </c>
      <c r="H4" s="12" t="s">
        <v>14</v>
      </c>
      <c r="I4" s="12" t="s">
        <v>13</v>
      </c>
      <c r="J4" s="12" t="s">
        <v>14</v>
      </c>
      <c r="K4" s="12" t="s">
        <v>13</v>
      </c>
      <c r="L4" s="12" t="s">
        <v>14</v>
      </c>
      <c r="M4" s="453"/>
      <c r="N4" s="451"/>
    </row>
    <row r="5" spans="1:14">
      <c r="A5" s="74">
        <v>1</v>
      </c>
      <c r="B5" s="75">
        <v>2</v>
      </c>
      <c r="C5" s="74">
        <v>3</v>
      </c>
      <c r="D5" s="75">
        <v>4</v>
      </c>
      <c r="E5" s="74">
        <v>5</v>
      </c>
      <c r="F5" s="74">
        <v>6</v>
      </c>
      <c r="G5" s="75">
        <v>7</v>
      </c>
      <c r="H5" s="76">
        <v>8</v>
      </c>
      <c r="I5" s="75">
        <v>9</v>
      </c>
      <c r="J5" s="75">
        <v>10</v>
      </c>
      <c r="K5" s="76">
        <v>11</v>
      </c>
      <c r="L5" s="75">
        <v>12</v>
      </c>
      <c r="M5" s="77">
        <v>13</v>
      </c>
      <c r="N5" s="75">
        <v>14</v>
      </c>
    </row>
    <row r="6" spans="1:14" ht="63">
      <c r="A6" s="17">
        <v>1</v>
      </c>
      <c r="B6" s="23" t="s">
        <v>724</v>
      </c>
      <c r="C6" s="60">
        <v>200</v>
      </c>
      <c r="D6" s="20" t="s">
        <v>77</v>
      </c>
      <c r="E6" s="12" t="s">
        <v>383</v>
      </c>
      <c r="F6" s="12" t="s">
        <v>725</v>
      </c>
      <c r="G6" s="35">
        <v>1</v>
      </c>
      <c r="H6" s="19">
        <v>100</v>
      </c>
      <c r="I6" s="35"/>
      <c r="J6" s="19"/>
      <c r="K6" s="35">
        <f>G6+I6</f>
        <v>1</v>
      </c>
      <c r="L6" s="19">
        <f>H6+J6</f>
        <v>100</v>
      </c>
      <c r="M6" s="20" t="s">
        <v>1665</v>
      </c>
      <c r="N6" s="20" t="s">
        <v>80</v>
      </c>
    </row>
  </sheetData>
  <mergeCells count="12">
    <mergeCell ref="A1:N1"/>
    <mergeCell ref="G3:H3"/>
    <mergeCell ref="I3:J3"/>
    <mergeCell ref="K3:L3"/>
    <mergeCell ref="A3:A4"/>
    <mergeCell ref="B3:B4"/>
    <mergeCell ref="C3:C4"/>
    <mergeCell ref="D3:D4"/>
    <mergeCell ref="E3:E4"/>
    <mergeCell ref="F3:F4"/>
    <mergeCell ref="M3:M4"/>
    <mergeCell ref="N3:N4"/>
  </mergeCells>
  <pageMargins left="0.75" right="0.23611111111111099" top="1" bottom="1" header="0.5" footer="0.5"/>
  <pageSetup paperSize="5"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E30D2-6592-4586-A7B2-2CA1FA07E474}">
  <dimension ref="A1:N6"/>
  <sheetViews>
    <sheetView workbookViewId="0">
      <selection activeCell="D7" sqref="D7"/>
    </sheetView>
  </sheetViews>
  <sheetFormatPr defaultColWidth="9.140625" defaultRowHeight="15.75"/>
  <cols>
    <col min="1" max="1" width="5.140625" style="2" customWidth="1"/>
    <col min="2" max="2" width="29.85546875" style="1" customWidth="1"/>
    <col min="3" max="3" width="9.85546875" style="1" customWidth="1"/>
    <col min="4" max="4" width="17.140625" style="1" customWidth="1"/>
    <col min="5" max="6" width="11.5703125" style="1" customWidth="1"/>
    <col min="7" max="7" width="9.28515625" style="1" customWidth="1"/>
    <col min="8" max="8" width="8.7109375" style="1" customWidth="1"/>
    <col min="9" max="9" width="8.42578125" style="1" customWidth="1"/>
    <col min="10" max="10" width="8.5703125" style="1" customWidth="1"/>
    <col min="11" max="11" width="8.7109375" style="1" customWidth="1"/>
    <col min="12" max="12" width="9.140625" style="1"/>
    <col min="13" max="13" width="11.42578125" style="1" customWidth="1"/>
    <col min="14" max="14" width="10.5703125" style="1" customWidth="1"/>
    <col min="15" max="16384" width="9.140625" style="1"/>
  </cols>
  <sheetData>
    <row r="1" spans="1:14">
      <c r="A1" s="445" t="s">
        <v>209</v>
      </c>
      <c r="B1" s="445"/>
      <c r="C1" s="445"/>
      <c r="D1" s="445"/>
      <c r="E1" s="445"/>
      <c r="F1" s="445"/>
      <c r="G1" s="445"/>
      <c r="H1" s="445"/>
      <c r="I1" s="445"/>
      <c r="J1" s="445"/>
      <c r="K1" s="445"/>
      <c r="L1" s="445"/>
      <c r="M1" s="445"/>
      <c r="N1" s="445"/>
    </row>
    <row r="2" spans="1:14">
      <c r="A2" s="414" t="s">
        <v>1197</v>
      </c>
      <c r="B2" s="414"/>
      <c r="C2" s="414"/>
      <c r="K2" s="1" t="s">
        <v>2197</v>
      </c>
    </row>
    <row r="3" spans="1:14">
      <c r="A3" s="442" t="s">
        <v>210</v>
      </c>
      <c r="B3" s="450" t="s">
        <v>3</v>
      </c>
      <c r="C3" s="449" t="s">
        <v>211</v>
      </c>
      <c r="D3" s="450" t="s">
        <v>5</v>
      </c>
      <c r="E3" s="443" t="s">
        <v>6</v>
      </c>
      <c r="F3" s="443" t="s">
        <v>212</v>
      </c>
      <c r="G3" s="447" t="s">
        <v>213</v>
      </c>
      <c r="H3" s="448"/>
      <c r="I3" s="449" t="s">
        <v>214</v>
      </c>
      <c r="J3" s="449"/>
      <c r="K3" s="449" t="s">
        <v>215</v>
      </c>
      <c r="L3" s="450"/>
      <c r="M3" s="452" t="s">
        <v>11</v>
      </c>
      <c r="N3" s="443" t="s">
        <v>160</v>
      </c>
    </row>
    <row r="4" spans="1:14">
      <c r="A4" s="442"/>
      <c r="B4" s="450"/>
      <c r="C4" s="449"/>
      <c r="D4" s="450"/>
      <c r="E4" s="451"/>
      <c r="F4" s="451"/>
      <c r="G4" s="12" t="s">
        <v>13</v>
      </c>
      <c r="H4" s="12" t="s">
        <v>14</v>
      </c>
      <c r="I4" s="12" t="s">
        <v>13</v>
      </c>
      <c r="J4" s="12" t="s">
        <v>14</v>
      </c>
      <c r="K4" s="12" t="s">
        <v>13</v>
      </c>
      <c r="L4" s="12" t="s">
        <v>14</v>
      </c>
      <c r="M4" s="453"/>
      <c r="N4" s="451"/>
    </row>
    <row r="5" spans="1:14" s="78" customFormat="1" ht="13.5">
      <c r="A5" s="79">
        <v>1</v>
      </c>
      <c r="B5" s="14">
        <v>2</v>
      </c>
      <c r="C5" s="15">
        <v>3</v>
      </c>
      <c r="D5" s="14">
        <v>4</v>
      </c>
      <c r="E5" s="102">
        <v>5</v>
      </c>
      <c r="F5" s="102">
        <v>6</v>
      </c>
      <c r="G5" s="16">
        <v>7</v>
      </c>
      <c r="H5" s="14">
        <v>8</v>
      </c>
      <c r="I5" s="16">
        <v>9</v>
      </c>
      <c r="J5" s="14">
        <v>10</v>
      </c>
      <c r="K5" s="16">
        <v>11</v>
      </c>
      <c r="L5" s="14">
        <v>12</v>
      </c>
      <c r="M5" s="105">
        <v>13</v>
      </c>
      <c r="N5" s="75">
        <v>14</v>
      </c>
    </row>
    <row r="6" spans="1:14" ht="220.5">
      <c r="A6" s="17">
        <v>1</v>
      </c>
      <c r="B6" s="23" t="s">
        <v>1198</v>
      </c>
      <c r="C6" s="19">
        <v>523</v>
      </c>
      <c r="D6" s="20" t="s">
        <v>128</v>
      </c>
      <c r="E6" s="12" t="s">
        <v>1199</v>
      </c>
      <c r="F6" s="12" t="s">
        <v>1200</v>
      </c>
      <c r="G6" s="35"/>
      <c r="H6" s="12"/>
      <c r="I6" s="35"/>
      <c r="J6" s="12"/>
      <c r="K6" s="35"/>
      <c r="L6" s="12"/>
      <c r="M6" s="20" t="s">
        <v>1510</v>
      </c>
      <c r="N6" s="20" t="s">
        <v>1201</v>
      </c>
    </row>
  </sheetData>
  <mergeCells count="13">
    <mergeCell ref="K3:L3"/>
    <mergeCell ref="M3:M4"/>
    <mergeCell ref="N3:N4"/>
    <mergeCell ref="A1:N1"/>
    <mergeCell ref="A2:C2"/>
    <mergeCell ref="A3:A4"/>
    <mergeCell ref="B3:B4"/>
    <mergeCell ref="C3:C4"/>
    <mergeCell ref="D3:D4"/>
    <mergeCell ref="E3:E4"/>
    <mergeCell ref="F3:F4"/>
    <mergeCell ref="G3:H3"/>
    <mergeCell ref="I3:J3"/>
  </mergeCells>
  <pageMargins left="0.7" right="0.7" top="0.75" bottom="0.75" header="0.3" footer="0.3"/>
  <pageSetup paperSize="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AC466-8A6D-4D89-82B2-2EB892E1A927}">
  <dimension ref="A1:N50"/>
  <sheetViews>
    <sheetView topLeftCell="A25" workbookViewId="0">
      <selection activeCell="E47" sqref="E47"/>
    </sheetView>
  </sheetViews>
  <sheetFormatPr defaultColWidth="9.140625" defaultRowHeight="15.75"/>
  <cols>
    <col min="1" max="1" width="3.5703125" style="1" customWidth="1"/>
    <col min="2" max="2" width="35" style="1" customWidth="1"/>
    <col min="3" max="3" width="10.7109375" style="1" customWidth="1"/>
    <col min="4" max="4" width="17.7109375" style="1" customWidth="1"/>
    <col min="5" max="5" width="10.7109375" style="1" customWidth="1"/>
    <col min="6" max="6" width="11.42578125" style="1" customWidth="1"/>
    <col min="7" max="7" width="8.7109375" style="1" customWidth="1"/>
    <col min="8" max="8" width="9" style="1" customWidth="1"/>
    <col min="9" max="9" width="8.28515625" style="1" customWidth="1"/>
    <col min="10" max="10" width="8.42578125" style="1" customWidth="1"/>
    <col min="11" max="11" width="9" style="1" customWidth="1"/>
    <col min="12" max="12" width="10.140625" style="1" customWidth="1"/>
    <col min="13" max="13" width="11.140625" style="1" customWidth="1"/>
    <col min="14" max="14" width="10.5703125" style="1" customWidth="1"/>
    <col min="15" max="16384" width="9.140625" style="1"/>
  </cols>
  <sheetData>
    <row r="1" spans="1:14" ht="18.75" customHeight="1">
      <c r="A1" s="444" t="s">
        <v>209</v>
      </c>
      <c r="B1" s="444"/>
      <c r="C1" s="444"/>
      <c r="D1" s="444"/>
      <c r="E1" s="444"/>
      <c r="F1" s="444"/>
      <c r="G1" s="444"/>
      <c r="H1" s="444"/>
      <c r="I1" s="444"/>
      <c r="J1" s="444"/>
      <c r="K1" s="444"/>
      <c r="L1" s="444"/>
      <c r="M1" s="444"/>
      <c r="N1" s="444"/>
    </row>
    <row r="2" spans="1:14" ht="15" customHeight="1">
      <c r="A2" s="446" t="s">
        <v>1558</v>
      </c>
      <c r="B2" s="446"/>
      <c r="K2" s="1" t="s">
        <v>2197</v>
      </c>
    </row>
    <row r="3" spans="1:14" ht="48" customHeight="1">
      <c r="A3" s="449" t="s">
        <v>210</v>
      </c>
      <c r="B3" s="450" t="s">
        <v>3</v>
      </c>
      <c r="C3" s="449" t="s">
        <v>211</v>
      </c>
      <c r="D3" s="450" t="s">
        <v>5</v>
      </c>
      <c r="E3" s="443" t="s">
        <v>6</v>
      </c>
      <c r="F3" s="443" t="s">
        <v>212</v>
      </c>
      <c r="G3" s="447" t="s">
        <v>8</v>
      </c>
      <c r="H3" s="448"/>
      <c r="I3" s="449" t="s">
        <v>214</v>
      </c>
      <c r="J3" s="449"/>
      <c r="K3" s="449" t="s">
        <v>215</v>
      </c>
      <c r="L3" s="450"/>
      <c r="M3" s="452" t="s">
        <v>11</v>
      </c>
      <c r="N3" s="443" t="s">
        <v>12</v>
      </c>
    </row>
    <row r="4" spans="1:14">
      <c r="A4" s="449"/>
      <c r="B4" s="450"/>
      <c r="C4" s="449"/>
      <c r="D4" s="450"/>
      <c r="E4" s="451"/>
      <c r="F4" s="451"/>
      <c r="G4" s="12" t="s">
        <v>13</v>
      </c>
      <c r="H4" s="12" t="s">
        <v>14</v>
      </c>
      <c r="I4" s="12" t="s">
        <v>13</v>
      </c>
      <c r="J4" s="12" t="s">
        <v>14</v>
      </c>
      <c r="K4" s="12" t="s">
        <v>13</v>
      </c>
      <c r="L4" s="12" t="s">
        <v>14</v>
      </c>
      <c r="M4" s="453"/>
      <c r="N4" s="451"/>
    </row>
    <row r="5" spans="1:14" s="78" customFormat="1" ht="13.5">
      <c r="A5" s="279">
        <v>1</v>
      </c>
      <c r="B5" s="14">
        <v>2</v>
      </c>
      <c r="C5" s="15">
        <v>3</v>
      </c>
      <c r="D5" s="14">
        <v>4</v>
      </c>
      <c r="E5" s="102">
        <v>5</v>
      </c>
      <c r="F5" s="102">
        <v>6</v>
      </c>
      <c r="G5" s="16">
        <v>7</v>
      </c>
      <c r="H5" s="14">
        <v>8</v>
      </c>
      <c r="I5" s="16">
        <v>9</v>
      </c>
      <c r="J5" s="14">
        <v>10</v>
      </c>
      <c r="K5" s="16">
        <v>11</v>
      </c>
      <c r="L5" s="14">
        <v>12</v>
      </c>
      <c r="M5" s="105">
        <v>13</v>
      </c>
      <c r="N5" s="75">
        <v>14</v>
      </c>
    </row>
    <row r="6" spans="1:14" ht="47.25">
      <c r="A6" s="80">
        <v>1</v>
      </c>
      <c r="B6" s="23" t="s">
        <v>1557</v>
      </c>
      <c r="C6" s="60">
        <v>5.12</v>
      </c>
      <c r="D6" s="20" t="s">
        <v>1559</v>
      </c>
      <c r="E6" s="473" t="s">
        <v>516</v>
      </c>
      <c r="F6" s="474"/>
      <c r="G6" s="35">
        <v>0.2</v>
      </c>
      <c r="H6" s="60"/>
      <c r="I6" s="52"/>
      <c r="J6" s="19"/>
      <c r="K6" s="35">
        <f>G6+I6</f>
        <v>0.2</v>
      </c>
      <c r="L6" s="60"/>
      <c r="M6" s="20"/>
      <c r="N6" s="20" t="s">
        <v>1781</v>
      </c>
    </row>
    <row r="7" spans="1:14" ht="31.5">
      <c r="A7" s="80">
        <v>2</v>
      </c>
      <c r="B7" s="23" t="s">
        <v>1560</v>
      </c>
      <c r="C7" s="60">
        <v>10.210000000000001</v>
      </c>
      <c r="D7" s="20" t="s">
        <v>1559</v>
      </c>
      <c r="E7" s="473" t="s">
        <v>516</v>
      </c>
      <c r="F7" s="474"/>
      <c r="G7" s="35">
        <v>0.7</v>
      </c>
      <c r="H7" s="60"/>
      <c r="I7" s="35">
        <v>0.3</v>
      </c>
      <c r="J7" s="19"/>
      <c r="K7" s="35">
        <f>G7+I7</f>
        <v>1</v>
      </c>
      <c r="L7" s="60"/>
      <c r="M7" s="20" t="s">
        <v>305</v>
      </c>
      <c r="N7" s="20" t="s">
        <v>1781</v>
      </c>
    </row>
    <row r="8" spans="1:14" ht="47.25">
      <c r="A8" s="80">
        <v>3</v>
      </c>
      <c r="B8" s="90" t="s">
        <v>1561</v>
      </c>
      <c r="C8" s="12">
        <v>7.61</v>
      </c>
      <c r="D8" s="20" t="s">
        <v>1559</v>
      </c>
      <c r="E8" s="473" t="s">
        <v>516</v>
      </c>
      <c r="F8" s="474"/>
      <c r="G8" s="35">
        <v>1</v>
      </c>
      <c r="H8" s="12">
        <v>7.61</v>
      </c>
      <c r="I8" s="35"/>
      <c r="J8" s="19"/>
      <c r="K8" s="35">
        <f>G8+I8</f>
        <v>1</v>
      </c>
      <c r="L8" s="19">
        <f>H8+J8</f>
        <v>7.61</v>
      </c>
      <c r="M8" s="20" t="s">
        <v>305</v>
      </c>
      <c r="N8" s="20" t="s">
        <v>1781</v>
      </c>
    </row>
    <row r="9" spans="1:14" ht="47.25">
      <c r="A9" s="17">
        <v>4</v>
      </c>
      <c r="B9" s="47" t="s">
        <v>1562</v>
      </c>
      <c r="C9" s="60">
        <v>4.05</v>
      </c>
      <c r="D9" s="20" t="s">
        <v>1559</v>
      </c>
      <c r="E9" s="473" t="s">
        <v>516</v>
      </c>
      <c r="F9" s="474"/>
      <c r="G9" s="35">
        <v>1</v>
      </c>
      <c r="H9" s="19">
        <v>4.05</v>
      </c>
      <c r="I9" s="254"/>
      <c r="J9" s="254"/>
      <c r="K9" s="35">
        <v>1</v>
      </c>
      <c r="L9" s="19">
        <f>H9+J9</f>
        <v>4.05</v>
      </c>
      <c r="M9" s="20" t="s">
        <v>305</v>
      </c>
      <c r="N9" s="20" t="s">
        <v>1781</v>
      </c>
    </row>
    <row r="10" spans="1:14" ht="47.25">
      <c r="A10" s="17">
        <v>5</v>
      </c>
      <c r="B10" s="23" t="s">
        <v>1563</v>
      </c>
      <c r="C10" s="12">
        <v>2.44</v>
      </c>
      <c r="D10" s="20" t="s">
        <v>1559</v>
      </c>
      <c r="E10" s="473" t="s">
        <v>516</v>
      </c>
      <c r="F10" s="474"/>
      <c r="G10" s="35">
        <v>0.2</v>
      </c>
      <c r="H10" s="60"/>
      <c r="I10" s="284">
        <v>0.8</v>
      </c>
      <c r="J10" s="19"/>
      <c r="K10" s="35">
        <v>1</v>
      </c>
      <c r="L10" s="60"/>
      <c r="M10" s="20" t="s">
        <v>305</v>
      </c>
      <c r="N10" s="20" t="s">
        <v>1781</v>
      </c>
    </row>
    <row r="11" spans="1:14" ht="48.75" customHeight="1">
      <c r="A11" s="17">
        <v>6</v>
      </c>
      <c r="B11" s="23" t="s">
        <v>1564</v>
      </c>
      <c r="C11" s="12">
        <v>4.05</v>
      </c>
      <c r="D11" s="20" t="s">
        <v>1559</v>
      </c>
      <c r="E11" s="473" t="s">
        <v>516</v>
      </c>
      <c r="F11" s="474"/>
      <c r="G11" s="52"/>
      <c r="H11" s="12"/>
      <c r="I11" s="35">
        <v>0.5</v>
      </c>
      <c r="J11" s="12"/>
      <c r="K11" s="35">
        <v>0.5</v>
      </c>
      <c r="L11" s="12"/>
      <c r="M11" s="20" t="s">
        <v>66</v>
      </c>
      <c r="N11" s="20" t="s">
        <v>1781</v>
      </c>
    </row>
    <row r="12" spans="1:14" ht="31.5">
      <c r="A12" s="302">
        <v>7</v>
      </c>
      <c r="B12" s="23" t="s">
        <v>1577</v>
      </c>
      <c r="C12" s="12">
        <v>15.16</v>
      </c>
      <c r="D12" s="20" t="s">
        <v>435</v>
      </c>
      <c r="E12" s="12" t="s">
        <v>1628</v>
      </c>
      <c r="F12" s="12" t="s">
        <v>1708</v>
      </c>
      <c r="G12" s="35">
        <v>1</v>
      </c>
      <c r="H12" s="12">
        <v>15.16</v>
      </c>
      <c r="I12" s="35"/>
      <c r="J12" s="35"/>
      <c r="K12" s="35">
        <v>1</v>
      </c>
      <c r="L12" s="12">
        <v>15.16</v>
      </c>
      <c r="M12" s="20" t="s">
        <v>305</v>
      </c>
      <c r="N12" s="20" t="s">
        <v>516</v>
      </c>
    </row>
    <row r="13" spans="1:14" ht="63">
      <c r="A13" s="302">
        <v>8</v>
      </c>
      <c r="B13" s="23" t="s">
        <v>1578</v>
      </c>
      <c r="C13" s="12">
        <v>24.19</v>
      </c>
      <c r="D13" s="20" t="s">
        <v>435</v>
      </c>
      <c r="E13" s="12" t="s">
        <v>1709</v>
      </c>
      <c r="F13" s="12" t="s">
        <v>1710</v>
      </c>
      <c r="G13" s="35">
        <v>1</v>
      </c>
      <c r="H13" s="12">
        <v>24.19</v>
      </c>
      <c r="I13" s="35"/>
      <c r="J13" s="12"/>
      <c r="K13" s="35">
        <v>1</v>
      </c>
      <c r="L13" s="12">
        <f>H13+J13</f>
        <v>24.19</v>
      </c>
      <c r="M13" s="20" t="s">
        <v>305</v>
      </c>
      <c r="N13" s="20" t="s">
        <v>516</v>
      </c>
    </row>
    <row r="14" spans="1:14" ht="31.5">
      <c r="A14" s="302">
        <v>9</v>
      </c>
      <c r="B14" s="23" t="s">
        <v>1579</v>
      </c>
      <c r="C14" s="12">
        <v>8.19</v>
      </c>
      <c r="D14" s="20" t="s">
        <v>435</v>
      </c>
      <c r="E14" s="12" t="s">
        <v>1629</v>
      </c>
      <c r="F14" s="12" t="s">
        <v>1711</v>
      </c>
      <c r="G14" s="35">
        <v>1</v>
      </c>
      <c r="H14" s="12">
        <v>8.19</v>
      </c>
      <c r="I14" s="35"/>
      <c r="J14" s="35"/>
      <c r="K14" s="35">
        <v>1</v>
      </c>
      <c r="L14" s="12">
        <v>8.19</v>
      </c>
      <c r="M14" s="20" t="s">
        <v>305</v>
      </c>
      <c r="N14" s="20" t="s">
        <v>516</v>
      </c>
    </row>
    <row r="15" spans="1:14" ht="47.25">
      <c r="A15" s="302">
        <v>10</v>
      </c>
      <c r="B15" s="23" t="s">
        <v>1580</v>
      </c>
      <c r="C15" s="19">
        <v>1.2</v>
      </c>
      <c r="D15" s="20" t="s">
        <v>435</v>
      </c>
      <c r="E15" s="12" t="s">
        <v>1581</v>
      </c>
      <c r="F15" s="12" t="s">
        <v>1981</v>
      </c>
      <c r="G15" s="35">
        <v>0.7</v>
      </c>
      <c r="H15" s="19">
        <v>1.2</v>
      </c>
      <c r="I15" s="35">
        <v>0.3</v>
      </c>
      <c r="J15" s="12"/>
      <c r="K15" s="35">
        <v>1</v>
      </c>
      <c r="L15" s="19">
        <f>H15+J15</f>
        <v>1.2</v>
      </c>
      <c r="M15" s="20" t="s">
        <v>305</v>
      </c>
      <c r="N15" s="20" t="s">
        <v>516</v>
      </c>
    </row>
    <row r="16" spans="1:14" ht="47.25">
      <c r="A16" s="302">
        <v>11</v>
      </c>
      <c r="B16" s="23" t="s">
        <v>1582</v>
      </c>
      <c r="C16" s="12">
        <v>4.96</v>
      </c>
      <c r="D16" s="20" t="s">
        <v>435</v>
      </c>
      <c r="E16" s="12" t="s">
        <v>1628</v>
      </c>
      <c r="F16" s="12" t="s">
        <v>1708</v>
      </c>
      <c r="G16" s="35">
        <v>1</v>
      </c>
      <c r="H16" s="12">
        <v>4.96</v>
      </c>
      <c r="I16" s="35"/>
      <c r="J16" s="52"/>
      <c r="K16" s="35">
        <v>1</v>
      </c>
      <c r="L16" s="12">
        <v>4.96</v>
      </c>
      <c r="M16" s="20" t="s">
        <v>305</v>
      </c>
      <c r="N16" s="20" t="s">
        <v>516</v>
      </c>
    </row>
    <row r="17" spans="1:14" ht="63">
      <c r="A17" s="302">
        <v>12</v>
      </c>
      <c r="B17" s="23" t="s">
        <v>1583</v>
      </c>
      <c r="C17" s="19">
        <v>2.9</v>
      </c>
      <c r="D17" s="20" t="s">
        <v>435</v>
      </c>
      <c r="E17" s="12" t="s">
        <v>1630</v>
      </c>
      <c r="F17" s="12" t="s">
        <v>1631</v>
      </c>
      <c r="G17" s="35">
        <v>1</v>
      </c>
      <c r="H17" s="19">
        <v>2.9</v>
      </c>
      <c r="I17" s="35"/>
      <c r="J17" s="101"/>
      <c r="K17" s="35">
        <v>1</v>
      </c>
      <c r="L17" s="19">
        <v>2.9</v>
      </c>
      <c r="M17" s="20" t="s">
        <v>305</v>
      </c>
      <c r="N17" s="20" t="s">
        <v>516</v>
      </c>
    </row>
    <row r="18" spans="1:14" ht="31.5">
      <c r="A18" s="302">
        <v>13</v>
      </c>
      <c r="B18" s="23" t="s">
        <v>1584</v>
      </c>
      <c r="C18" s="12">
        <v>8.4700000000000006</v>
      </c>
      <c r="D18" s="20" t="s">
        <v>435</v>
      </c>
      <c r="E18" s="12" t="s">
        <v>1632</v>
      </c>
      <c r="F18" s="12" t="s">
        <v>1712</v>
      </c>
      <c r="G18" s="35">
        <v>1</v>
      </c>
      <c r="H18" s="12">
        <v>8.4700000000000006</v>
      </c>
      <c r="I18" s="35"/>
      <c r="J18" s="12"/>
      <c r="K18" s="35">
        <v>1</v>
      </c>
      <c r="L18" s="12">
        <v>8.4700000000000006</v>
      </c>
      <c r="M18" s="20" t="s">
        <v>305</v>
      </c>
      <c r="N18" s="20" t="s">
        <v>516</v>
      </c>
    </row>
    <row r="19" spans="1:14" ht="47.25">
      <c r="A19" s="302">
        <v>14</v>
      </c>
      <c r="B19" s="23" t="s">
        <v>1596</v>
      </c>
      <c r="C19" s="12">
        <v>5.76</v>
      </c>
      <c r="D19" s="20" t="s">
        <v>435</v>
      </c>
      <c r="E19" s="20" t="s">
        <v>1585</v>
      </c>
      <c r="F19" s="12" t="s">
        <v>1586</v>
      </c>
      <c r="G19" s="35">
        <v>1</v>
      </c>
      <c r="H19" s="12">
        <v>5.76</v>
      </c>
      <c r="I19" s="35"/>
      <c r="J19" s="12"/>
      <c r="K19" s="35">
        <v>1</v>
      </c>
      <c r="L19" s="12">
        <f>H19+J19</f>
        <v>5.76</v>
      </c>
      <c r="M19" s="20" t="s">
        <v>305</v>
      </c>
      <c r="N19" s="20" t="s">
        <v>516</v>
      </c>
    </row>
    <row r="20" spans="1:14" ht="47.25">
      <c r="A20" s="302">
        <v>15</v>
      </c>
      <c r="B20" s="23" t="s">
        <v>1587</v>
      </c>
      <c r="C20" s="12">
        <v>3.91</v>
      </c>
      <c r="D20" s="20" t="s">
        <v>435</v>
      </c>
      <c r="E20" s="20" t="s">
        <v>1588</v>
      </c>
      <c r="F20" s="12" t="s">
        <v>1589</v>
      </c>
      <c r="G20" s="35">
        <v>1</v>
      </c>
      <c r="H20" s="12">
        <v>3.91</v>
      </c>
      <c r="I20" s="35"/>
      <c r="J20" s="12"/>
      <c r="K20" s="35">
        <v>1</v>
      </c>
      <c r="L20" s="12">
        <f>H20+J20</f>
        <v>3.91</v>
      </c>
      <c r="M20" s="20" t="s">
        <v>305</v>
      </c>
      <c r="N20" s="20" t="s">
        <v>516</v>
      </c>
    </row>
    <row r="21" spans="1:14" ht="47.25">
      <c r="A21" s="302">
        <v>16</v>
      </c>
      <c r="B21" s="23" t="s">
        <v>1590</v>
      </c>
      <c r="C21" s="12">
        <v>5.89</v>
      </c>
      <c r="D21" s="20" t="s">
        <v>435</v>
      </c>
      <c r="E21" s="20" t="s">
        <v>1588</v>
      </c>
      <c r="F21" s="12" t="s">
        <v>1633</v>
      </c>
      <c r="G21" s="35">
        <v>1</v>
      </c>
      <c r="H21" s="12">
        <v>5.89</v>
      </c>
      <c r="I21" s="35"/>
      <c r="J21" s="12"/>
      <c r="K21" s="35">
        <v>1</v>
      </c>
      <c r="L21" s="12">
        <f>H21+J21</f>
        <v>5.89</v>
      </c>
      <c r="M21" s="20" t="s">
        <v>305</v>
      </c>
      <c r="N21" s="20" t="s">
        <v>516</v>
      </c>
    </row>
    <row r="22" spans="1:14" ht="31.5">
      <c r="A22" s="302">
        <v>17</v>
      </c>
      <c r="B22" s="23" t="s">
        <v>1591</v>
      </c>
      <c r="C22" s="12">
        <v>2.48</v>
      </c>
      <c r="D22" s="20" t="s">
        <v>435</v>
      </c>
      <c r="E22" s="20" t="s">
        <v>1592</v>
      </c>
      <c r="F22" s="12" t="s">
        <v>1981</v>
      </c>
      <c r="G22" s="35">
        <v>0.6</v>
      </c>
      <c r="H22" s="12">
        <v>2.48</v>
      </c>
      <c r="I22" s="35">
        <v>0.4</v>
      </c>
      <c r="J22" s="12"/>
      <c r="K22" s="35">
        <v>1</v>
      </c>
      <c r="L22" s="12">
        <f>H22+J22</f>
        <v>2.48</v>
      </c>
      <c r="M22" s="20" t="s">
        <v>305</v>
      </c>
      <c r="N22" s="20" t="s">
        <v>516</v>
      </c>
    </row>
    <row r="23" spans="1:14" ht="47.25">
      <c r="A23" s="302">
        <v>18</v>
      </c>
      <c r="B23" s="23" t="s">
        <v>1593</v>
      </c>
      <c r="C23" s="19">
        <v>4.7</v>
      </c>
      <c r="D23" s="20" t="s">
        <v>435</v>
      </c>
      <c r="E23" s="20" t="s">
        <v>1592</v>
      </c>
      <c r="F23" s="12" t="s">
        <v>1634</v>
      </c>
      <c r="G23" s="35">
        <v>1</v>
      </c>
      <c r="H23" s="19">
        <v>4.7</v>
      </c>
      <c r="I23" s="35"/>
      <c r="J23" s="12"/>
      <c r="K23" s="35">
        <v>1</v>
      </c>
      <c r="L23" s="19">
        <f>H23+J23</f>
        <v>4.7</v>
      </c>
      <c r="M23" s="20" t="s">
        <v>305</v>
      </c>
      <c r="N23" s="20" t="s">
        <v>516</v>
      </c>
    </row>
    <row r="24" spans="1:14" ht="63">
      <c r="A24" s="302">
        <v>19</v>
      </c>
      <c r="B24" s="23" t="s">
        <v>1594</v>
      </c>
      <c r="C24" s="19">
        <v>1.5</v>
      </c>
      <c r="D24" s="20" t="s">
        <v>435</v>
      </c>
      <c r="E24" s="20" t="s">
        <v>1713</v>
      </c>
      <c r="F24" s="12" t="s">
        <v>1712</v>
      </c>
      <c r="G24" s="35">
        <v>1</v>
      </c>
      <c r="H24" s="19">
        <v>1.5</v>
      </c>
      <c r="I24" s="35"/>
      <c r="J24" s="19"/>
      <c r="K24" s="35">
        <v>1</v>
      </c>
      <c r="L24" s="19">
        <v>1.5</v>
      </c>
      <c r="M24" s="20" t="s">
        <v>305</v>
      </c>
      <c r="N24" s="20" t="s">
        <v>516</v>
      </c>
    </row>
    <row r="25" spans="1:14" ht="31.5">
      <c r="A25" s="302">
        <v>20</v>
      </c>
      <c r="B25" s="23" t="s">
        <v>1595</v>
      </c>
      <c r="C25" s="19">
        <v>0.97</v>
      </c>
      <c r="D25" s="20" t="s">
        <v>435</v>
      </c>
      <c r="E25" s="20" t="s">
        <v>1597</v>
      </c>
      <c r="F25" s="12" t="s">
        <v>1598</v>
      </c>
      <c r="G25" s="35">
        <v>1</v>
      </c>
      <c r="H25" s="12">
        <v>0.97</v>
      </c>
      <c r="I25" s="35"/>
      <c r="J25" s="12"/>
      <c r="K25" s="35">
        <v>1</v>
      </c>
      <c r="L25" s="12">
        <f>H25+J25</f>
        <v>0.97</v>
      </c>
      <c r="M25" s="20" t="s">
        <v>305</v>
      </c>
      <c r="N25" s="20" t="s">
        <v>516</v>
      </c>
    </row>
    <row r="26" spans="1:14" ht="63">
      <c r="A26" s="17">
        <v>21</v>
      </c>
      <c r="B26" s="23" t="s">
        <v>1654</v>
      </c>
      <c r="C26" s="19">
        <v>70.23</v>
      </c>
      <c r="D26" s="20" t="s">
        <v>150</v>
      </c>
      <c r="E26" s="20" t="s">
        <v>1597</v>
      </c>
      <c r="F26" s="12"/>
      <c r="G26" s="52">
        <v>0.51439999999999997</v>
      </c>
      <c r="H26" s="12">
        <v>67.59</v>
      </c>
      <c r="I26" s="52"/>
      <c r="J26" s="12"/>
      <c r="K26" s="52">
        <v>0.51439999999999997</v>
      </c>
      <c r="L26" s="12">
        <f>H26+J26</f>
        <v>67.59</v>
      </c>
      <c r="M26" s="20" t="s">
        <v>305</v>
      </c>
      <c r="N26" s="20" t="s">
        <v>516</v>
      </c>
    </row>
    <row r="27" spans="1:14" ht="31.5">
      <c r="A27" s="17"/>
      <c r="B27" s="303" t="s">
        <v>1661</v>
      </c>
      <c r="C27" s="19"/>
      <c r="D27" s="20"/>
      <c r="E27" s="20"/>
      <c r="F27" s="12"/>
      <c r="G27" s="35"/>
      <c r="H27" s="12"/>
      <c r="I27" s="52"/>
      <c r="J27" s="12"/>
      <c r="K27" s="52"/>
      <c r="L27" s="12"/>
      <c r="M27" s="20"/>
      <c r="N27" s="20"/>
    </row>
    <row r="28" spans="1:14" ht="31.5">
      <c r="A28" s="17">
        <v>22</v>
      </c>
      <c r="B28" s="23" t="s">
        <v>1662</v>
      </c>
      <c r="C28" s="19">
        <v>59.26</v>
      </c>
      <c r="D28" s="20" t="s">
        <v>16</v>
      </c>
      <c r="E28" s="20" t="s">
        <v>1663</v>
      </c>
      <c r="F28" s="12" t="s">
        <v>1664</v>
      </c>
      <c r="G28" s="35">
        <v>1</v>
      </c>
      <c r="H28" s="12">
        <v>55.764000000000003</v>
      </c>
      <c r="I28" s="35"/>
      <c r="J28" s="12"/>
      <c r="K28" s="35">
        <v>1</v>
      </c>
      <c r="L28" s="12">
        <v>55.764000000000003</v>
      </c>
      <c r="M28" s="20"/>
      <c r="N28" s="20"/>
    </row>
    <row r="29" spans="1:14" ht="47.25">
      <c r="A29" s="17">
        <v>23</v>
      </c>
      <c r="B29" s="23" t="s">
        <v>1714</v>
      </c>
      <c r="C29" s="19">
        <v>20.25</v>
      </c>
      <c r="D29" s="20" t="s">
        <v>389</v>
      </c>
      <c r="E29" s="20"/>
      <c r="F29" s="12" t="s">
        <v>315</v>
      </c>
      <c r="G29" s="35">
        <v>1</v>
      </c>
      <c r="H29" s="12">
        <v>18.32</v>
      </c>
      <c r="I29" s="35"/>
      <c r="J29" s="19">
        <v>1</v>
      </c>
      <c r="K29" s="35">
        <v>1</v>
      </c>
      <c r="L29" s="19">
        <f>H29+J29</f>
        <v>19.32</v>
      </c>
      <c r="M29" s="20" t="s">
        <v>1048</v>
      </c>
      <c r="N29" s="20"/>
    </row>
    <row r="30" spans="1:14" ht="31.5">
      <c r="A30" s="17">
        <v>24</v>
      </c>
      <c r="B30" s="23" t="s">
        <v>1715</v>
      </c>
      <c r="C30" s="19">
        <v>5.13</v>
      </c>
      <c r="D30" s="20" t="s">
        <v>389</v>
      </c>
      <c r="E30" s="20"/>
      <c r="F30" s="12" t="s">
        <v>315</v>
      </c>
      <c r="G30" s="35">
        <v>1</v>
      </c>
      <c r="H30" s="12">
        <v>2.82</v>
      </c>
      <c r="I30" s="35"/>
      <c r="J30" s="12">
        <v>2.0699999999999998</v>
      </c>
      <c r="K30" s="35">
        <v>1</v>
      </c>
      <c r="L30" s="12">
        <f>H30+J30</f>
        <v>4.8899999999999997</v>
      </c>
      <c r="M30" s="83" t="s">
        <v>305</v>
      </c>
      <c r="N30" s="20"/>
    </row>
    <row r="31" spans="1:14" ht="31.5">
      <c r="A31" s="17">
        <v>25</v>
      </c>
      <c r="B31" s="23" t="s">
        <v>1716</v>
      </c>
      <c r="C31" s="19">
        <v>9.2100000000000009</v>
      </c>
      <c r="D31" s="20" t="s">
        <v>389</v>
      </c>
      <c r="E31" s="20"/>
      <c r="F31" s="12" t="s">
        <v>315</v>
      </c>
      <c r="G31" s="35">
        <v>1</v>
      </c>
      <c r="H31" s="12">
        <v>8.2899999999999991</v>
      </c>
      <c r="I31" s="35"/>
      <c r="J31" s="12"/>
      <c r="K31" s="35">
        <v>1</v>
      </c>
      <c r="L31" s="12">
        <f t="shared" ref="L31:L32" si="0">H31+J31</f>
        <v>8.2899999999999991</v>
      </c>
      <c r="M31" s="20" t="s">
        <v>1048</v>
      </c>
      <c r="N31" s="20"/>
    </row>
    <row r="32" spans="1:14" ht="31.5">
      <c r="A32" s="17">
        <v>26</v>
      </c>
      <c r="B32" s="23" t="s">
        <v>1717</v>
      </c>
      <c r="C32" s="19">
        <v>1.1299999999999999</v>
      </c>
      <c r="D32" s="20" t="s">
        <v>389</v>
      </c>
      <c r="E32" s="20"/>
      <c r="F32" s="12" t="s">
        <v>315</v>
      </c>
      <c r="G32" s="35">
        <v>1</v>
      </c>
      <c r="H32" s="12">
        <v>1.02</v>
      </c>
      <c r="I32" s="35"/>
      <c r="J32" s="12">
        <v>0.06</v>
      </c>
      <c r="K32" s="35">
        <v>1</v>
      </c>
      <c r="L32" s="12">
        <f t="shared" si="0"/>
        <v>1.08</v>
      </c>
      <c r="M32" s="20" t="s">
        <v>305</v>
      </c>
      <c r="N32" s="20"/>
    </row>
    <row r="33" spans="1:14" ht="31.5">
      <c r="A33" s="302">
        <v>27</v>
      </c>
      <c r="B33" s="23" t="s">
        <v>1764</v>
      </c>
      <c r="C33" s="19">
        <v>99.63</v>
      </c>
      <c r="D33" s="20" t="s">
        <v>258</v>
      </c>
      <c r="E33" s="20" t="s">
        <v>497</v>
      </c>
      <c r="F33" s="12"/>
      <c r="G33" s="35">
        <v>1</v>
      </c>
      <c r="H33" s="12">
        <v>99.63</v>
      </c>
      <c r="I33" s="35"/>
      <c r="J33" s="12"/>
      <c r="K33" s="35">
        <v>1</v>
      </c>
      <c r="L33" s="12">
        <v>99.63</v>
      </c>
      <c r="M33" s="20" t="s">
        <v>1048</v>
      </c>
      <c r="N33" s="20"/>
    </row>
    <row r="34" spans="1:14" ht="47.25">
      <c r="A34" s="302">
        <v>28</v>
      </c>
      <c r="B34" s="23" t="s">
        <v>1765</v>
      </c>
      <c r="C34" s="19">
        <v>14.68</v>
      </c>
      <c r="D34" s="20" t="s">
        <v>258</v>
      </c>
      <c r="E34" s="20" t="s">
        <v>642</v>
      </c>
      <c r="F34" s="12"/>
      <c r="G34" s="35">
        <v>1</v>
      </c>
      <c r="H34" s="12">
        <v>14.68</v>
      </c>
      <c r="I34" s="35"/>
      <c r="J34" s="12"/>
      <c r="K34" s="35">
        <v>1</v>
      </c>
      <c r="L34" s="12">
        <v>14.68</v>
      </c>
      <c r="M34" s="20" t="s">
        <v>1048</v>
      </c>
      <c r="N34" s="20"/>
    </row>
    <row r="35" spans="1:14" ht="63">
      <c r="A35" s="302">
        <v>29</v>
      </c>
      <c r="B35" s="23" t="s">
        <v>1766</v>
      </c>
      <c r="C35" s="19">
        <v>72.849999999999994</v>
      </c>
      <c r="D35" s="20" t="s">
        <v>258</v>
      </c>
      <c r="E35" s="20" t="s">
        <v>642</v>
      </c>
      <c r="F35" s="12"/>
      <c r="G35" s="35"/>
      <c r="H35" s="12"/>
      <c r="I35" s="35"/>
      <c r="J35" s="12"/>
      <c r="K35" s="35"/>
      <c r="L35" s="12"/>
      <c r="M35" s="20" t="s">
        <v>1767</v>
      </c>
      <c r="N35" s="20"/>
    </row>
    <row r="36" spans="1:14" ht="78.75">
      <c r="A36" s="302">
        <v>30</v>
      </c>
      <c r="B36" s="23" t="s">
        <v>1768</v>
      </c>
      <c r="C36" s="19">
        <v>129.87</v>
      </c>
      <c r="D36" s="20" t="s">
        <v>258</v>
      </c>
      <c r="E36" s="20" t="s">
        <v>1769</v>
      </c>
      <c r="F36" s="12"/>
      <c r="G36" s="35">
        <v>1</v>
      </c>
      <c r="H36" s="12">
        <v>129.87</v>
      </c>
      <c r="I36" s="35"/>
      <c r="J36" s="12"/>
      <c r="K36" s="35">
        <f>G36+I36</f>
        <v>1</v>
      </c>
      <c r="L36" s="12">
        <f>H36+J36</f>
        <v>129.87</v>
      </c>
      <c r="M36" s="20" t="s">
        <v>1048</v>
      </c>
      <c r="N36" s="20"/>
    </row>
    <row r="37" spans="1:14" ht="31.5">
      <c r="A37" s="302">
        <v>31</v>
      </c>
      <c r="B37" s="23" t="s">
        <v>1770</v>
      </c>
      <c r="C37" s="19">
        <v>25.44</v>
      </c>
      <c r="D37" s="20" t="s">
        <v>258</v>
      </c>
      <c r="E37" s="20" t="s">
        <v>1771</v>
      </c>
      <c r="F37" s="12"/>
      <c r="G37" s="35">
        <v>1</v>
      </c>
      <c r="H37" s="12"/>
      <c r="I37" s="35"/>
      <c r="J37" s="12">
        <v>24.17</v>
      </c>
      <c r="K37" s="35">
        <v>1</v>
      </c>
      <c r="L37" s="12">
        <v>24.17</v>
      </c>
      <c r="M37" s="20" t="s">
        <v>66</v>
      </c>
      <c r="N37" s="20"/>
    </row>
    <row r="38" spans="1:14" ht="47.25">
      <c r="A38" s="302">
        <v>32</v>
      </c>
      <c r="B38" s="23" t="s">
        <v>1772</v>
      </c>
      <c r="C38" s="19">
        <v>17.23</v>
      </c>
      <c r="D38" s="20" t="s">
        <v>258</v>
      </c>
      <c r="E38" s="20" t="s">
        <v>1771</v>
      </c>
      <c r="F38" s="12"/>
      <c r="G38" s="35">
        <v>1</v>
      </c>
      <c r="H38" s="12">
        <v>16.37</v>
      </c>
      <c r="I38" s="35"/>
      <c r="J38" s="12"/>
      <c r="K38" s="35">
        <v>1</v>
      </c>
      <c r="L38" s="12">
        <v>16.37</v>
      </c>
      <c r="M38" s="20" t="s">
        <v>1048</v>
      </c>
      <c r="N38" s="20"/>
    </row>
    <row r="39" spans="1:14" ht="47.25">
      <c r="A39" s="302">
        <v>33</v>
      </c>
      <c r="B39" s="23" t="s">
        <v>1773</v>
      </c>
      <c r="C39" s="19">
        <v>21.14</v>
      </c>
      <c r="D39" s="20" t="s">
        <v>258</v>
      </c>
      <c r="E39" s="20" t="s">
        <v>1771</v>
      </c>
      <c r="F39" s="12"/>
      <c r="G39" s="35">
        <v>1</v>
      </c>
      <c r="H39" s="12">
        <v>20.079999999999998</v>
      </c>
      <c r="I39" s="35"/>
      <c r="J39" s="12"/>
      <c r="K39" s="35">
        <v>1</v>
      </c>
      <c r="L39" s="12">
        <v>20.079999999999998</v>
      </c>
      <c r="M39" s="20" t="s">
        <v>1048</v>
      </c>
      <c r="N39" s="20"/>
    </row>
    <row r="40" spans="1:14" ht="47.25">
      <c r="A40" s="302">
        <v>34</v>
      </c>
      <c r="B40" s="23" t="s">
        <v>1774</v>
      </c>
      <c r="C40" s="19">
        <v>38.53</v>
      </c>
      <c r="D40" s="20" t="s">
        <v>258</v>
      </c>
      <c r="E40" s="20" t="s">
        <v>1775</v>
      </c>
      <c r="F40" s="12"/>
      <c r="G40" s="35">
        <v>1</v>
      </c>
      <c r="H40" s="12">
        <v>38.53</v>
      </c>
      <c r="I40" s="35"/>
      <c r="J40" s="12"/>
      <c r="K40" s="35">
        <f t="shared" ref="K40:L42" si="1">G40+I40</f>
        <v>1</v>
      </c>
      <c r="L40" s="12">
        <f t="shared" si="1"/>
        <v>38.53</v>
      </c>
      <c r="M40" s="20" t="s">
        <v>1048</v>
      </c>
      <c r="N40" s="20"/>
    </row>
    <row r="41" spans="1:14" ht="31.5">
      <c r="A41" s="302">
        <v>35</v>
      </c>
      <c r="B41" s="23" t="s">
        <v>1776</v>
      </c>
      <c r="C41" s="19">
        <v>99.4</v>
      </c>
      <c r="D41" s="20" t="s">
        <v>258</v>
      </c>
      <c r="E41" s="20" t="s">
        <v>497</v>
      </c>
      <c r="F41" s="12"/>
      <c r="G41" s="35">
        <v>1</v>
      </c>
      <c r="H41" s="19">
        <v>99.4</v>
      </c>
      <c r="I41" s="35"/>
      <c r="J41" s="12"/>
      <c r="K41" s="35">
        <f t="shared" si="1"/>
        <v>1</v>
      </c>
      <c r="L41" s="19">
        <f t="shared" si="1"/>
        <v>99.4</v>
      </c>
      <c r="M41" s="20" t="s">
        <v>1048</v>
      </c>
      <c r="N41" s="20"/>
    </row>
    <row r="42" spans="1:14" ht="63">
      <c r="A42" s="302">
        <v>36</v>
      </c>
      <c r="B42" s="23" t="s">
        <v>1777</v>
      </c>
      <c r="C42" s="19">
        <v>26.4</v>
      </c>
      <c r="D42" s="20" t="s">
        <v>258</v>
      </c>
      <c r="E42" s="20" t="s">
        <v>1778</v>
      </c>
      <c r="F42" s="12"/>
      <c r="G42" s="35">
        <v>1</v>
      </c>
      <c r="H42" s="19">
        <v>26.4</v>
      </c>
      <c r="I42" s="35"/>
      <c r="J42" s="12"/>
      <c r="K42" s="35">
        <f t="shared" si="1"/>
        <v>1</v>
      </c>
      <c r="L42" s="19">
        <f t="shared" si="1"/>
        <v>26.4</v>
      </c>
      <c r="M42" s="20" t="s">
        <v>1048</v>
      </c>
      <c r="N42" s="20"/>
    </row>
    <row r="43" spans="1:14" ht="47.25">
      <c r="A43" s="302">
        <v>37</v>
      </c>
      <c r="B43" s="23" t="s">
        <v>1779</v>
      </c>
      <c r="C43" s="19">
        <v>8.02</v>
      </c>
      <c r="D43" s="20" t="s">
        <v>258</v>
      </c>
      <c r="E43" s="20" t="s">
        <v>1760</v>
      </c>
      <c r="F43" s="12"/>
      <c r="G43" s="35">
        <v>1</v>
      </c>
      <c r="H43" s="12">
        <v>8.01</v>
      </c>
      <c r="I43" s="35"/>
      <c r="J43" s="12"/>
      <c r="K43" s="35">
        <v>1</v>
      </c>
      <c r="L43" s="12">
        <v>8.01</v>
      </c>
      <c r="M43" s="20" t="s">
        <v>1048</v>
      </c>
      <c r="N43" s="20"/>
    </row>
    <row r="44" spans="1:14" ht="47.25">
      <c r="A44" s="302">
        <v>38</v>
      </c>
      <c r="B44" s="23" t="s">
        <v>1780</v>
      </c>
      <c r="C44" s="19">
        <v>9.08</v>
      </c>
      <c r="D44" s="20" t="s">
        <v>258</v>
      </c>
      <c r="E44" s="20" t="s">
        <v>1760</v>
      </c>
      <c r="F44" s="12"/>
      <c r="G44" s="35">
        <v>1</v>
      </c>
      <c r="H44" s="12">
        <v>9.07</v>
      </c>
      <c r="I44" s="35"/>
      <c r="J44" s="12"/>
      <c r="K44" s="35">
        <v>1</v>
      </c>
      <c r="L44" s="12">
        <v>9.07</v>
      </c>
      <c r="M44" s="83" t="s">
        <v>1048</v>
      </c>
      <c r="N44" s="20"/>
    </row>
    <row r="45" spans="1:14" ht="31.5">
      <c r="A45" s="302">
        <v>39</v>
      </c>
      <c r="B45" s="23" t="s">
        <v>2138</v>
      </c>
      <c r="C45" s="19">
        <v>6.9</v>
      </c>
      <c r="D45" s="20" t="s">
        <v>258</v>
      </c>
      <c r="E45" s="20" t="s">
        <v>2139</v>
      </c>
      <c r="F45" s="12"/>
      <c r="G45" s="35">
        <v>1</v>
      </c>
      <c r="H45" s="19">
        <v>6.9</v>
      </c>
      <c r="I45" s="35"/>
      <c r="J45" s="12"/>
      <c r="K45" s="35">
        <v>1</v>
      </c>
      <c r="L45" s="19">
        <v>6.9</v>
      </c>
      <c r="M45" s="83" t="s">
        <v>1048</v>
      </c>
      <c r="N45" s="20"/>
    </row>
    <row r="46" spans="1:14" ht="47.25">
      <c r="A46" s="302">
        <v>40</v>
      </c>
      <c r="B46" s="23" t="s">
        <v>2140</v>
      </c>
      <c r="C46" s="19">
        <v>11.54</v>
      </c>
      <c r="D46" s="20" t="s">
        <v>258</v>
      </c>
      <c r="E46" s="20" t="s">
        <v>2139</v>
      </c>
      <c r="F46" s="12"/>
      <c r="G46" s="35">
        <v>1</v>
      </c>
      <c r="H46" s="12">
        <v>11.54</v>
      </c>
      <c r="I46" s="35"/>
      <c r="J46" s="12"/>
      <c r="K46" s="35">
        <v>1</v>
      </c>
      <c r="L46" s="12">
        <v>11.54</v>
      </c>
      <c r="M46" s="83" t="s">
        <v>1048</v>
      </c>
      <c r="N46" s="20"/>
    </row>
    <row r="47" spans="1:14" ht="63">
      <c r="A47" s="302">
        <v>41</v>
      </c>
      <c r="B47" s="23" t="s">
        <v>1793</v>
      </c>
      <c r="C47" s="19">
        <v>72.5</v>
      </c>
      <c r="D47" s="20" t="s">
        <v>609</v>
      </c>
      <c r="E47" s="20"/>
      <c r="F47" s="12"/>
      <c r="G47" s="52">
        <v>0.79679999999999995</v>
      </c>
      <c r="H47" s="19">
        <v>72.400000000000006</v>
      </c>
      <c r="I47" s="52">
        <v>0.20319999999999999</v>
      </c>
      <c r="J47" s="12"/>
      <c r="K47" s="35">
        <f>G47+I47</f>
        <v>1</v>
      </c>
      <c r="L47" s="19">
        <f>H47+J47</f>
        <v>72.400000000000006</v>
      </c>
      <c r="M47" s="83" t="s">
        <v>1048</v>
      </c>
      <c r="N47" s="20"/>
    </row>
    <row r="48" spans="1:14" ht="47.25">
      <c r="A48" s="17">
        <v>42</v>
      </c>
      <c r="B48" s="23" t="s">
        <v>1810</v>
      </c>
      <c r="C48" s="19">
        <v>58.18</v>
      </c>
      <c r="D48" s="20" t="s">
        <v>77</v>
      </c>
      <c r="E48" s="20" t="s">
        <v>1806</v>
      </c>
      <c r="F48" s="12" t="s">
        <v>1807</v>
      </c>
      <c r="G48" s="52">
        <v>0.19520000000000001</v>
      </c>
      <c r="H48" s="12"/>
      <c r="I48" s="52">
        <v>0.27260000000000001</v>
      </c>
      <c r="J48" s="12"/>
      <c r="K48" s="52">
        <f>G48+I48</f>
        <v>0.46779999999999999</v>
      </c>
      <c r="L48" s="12"/>
      <c r="M48" s="83" t="s">
        <v>66</v>
      </c>
      <c r="N48" s="20" t="s">
        <v>516</v>
      </c>
    </row>
    <row r="49" spans="1:14" ht="47.25">
      <c r="A49" s="17">
        <v>43</v>
      </c>
      <c r="B49" s="23" t="s">
        <v>1853</v>
      </c>
      <c r="C49" s="19">
        <v>67.400000000000006</v>
      </c>
      <c r="D49" s="20" t="s">
        <v>304</v>
      </c>
      <c r="E49" s="20"/>
      <c r="F49" s="12"/>
      <c r="G49" s="35"/>
      <c r="H49" s="12">
        <v>10.39</v>
      </c>
      <c r="I49" s="35">
        <v>0.28000000000000003</v>
      </c>
      <c r="J49" s="12"/>
      <c r="K49" s="35">
        <v>0.28000000000000003</v>
      </c>
      <c r="L49" s="12">
        <v>10.39</v>
      </c>
      <c r="M49" s="83"/>
      <c r="N49" s="20"/>
    </row>
    <row r="50" spans="1:14" ht="31.5">
      <c r="A50" s="17">
        <v>44</v>
      </c>
      <c r="B50" s="23" t="s">
        <v>1811</v>
      </c>
      <c r="C50" s="19">
        <v>11.89</v>
      </c>
      <c r="D50" s="20" t="s">
        <v>311</v>
      </c>
      <c r="E50" s="20"/>
      <c r="F50" s="12"/>
      <c r="G50" s="35"/>
      <c r="H50" s="12"/>
      <c r="I50" s="35">
        <v>0.7</v>
      </c>
      <c r="J50" s="12">
        <v>8.32</v>
      </c>
      <c r="K50" s="35">
        <v>0.7</v>
      </c>
      <c r="L50" s="12">
        <v>8.32</v>
      </c>
      <c r="M50" s="83" t="s">
        <v>66</v>
      </c>
      <c r="N50" s="20"/>
    </row>
  </sheetData>
  <mergeCells count="19">
    <mergeCell ref="N3:N4"/>
    <mergeCell ref="E6:F6"/>
    <mergeCell ref="E7:F7"/>
    <mergeCell ref="E8:F8"/>
    <mergeCell ref="A1:N1"/>
    <mergeCell ref="A2:B2"/>
    <mergeCell ref="A3:A4"/>
    <mergeCell ref="B3:B4"/>
    <mergeCell ref="C3:C4"/>
    <mergeCell ref="D3:D4"/>
    <mergeCell ref="E3:E4"/>
    <mergeCell ref="F3:F4"/>
    <mergeCell ref="G3:H3"/>
    <mergeCell ref="I3:J3"/>
    <mergeCell ref="E9:F9"/>
    <mergeCell ref="E10:F10"/>
    <mergeCell ref="E11:F11"/>
    <mergeCell ref="K3:L3"/>
    <mergeCell ref="M3:M4"/>
  </mergeCells>
  <phoneticPr fontId="33" type="noConversion"/>
  <pageMargins left="0.7" right="0" top="0.75" bottom="0.75" header="0.3" footer="0.3"/>
  <pageSetup paperSize="5"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5D331-33F1-4BEB-AA89-600A8FE3E496}">
  <dimension ref="A1:N56"/>
  <sheetViews>
    <sheetView workbookViewId="0">
      <selection activeCell="G39" sqref="G39"/>
    </sheetView>
  </sheetViews>
  <sheetFormatPr defaultColWidth="9.140625" defaultRowHeight="15.75"/>
  <cols>
    <col min="1" max="1" width="5.140625" style="2" customWidth="1"/>
    <col min="2" max="2" width="29.85546875" style="1" customWidth="1"/>
    <col min="3" max="3" width="9.85546875" style="1" customWidth="1"/>
    <col min="4" max="4" width="17.140625" style="1" customWidth="1"/>
    <col min="5" max="6" width="11.5703125" style="1" customWidth="1"/>
    <col min="7" max="7" width="9.28515625" style="1" customWidth="1"/>
    <col min="8" max="8" width="8.7109375" style="1" customWidth="1"/>
    <col min="9" max="9" width="8.42578125" style="1" customWidth="1"/>
    <col min="10" max="10" width="8.5703125" style="1" customWidth="1"/>
    <col min="11" max="11" width="8.7109375" style="1" customWidth="1"/>
    <col min="12" max="12" width="9.140625" style="1"/>
    <col min="13" max="13" width="11.42578125" style="1" customWidth="1"/>
    <col min="14" max="14" width="10.5703125" style="1" customWidth="1"/>
    <col min="15" max="16384" width="9.140625" style="1"/>
  </cols>
  <sheetData>
    <row r="1" spans="1:14">
      <c r="A1" s="445" t="s">
        <v>209</v>
      </c>
      <c r="B1" s="445"/>
      <c r="C1" s="445"/>
      <c r="D1" s="445"/>
      <c r="E1" s="445"/>
      <c r="F1" s="445"/>
      <c r="G1" s="445"/>
      <c r="H1" s="445"/>
      <c r="I1" s="445"/>
      <c r="J1" s="445"/>
      <c r="K1" s="445"/>
      <c r="L1" s="445"/>
      <c r="M1" s="445"/>
      <c r="N1" s="445"/>
    </row>
    <row r="2" spans="1:14">
      <c r="A2" s="414" t="s">
        <v>1813</v>
      </c>
      <c r="B2" s="414"/>
      <c r="C2" s="414"/>
      <c r="K2" s="1" t="s">
        <v>2197</v>
      </c>
    </row>
    <row r="3" spans="1:14">
      <c r="A3" s="442" t="s">
        <v>210</v>
      </c>
      <c r="B3" s="450" t="s">
        <v>3</v>
      </c>
      <c r="C3" s="449" t="s">
        <v>211</v>
      </c>
      <c r="D3" s="450" t="s">
        <v>5</v>
      </c>
      <c r="E3" s="443" t="s">
        <v>6</v>
      </c>
      <c r="F3" s="443" t="s">
        <v>212</v>
      </c>
      <c r="G3" s="447" t="s">
        <v>213</v>
      </c>
      <c r="H3" s="448"/>
      <c r="I3" s="449" t="s">
        <v>214</v>
      </c>
      <c r="J3" s="449"/>
      <c r="K3" s="449" t="s">
        <v>215</v>
      </c>
      <c r="L3" s="450"/>
      <c r="M3" s="452" t="s">
        <v>11</v>
      </c>
      <c r="N3" s="443" t="s">
        <v>160</v>
      </c>
    </row>
    <row r="4" spans="1:14">
      <c r="A4" s="442"/>
      <c r="B4" s="450"/>
      <c r="C4" s="449"/>
      <c r="D4" s="450"/>
      <c r="E4" s="451"/>
      <c r="F4" s="451"/>
      <c r="G4" s="12" t="s">
        <v>13</v>
      </c>
      <c r="H4" s="12" t="s">
        <v>14</v>
      </c>
      <c r="I4" s="12" t="s">
        <v>13</v>
      </c>
      <c r="J4" s="12" t="s">
        <v>14</v>
      </c>
      <c r="K4" s="12" t="s">
        <v>13</v>
      </c>
      <c r="L4" s="12" t="s">
        <v>14</v>
      </c>
      <c r="M4" s="453"/>
      <c r="N4" s="451"/>
    </row>
    <row r="5" spans="1:14" s="78" customFormat="1" ht="13.5">
      <c r="A5" s="13">
        <v>1</v>
      </c>
      <c r="B5" s="14">
        <v>2</v>
      </c>
      <c r="C5" s="15">
        <v>3</v>
      </c>
      <c r="D5" s="14">
        <v>4</v>
      </c>
      <c r="E5" s="102">
        <v>5</v>
      </c>
      <c r="F5" s="102">
        <v>6</v>
      </c>
      <c r="G5" s="16">
        <v>7</v>
      </c>
      <c r="H5" s="14">
        <v>8</v>
      </c>
      <c r="I5" s="16">
        <v>9</v>
      </c>
      <c r="J5" s="14">
        <v>10</v>
      </c>
      <c r="K5" s="16">
        <v>11</v>
      </c>
      <c r="L5" s="14">
        <v>12</v>
      </c>
      <c r="M5" s="105">
        <v>13</v>
      </c>
      <c r="N5" s="75">
        <v>14</v>
      </c>
    </row>
    <row r="6" spans="1:14" ht="47.25">
      <c r="A6" s="302">
        <v>1</v>
      </c>
      <c r="B6" s="23" t="s">
        <v>1814</v>
      </c>
      <c r="C6" s="19">
        <v>33.89</v>
      </c>
      <c r="D6" s="20" t="s">
        <v>389</v>
      </c>
      <c r="E6" s="12"/>
      <c r="F6" s="12" t="s">
        <v>54</v>
      </c>
      <c r="G6" s="35"/>
      <c r="H6" s="12"/>
      <c r="I6" s="35"/>
      <c r="J6" s="12"/>
      <c r="K6" s="35">
        <v>1</v>
      </c>
      <c r="L6" s="19">
        <v>33.56</v>
      </c>
      <c r="M6" s="20" t="s">
        <v>305</v>
      </c>
      <c r="N6" s="20"/>
    </row>
    <row r="7" spans="1:14" ht="47.25">
      <c r="A7" s="302">
        <v>2</v>
      </c>
      <c r="B7" s="23" t="s">
        <v>1815</v>
      </c>
      <c r="C7" s="19">
        <v>24.83</v>
      </c>
      <c r="D7" s="20" t="s">
        <v>389</v>
      </c>
      <c r="E7" s="12"/>
      <c r="F7" s="12" t="s">
        <v>54</v>
      </c>
      <c r="G7" s="35"/>
      <c r="H7" s="12"/>
      <c r="I7" s="35"/>
      <c r="J7" s="12"/>
      <c r="K7" s="35">
        <v>1</v>
      </c>
      <c r="L7" s="19">
        <v>24.32</v>
      </c>
      <c r="M7" s="20" t="s">
        <v>305</v>
      </c>
      <c r="N7" s="20"/>
    </row>
    <row r="8" spans="1:14" ht="31.5">
      <c r="A8" s="302">
        <v>3</v>
      </c>
      <c r="B8" s="23" t="s">
        <v>1816</v>
      </c>
      <c r="C8" s="19">
        <v>19.52</v>
      </c>
      <c r="D8" s="20" t="s">
        <v>389</v>
      </c>
      <c r="E8" s="12"/>
      <c r="F8" s="12" t="s">
        <v>54</v>
      </c>
      <c r="G8" s="35"/>
      <c r="H8" s="12"/>
      <c r="I8" s="35"/>
      <c r="J8" s="12"/>
      <c r="K8" s="35">
        <v>1</v>
      </c>
      <c r="L8" s="19">
        <v>19.329999999999998</v>
      </c>
      <c r="M8" s="20" t="s">
        <v>305</v>
      </c>
      <c r="N8" s="20"/>
    </row>
    <row r="9" spans="1:14" ht="47.25">
      <c r="A9" s="302">
        <v>4</v>
      </c>
      <c r="B9" s="23" t="s">
        <v>1817</v>
      </c>
      <c r="C9" s="19">
        <v>35.15</v>
      </c>
      <c r="D9" s="20" t="s">
        <v>389</v>
      </c>
      <c r="E9" s="12"/>
      <c r="F9" s="12" t="s">
        <v>54</v>
      </c>
      <c r="G9" s="35"/>
      <c r="H9" s="12"/>
      <c r="I9" s="35"/>
      <c r="J9" s="12"/>
      <c r="K9" s="35">
        <v>1</v>
      </c>
      <c r="L9" s="19">
        <v>34.46</v>
      </c>
      <c r="M9" s="20" t="s">
        <v>305</v>
      </c>
      <c r="N9" s="20"/>
    </row>
    <row r="10" spans="1:14" ht="31.5">
      <c r="A10" s="302">
        <v>5</v>
      </c>
      <c r="B10" s="23" t="s">
        <v>1818</v>
      </c>
      <c r="C10" s="19">
        <v>9.09</v>
      </c>
      <c r="D10" s="20" t="s">
        <v>389</v>
      </c>
      <c r="E10" s="12"/>
      <c r="F10" s="12" t="s">
        <v>54</v>
      </c>
      <c r="G10" s="35"/>
      <c r="H10" s="12"/>
      <c r="I10" s="35"/>
      <c r="J10" s="12"/>
      <c r="K10" s="35">
        <v>1</v>
      </c>
      <c r="L10" s="19">
        <v>8.91</v>
      </c>
      <c r="M10" s="20" t="s">
        <v>305</v>
      </c>
      <c r="N10" s="20"/>
    </row>
    <row r="11" spans="1:14" ht="47.25">
      <c r="A11" s="302">
        <v>6</v>
      </c>
      <c r="B11" s="23" t="s">
        <v>1819</v>
      </c>
      <c r="C11" s="19">
        <v>8.6199999999999992</v>
      </c>
      <c r="D11" s="20" t="s">
        <v>389</v>
      </c>
      <c r="E11" s="12"/>
      <c r="F11" s="12" t="s">
        <v>54</v>
      </c>
      <c r="G11" s="35"/>
      <c r="H11" s="12"/>
      <c r="I11" s="35"/>
      <c r="J11" s="12"/>
      <c r="K11" s="35">
        <v>1</v>
      </c>
      <c r="L11" s="19">
        <v>5.47</v>
      </c>
      <c r="M11" s="20" t="s">
        <v>305</v>
      </c>
      <c r="N11" s="20"/>
    </row>
    <row r="12" spans="1:14" ht="63">
      <c r="A12" s="302">
        <v>7</v>
      </c>
      <c r="B12" s="23" t="s">
        <v>1820</v>
      </c>
      <c r="C12" s="19">
        <v>22.91</v>
      </c>
      <c r="D12" s="20" t="s">
        <v>389</v>
      </c>
      <c r="E12" s="12"/>
      <c r="F12" s="12" t="s">
        <v>54</v>
      </c>
      <c r="G12" s="35"/>
      <c r="H12" s="12"/>
      <c r="I12" s="35"/>
      <c r="J12" s="12"/>
      <c r="K12" s="35">
        <v>1</v>
      </c>
      <c r="L12" s="19">
        <v>22.68</v>
      </c>
      <c r="M12" s="20" t="s">
        <v>305</v>
      </c>
      <c r="N12" s="20"/>
    </row>
    <row r="13" spans="1:14" ht="47.25">
      <c r="A13" s="302">
        <v>8</v>
      </c>
      <c r="B13" s="23" t="s">
        <v>1821</v>
      </c>
      <c r="C13" s="19">
        <v>39.69</v>
      </c>
      <c r="D13" s="20" t="s">
        <v>389</v>
      </c>
      <c r="E13" s="12"/>
      <c r="F13" s="12" t="s">
        <v>54</v>
      </c>
      <c r="G13" s="35"/>
      <c r="H13" s="12"/>
      <c r="I13" s="35"/>
      <c r="J13" s="12"/>
      <c r="K13" s="35">
        <v>1</v>
      </c>
      <c r="L13" s="19">
        <v>39.31</v>
      </c>
      <c r="M13" s="20" t="s">
        <v>305</v>
      </c>
      <c r="N13" s="20"/>
    </row>
    <row r="14" spans="1:14" ht="47.25">
      <c r="A14" s="302">
        <v>9</v>
      </c>
      <c r="B14" s="23" t="s">
        <v>1822</v>
      </c>
      <c r="C14" s="19">
        <v>13.32</v>
      </c>
      <c r="D14" s="20" t="s">
        <v>389</v>
      </c>
      <c r="E14" s="12"/>
      <c r="F14" s="12" t="s">
        <v>54</v>
      </c>
      <c r="G14" s="35"/>
      <c r="H14" s="12"/>
      <c r="I14" s="35"/>
      <c r="J14" s="12"/>
      <c r="K14" s="35">
        <v>1</v>
      </c>
      <c r="L14" s="19">
        <v>13.19</v>
      </c>
      <c r="M14" s="20" t="s">
        <v>305</v>
      </c>
      <c r="N14" s="20"/>
    </row>
    <row r="15" spans="1:14" ht="47.25">
      <c r="A15" s="302">
        <v>10</v>
      </c>
      <c r="B15" s="23" t="s">
        <v>1823</v>
      </c>
      <c r="C15" s="19">
        <v>2.4700000000000002</v>
      </c>
      <c r="D15" s="20" t="s">
        <v>389</v>
      </c>
      <c r="E15" s="12"/>
      <c r="F15" s="12" t="s">
        <v>54</v>
      </c>
      <c r="G15" s="35"/>
      <c r="H15" s="12"/>
      <c r="I15" s="35"/>
      <c r="J15" s="12"/>
      <c r="K15" s="35">
        <v>1</v>
      </c>
      <c r="L15" s="19">
        <v>2.42</v>
      </c>
      <c r="M15" s="20" t="s">
        <v>305</v>
      </c>
      <c r="N15" s="20"/>
    </row>
    <row r="16" spans="1:14" ht="63">
      <c r="A16" s="302">
        <v>11</v>
      </c>
      <c r="B16" s="23" t="s">
        <v>1824</v>
      </c>
      <c r="C16" s="19">
        <v>6.06</v>
      </c>
      <c r="D16" s="20" t="s">
        <v>389</v>
      </c>
      <c r="E16" s="12"/>
      <c r="F16" s="12" t="s">
        <v>54</v>
      </c>
      <c r="G16" s="35"/>
      <c r="H16" s="12"/>
      <c r="I16" s="35"/>
      <c r="J16" s="12"/>
      <c r="K16" s="35">
        <v>1</v>
      </c>
      <c r="L16" s="19">
        <v>6.01</v>
      </c>
      <c r="M16" s="20" t="s">
        <v>305</v>
      </c>
      <c r="N16" s="20"/>
    </row>
    <row r="17" spans="1:14" ht="31.5">
      <c r="A17" s="302">
        <v>12</v>
      </c>
      <c r="B17" s="23" t="s">
        <v>1825</v>
      </c>
      <c r="C17" s="19">
        <v>28.76</v>
      </c>
      <c r="D17" s="20" t="s">
        <v>389</v>
      </c>
      <c r="E17" s="12"/>
      <c r="F17" s="12" t="s">
        <v>54</v>
      </c>
      <c r="G17" s="35"/>
      <c r="H17" s="12"/>
      <c r="I17" s="35"/>
      <c r="J17" s="12"/>
      <c r="K17" s="35">
        <v>1</v>
      </c>
      <c r="L17" s="19">
        <v>28.76</v>
      </c>
      <c r="M17" s="20" t="s">
        <v>305</v>
      </c>
      <c r="N17" s="20"/>
    </row>
    <row r="18" spans="1:14" ht="31.5">
      <c r="A18" s="302">
        <v>13</v>
      </c>
      <c r="B18" s="23" t="s">
        <v>1826</v>
      </c>
      <c r="C18" s="19">
        <v>30.2</v>
      </c>
      <c r="D18" s="20" t="s">
        <v>389</v>
      </c>
      <c r="E18" s="12"/>
      <c r="F18" s="12" t="s">
        <v>54</v>
      </c>
      <c r="G18" s="35"/>
      <c r="H18" s="12"/>
      <c r="I18" s="35"/>
      <c r="J18" s="12"/>
      <c r="K18" s="35">
        <v>1</v>
      </c>
      <c r="L18" s="19">
        <v>30.2</v>
      </c>
      <c r="M18" s="20" t="s">
        <v>305</v>
      </c>
      <c r="N18" s="20"/>
    </row>
    <row r="19" spans="1:14" ht="78.75">
      <c r="A19" s="302">
        <v>14</v>
      </c>
      <c r="B19" s="23" t="s">
        <v>1827</v>
      </c>
      <c r="C19" s="19">
        <v>2.68</v>
      </c>
      <c r="D19" s="20" t="s">
        <v>389</v>
      </c>
      <c r="E19" s="12"/>
      <c r="F19" s="12" t="s">
        <v>54</v>
      </c>
      <c r="G19" s="35"/>
      <c r="H19" s="12"/>
      <c r="I19" s="35"/>
      <c r="J19" s="12"/>
      <c r="K19" s="35">
        <v>1</v>
      </c>
      <c r="L19" s="19">
        <v>2.68</v>
      </c>
      <c r="M19" s="20" t="s">
        <v>305</v>
      </c>
      <c r="N19" s="20"/>
    </row>
    <row r="20" spans="1:14" ht="31.5">
      <c r="A20" s="302">
        <v>15</v>
      </c>
      <c r="B20" s="23" t="s">
        <v>1828</v>
      </c>
      <c r="C20" s="19">
        <v>11.58</v>
      </c>
      <c r="D20" s="20" t="s">
        <v>389</v>
      </c>
      <c r="E20" s="12"/>
      <c r="F20" s="12" t="s">
        <v>54</v>
      </c>
      <c r="G20" s="35"/>
      <c r="H20" s="12"/>
      <c r="I20" s="35"/>
      <c r="J20" s="12"/>
      <c r="K20" s="35">
        <v>1</v>
      </c>
      <c r="L20" s="19">
        <v>11.58</v>
      </c>
      <c r="M20" s="20" t="s">
        <v>305</v>
      </c>
      <c r="N20" s="20"/>
    </row>
    <row r="21" spans="1:14" ht="47.25">
      <c r="A21" s="302">
        <v>16</v>
      </c>
      <c r="B21" s="23" t="s">
        <v>1829</v>
      </c>
      <c r="C21" s="19">
        <v>2.75</v>
      </c>
      <c r="D21" s="20" t="s">
        <v>389</v>
      </c>
      <c r="E21" s="12"/>
      <c r="F21" s="12" t="s">
        <v>54</v>
      </c>
      <c r="G21" s="35"/>
      <c r="H21" s="12"/>
      <c r="I21" s="35"/>
      <c r="J21" s="12"/>
      <c r="K21" s="35">
        <v>1</v>
      </c>
      <c r="L21" s="19">
        <v>2.72</v>
      </c>
      <c r="M21" s="20" t="s">
        <v>305</v>
      </c>
      <c r="N21" s="20"/>
    </row>
    <row r="22" spans="1:14" ht="63">
      <c r="A22" s="302">
        <v>17</v>
      </c>
      <c r="B22" s="23" t="s">
        <v>1830</v>
      </c>
      <c r="C22" s="19">
        <v>3.62</v>
      </c>
      <c r="D22" s="20" t="s">
        <v>389</v>
      </c>
      <c r="E22" s="12"/>
      <c r="F22" s="12" t="s">
        <v>54</v>
      </c>
      <c r="G22" s="35"/>
      <c r="H22" s="12"/>
      <c r="I22" s="35"/>
      <c r="J22" s="12"/>
      <c r="K22" s="35">
        <v>1</v>
      </c>
      <c r="L22" s="19">
        <v>3.59</v>
      </c>
      <c r="M22" s="20" t="s">
        <v>305</v>
      </c>
      <c r="N22" s="20"/>
    </row>
    <row r="23" spans="1:14" ht="31.5">
      <c r="A23" s="302">
        <v>18</v>
      </c>
      <c r="B23" s="23" t="s">
        <v>1831</v>
      </c>
      <c r="C23" s="19">
        <v>4.95</v>
      </c>
      <c r="D23" s="20" t="s">
        <v>389</v>
      </c>
      <c r="E23" s="12"/>
      <c r="F23" s="12" t="s">
        <v>54</v>
      </c>
      <c r="G23" s="35"/>
      <c r="H23" s="12"/>
      <c r="I23" s="35"/>
      <c r="J23" s="12"/>
      <c r="K23" s="35">
        <v>1</v>
      </c>
      <c r="L23" s="19">
        <v>4.8499999999999996</v>
      </c>
      <c r="M23" s="20" t="s">
        <v>305</v>
      </c>
      <c r="N23" s="20"/>
    </row>
    <row r="24" spans="1:14" ht="47.25">
      <c r="A24" s="302">
        <v>19</v>
      </c>
      <c r="B24" s="23" t="s">
        <v>1832</v>
      </c>
      <c r="C24" s="19">
        <v>5.43</v>
      </c>
      <c r="D24" s="20" t="s">
        <v>389</v>
      </c>
      <c r="E24" s="12"/>
      <c r="F24" s="12" t="s">
        <v>54</v>
      </c>
      <c r="G24" s="35"/>
      <c r="H24" s="12"/>
      <c r="I24" s="35"/>
      <c r="J24" s="12"/>
      <c r="K24" s="35">
        <v>1</v>
      </c>
      <c r="L24" s="19">
        <v>5.33</v>
      </c>
      <c r="M24" s="20" t="s">
        <v>305</v>
      </c>
      <c r="N24" s="20"/>
    </row>
    <row r="25" spans="1:14" ht="63">
      <c r="A25" s="302">
        <v>20</v>
      </c>
      <c r="B25" s="23" t="s">
        <v>1833</v>
      </c>
      <c r="C25" s="19">
        <v>22.39</v>
      </c>
      <c r="D25" s="20" t="s">
        <v>389</v>
      </c>
      <c r="E25" s="12"/>
      <c r="F25" s="12" t="s">
        <v>54</v>
      </c>
      <c r="G25" s="35"/>
      <c r="H25" s="12"/>
      <c r="I25" s="35"/>
      <c r="J25" s="12"/>
      <c r="K25" s="35">
        <v>1</v>
      </c>
      <c r="L25" s="19">
        <v>21.95</v>
      </c>
      <c r="M25" s="20" t="s">
        <v>305</v>
      </c>
      <c r="N25" s="20"/>
    </row>
    <row r="26" spans="1:14" ht="31.5">
      <c r="A26" s="302">
        <v>21</v>
      </c>
      <c r="B26" s="23" t="s">
        <v>1834</v>
      </c>
      <c r="C26" s="19">
        <v>16.350000000000001</v>
      </c>
      <c r="D26" s="20" t="s">
        <v>389</v>
      </c>
      <c r="E26" s="12"/>
      <c r="F26" s="12" t="s">
        <v>54</v>
      </c>
      <c r="G26" s="35"/>
      <c r="H26" s="12"/>
      <c r="I26" s="35"/>
      <c r="J26" s="12"/>
      <c r="K26" s="35">
        <v>1</v>
      </c>
      <c r="L26" s="19">
        <v>16.03</v>
      </c>
      <c r="M26" s="20" t="s">
        <v>305</v>
      </c>
      <c r="N26" s="20"/>
    </row>
    <row r="27" spans="1:14" ht="47.25">
      <c r="A27" s="302">
        <v>22</v>
      </c>
      <c r="B27" s="23" t="s">
        <v>1835</v>
      </c>
      <c r="C27" s="19">
        <v>5.63</v>
      </c>
      <c r="D27" s="20" t="s">
        <v>389</v>
      </c>
      <c r="E27" s="12"/>
      <c r="F27" s="12" t="s">
        <v>54</v>
      </c>
      <c r="G27" s="35"/>
      <c r="H27" s="12"/>
      <c r="I27" s="35"/>
      <c r="J27" s="12"/>
      <c r="K27" s="35">
        <v>1</v>
      </c>
      <c r="L27" s="19">
        <v>5.52</v>
      </c>
      <c r="M27" s="20" t="s">
        <v>305</v>
      </c>
      <c r="N27" s="20"/>
    </row>
    <row r="28" spans="1:14" ht="47.25">
      <c r="A28" s="302">
        <v>23</v>
      </c>
      <c r="B28" s="23" t="s">
        <v>1836</v>
      </c>
      <c r="C28" s="19">
        <v>12.21</v>
      </c>
      <c r="D28" s="20" t="s">
        <v>389</v>
      </c>
      <c r="E28" s="12"/>
      <c r="F28" s="12" t="s">
        <v>54</v>
      </c>
      <c r="G28" s="35"/>
      <c r="H28" s="12"/>
      <c r="I28" s="35"/>
      <c r="J28" s="12"/>
      <c r="K28" s="35">
        <v>1</v>
      </c>
      <c r="L28" s="19">
        <v>11.97</v>
      </c>
      <c r="M28" s="20" t="s">
        <v>305</v>
      </c>
      <c r="N28" s="20"/>
    </row>
    <row r="29" spans="1:14" ht="31.5">
      <c r="A29" s="302">
        <v>24</v>
      </c>
      <c r="B29" s="23" t="s">
        <v>1837</v>
      </c>
      <c r="C29" s="19">
        <v>21.4</v>
      </c>
      <c r="D29" s="20" t="s">
        <v>389</v>
      </c>
      <c r="E29" s="12"/>
      <c r="F29" s="12" t="s">
        <v>54</v>
      </c>
      <c r="G29" s="35"/>
      <c r="H29" s="12"/>
      <c r="I29" s="35"/>
      <c r="J29" s="12"/>
      <c r="K29" s="35">
        <v>1</v>
      </c>
      <c r="L29" s="19">
        <v>21.19</v>
      </c>
      <c r="M29" s="20" t="s">
        <v>305</v>
      </c>
      <c r="N29" s="20"/>
    </row>
    <row r="30" spans="1:14" ht="63">
      <c r="A30" s="302">
        <v>25</v>
      </c>
      <c r="B30" s="23" t="s">
        <v>1838</v>
      </c>
      <c r="C30" s="19">
        <v>6.7</v>
      </c>
      <c r="D30" s="20" t="s">
        <v>389</v>
      </c>
      <c r="E30" s="12"/>
      <c r="F30" s="12" t="s">
        <v>54</v>
      </c>
      <c r="G30" s="35"/>
      <c r="H30" s="12"/>
      <c r="I30" s="35"/>
      <c r="J30" s="12"/>
      <c r="K30" s="35">
        <v>1</v>
      </c>
      <c r="L30" s="19">
        <v>6.63</v>
      </c>
      <c r="M30" s="20" t="s">
        <v>305</v>
      </c>
      <c r="N30" s="20"/>
    </row>
    <row r="31" spans="1:14" ht="47.25">
      <c r="A31" s="302">
        <v>26</v>
      </c>
      <c r="B31" s="23" t="s">
        <v>1839</v>
      </c>
      <c r="C31" s="19">
        <v>153.72</v>
      </c>
      <c r="D31" s="20" t="s">
        <v>389</v>
      </c>
      <c r="E31" s="12"/>
      <c r="F31" s="12" t="s">
        <v>54</v>
      </c>
      <c r="G31" s="35"/>
      <c r="H31" s="12"/>
      <c r="I31" s="35"/>
      <c r="J31" s="12"/>
      <c r="K31" s="35">
        <v>1</v>
      </c>
      <c r="L31" s="19">
        <v>150.69999999999999</v>
      </c>
      <c r="M31" s="20" t="s">
        <v>305</v>
      </c>
      <c r="N31" s="20"/>
    </row>
    <row r="32" spans="1:14" ht="63">
      <c r="A32" s="302">
        <v>27</v>
      </c>
      <c r="B32" s="23" t="s">
        <v>1840</v>
      </c>
      <c r="C32" s="19">
        <v>42.39</v>
      </c>
      <c r="D32" s="20" t="s">
        <v>389</v>
      </c>
      <c r="E32" s="12"/>
      <c r="F32" s="12" t="s">
        <v>54</v>
      </c>
      <c r="G32" s="35"/>
      <c r="H32" s="12"/>
      <c r="I32" s="35"/>
      <c r="J32" s="12"/>
      <c r="K32" s="35">
        <v>1</v>
      </c>
      <c r="L32" s="19">
        <v>41.56</v>
      </c>
      <c r="M32" s="20" t="s">
        <v>305</v>
      </c>
      <c r="N32" s="20"/>
    </row>
    <row r="33" spans="1:14" ht="47.25">
      <c r="A33" s="302">
        <v>28</v>
      </c>
      <c r="B33" s="23" t="s">
        <v>1841</v>
      </c>
      <c r="C33" s="19">
        <v>13.48</v>
      </c>
      <c r="D33" s="20" t="s">
        <v>389</v>
      </c>
      <c r="E33" s="12"/>
      <c r="F33" s="12" t="s">
        <v>54</v>
      </c>
      <c r="G33" s="35"/>
      <c r="H33" s="12"/>
      <c r="I33" s="35"/>
      <c r="J33" s="12"/>
      <c r="K33" s="35">
        <v>1</v>
      </c>
      <c r="L33" s="19">
        <v>13.2</v>
      </c>
      <c r="M33" s="20" t="s">
        <v>305</v>
      </c>
      <c r="N33" s="20"/>
    </row>
    <row r="34" spans="1:14" ht="47.25">
      <c r="A34" s="302">
        <v>29</v>
      </c>
      <c r="B34" s="23" t="s">
        <v>1842</v>
      </c>
      <c r="C34" s="19">
        <v>11.13</v>
      </c>
      <c r="D34" s="20" t="s">
        <v>389</v>
      </c>
      <c r="E34" s="12"/>
      <c r="F34" s="12" t="s">
        <v>54</v>
      </c>
      <c r="G34" s="35"/>
      <c r="H34" s="12"/>
      <c r="I34" s="35"/>
      <c r="J34" s="12"/>
      <c r="K34" s="35">
        <v>1</v>
      </c>
      <c r="L34" s="19">
        <v>10.9</v>
      </c>
      <c r="M34" s="20" t="s">
        <v>305</v>
      </c>
      <c r="N34" s="20"/>
    </row>
    <row r="35" spans="1:14" ht="31.5">
      <c r="A35" s="302">
        <v>30</v>
      </c>
      <c r="B35" s="23" t="s">
        <v>1843</v>
      </c>
      <c r="C35" s="19">
        <v>11.93</v>
      </c>
      <c r="D35" s="20" t="s">
        <v>389</v>
      </c>
      <c r="E35" s="12"/>
      <c r="F35" s="12" t="s">
        <v>54</v>
      </c>
      <c r="G35" s="35"/>
      <c r="H35" s="12"/>
      <c r="I35" s="35"/>
      <c r="J35" s="12"/>
      <c r="K35" s="35">
        <v>1</v>
      </c>
      <c r="L35" s="19">
        <v>11.81</v>
      </c>
      <c r="M35" s="20" t="s">
        <v>305</v>
      </c>
      <c r="N35" s="20"/>
    </row>
    <row r="36" spans="1:14" ht="47.25">
      <c r="A36" s="302">
        <v>31</v>
      </c>
      <c r="B36" s="23" t="s">
        <v>1844</v>
      </c>
      <c r="C36" s="19">
        <v>9.27</v>
      </c>
      <c r="D36" s="20" t="s">
        <v>389</v>
      </c>
      <c r="E36" s="12"/>
      <c r="F36" s="12" t="s">
        <v>54</v>
      </c>
      <c r="G36" s="35"/>
      <c r="H36" s="12"/>
      <c r="I36" s="35"/>
      <c r="J36" s="12"/>
      <c r="K36" s="35">
        <v>1</v>
      </c>
      <c r="L36" s="19">
        <v>9</v>
      </c>
      <c r="M36" s="20" t="s">
        <v>305</v>
      </c>
      <c r="N36" s="20"/>
    </row>
    <row r="37" spans="1:14" ht="63">
      <c r="A37" s="17">
        <v>32</v>
      </c>
      <c r="B37" s="23" t="s">
        <v>1845</v>
      </c>
      <c r="C37" s="19">
        <v>9.27</v>
      </c>
      <c r="D37" s="20" t="s">
        <v>389</v>
      </c>
      <c r="E37" s="12"/>
      <c r="F37" s="12" t="s">
        <v>54</v>
      </c>
      <c r="G37" s="35"/>
      <c r="H37" s="12"/>
      <c r="I37" s="35"/>
      <c r="J37" s="12"/>
      <c r="K37" s="35">
        <v>1</v>
      </c>
      <c r="L37" s="19">
        <v>9</v>
      </c>
      <c r="M37" s="20" t="s">
        <v>305</v>
      </c>
      <c r="N37" s="20"/>
    </row>
    <row r="38" spans="1:14" ht="47.25">
      <c r="A38" s="17">
        <v>33</v>
      </c>
      <c r="B38" s="23" t="s">
        <v>1846</v>
      </c>
      <c r="C38" s="19">
        <v>3.4</v>
      </c>
      <c r="D38" s="20" t="s">
        <v>389</v>
      </c>
      <c r="E38" s="12"/>
      <c r="F38" s="12" t="s">
        <v>54</v>
      </c>
      <c r="G38" s="35"/>
      <c r="H38" s="12"/>
      <c r="I38" s="35"/>
      <c r="J38" s="12"/>
      <c r="K38" s="35">
        <v>1</v>
      </c>
      <c r="L38" s="19">
        <v>3.3</v>
      </c>
      <c r="M38" s="20" t="s">
        <v>305</v>
      </c>
      <c r="N38" s="20"/>
    </row>
    <row r="39" spans="1:14" ht="114.75">
      <c r="A39" s="17">
        <v>34</v>
      </c>
      <c r="B39" s="23" t="s">
        <v>1854</v>
      </c>
      <c r="C39" s="19">
        <v>36.32</v>
      </c>
      <c r="D39" s="20" t="s">
        <v>304</v>
      </c>
      <c r="E39" s="12" t="s">
        <v>1849</v>
      </c>
      <c r="F39" s="12" t="s">
        <v>60</v>
      </c>
      <c r="G39" s="35">
        <v>0.23</v>
      </c>
      <c r="H39" s="12">
        <v>30.75</v>
      </c>
      <c r="I39" s="35">
        <v>0.05</v>
      </c>
      <c r="J39" s="12"/>
      <c r="K39" s="35">
        <f>G39+I39</f>
        <v>0.28000000000000003</v>
      </c>
      <c r="L39" s="19">
        <v>30.75</v>
      </c>
      <c r="M39" s="83" t="s">
        <v>1855</v>
      </c>
      <c r="N39" s="20"/>
    </row>
    <row r="40" spans="1:14" ht="140.25">
      <c r="A40" s="17">
        <v>35</v>
      </c>
      <c r="B40" s="23" t="s">
        <v>1857</v>
      </c>
      <c r="C40" s="19">
        <v>47.17</v>
      </c>
      <c r="D40" s="20" t="s">
        <v>304</v>
      </c>
      <c r="E40" s="12" t="s">
        <v>1849</v>
      </c>
      <c r="F40" s="12" t="s">
        <v>60</v>
      </c>
      <c r="G40" s="35"/>
      <c r="H40" s="12"/>
      <c r="I40" s="35"/>
      <c r="J40" s="12"/>
      <c r="K40" s="35"/>
      <c r="L40" s="19"/>
      <c r="M40" s="83" t="s">
        <v>1858</v>
      </c>
      <c r="N40" s="20"/>
    </row>
    <row r="41" spans="1:14" ht="76.5">
      <c r="A41" s="17">
        <v>36</v>
      </c>
      <c r="B41" s="23" t="s">
        <v>1859</v>
      </c>
      <c r="C41" s="19">
        <v>16.899999999999999</v>
      </c>
      <c r="D41" s="20" t="s">
        <v>304</v>
      </c>
      <c r="E41" s="12" t="s">
        <v>1856</v>
      </c>
      <c r="F41" s="12" t="s">
        <v>60</v>
      </c>
      <c r="G41" s="35">
        <v>0.32</v>
      </c>
      <c r="H41" s="12">
        <v>16.89</v>
      </c>
      <c r="I41" s="35">
        <v>0.6</v>
      </c>
      <c r="J41" s="12"/>
      <c r="K41" s="35">
        <f>G41+I41</f>
        <v>0.91999999999999993</v>
      </c>
      <c r="L41" s="19">
        <v>16.89</v>
      </c>
      <c r="M41" s="83" t="s">
        <v>1860</v>
      </c>
      <c r="N41" s="20"/>
    </row>
    <row r="42" spans="1:14" ht="114.75">
      <c r="A42" s="17">
        <v>37</v>
      </c>
      <c r="B42" s="23" t="s">
        <v>1861</v>
      </c>
      <c r="C42" s="19">
        <v>14.98</v>
      </c>
      <c r="D42" s="20" t="s">
        <v>304</v>
      </c>
      <c r="E42" s="12" t="s">
        <v>1849</v>
      </c>
      <c r="F42" s="12" t="s">
        <v>60</v>
      </c>
      <c r="G42" s="35">
        <v>0.25</v>
      </c>
      <c r="H42" s="12"/>
      <c r="I42" s="35">
        <v>0.03</v>
      </c>
      <c r="J42" s="12"/>
      <c r="K42" s="35">
        <f>G42+I42</f>
        <v>0.28000000000000003</v>
      </c>
      <c r="L42" s="19"/>
      <c r="M42" s="83" t="s">
        <v>1862</v>
      </c>
      <c r="N42" s="20"/>
    </row>
    <row r="43" spans="1:14" ht="89.25">
      <c r="A43" s="17">
        <v>38</v>
      </c>
      <c r="B43" s="23" t="s">
        <v>2118</v>
      </c>
      <c r="C43" s="19">
        <v>18.88</v>
      </c>
      <c r="D43" s="20" t="s">
        <v>304</v>
      </c>
      <c r="E43" s="12" t="s">
        <v>1849</v>
      </c>
      <c r="F43" s="12" t="s">
        <v>60</v>
      </c>
      <c r="G43" s="35">
        <v>0.2</v>
      </c>
      <c r="H43" s="12">
        <v>15.36</v>
      </c>
      <c r="I43" s="35">
        <v>0.15</v>
      </c>
      <c r="J43" s="12"/>
      <c r="K43" s="35">
        <f>G43+I43</f>
        <v>0.35</v>
      </c>
      <c r="L43" s="19">
        <v>15.36</v>
      </c>
      <c r="M43" s="83" t="s">
        <v>2119</v>
      </c>
      <c r="N43" s="20"/>
    </row>
    <row r="44" spans="1:14" ht="89.25">
      <c r="A44" s="17">
        <v>39</v>
      </c>
      <c r="B44" s="23" t="s">
        <v>2120</v>
      </c>
      <c r="C44" s="19">
        <v>12.65</v>
      </c>
      <c r="D44" s="20" t="s">
        <v>304</v>
      </c>
      <c r="E44" s="12" t="s">
        <v>1849</v>
      </c>
      <c r="F44" s="12" t="s">
        <v>60</v>
      </c>
      <c r="G44" s="35"/>
      <c r="H44" s="12"/>
      <c r="I44" s="35">
        <v>0.3</v>
      </c>
      <c r="J44" s="12"/>
      <c r="K44" s="35">
        <f t="shared" ref="K44:K48" si="0">G44+I44</f>
        <v>0.3</v>
      </c>
      <c r="L44" s="19"/>
      <c r="M44" s="83" t="s">
        <v>2121</v>
      </c>
      <c r="N44" s="20"/>
    </row>
    <row r="45" spans="1:14" ht="78.75">
      <c r="A45" s="17">
        <v>40</v>
      </c>
      <c r="B45" s="23" t="s">
        <v>2122</v>
      </c>
      <c r="C45" s="19">
        <v>20.97</v>
      </c>
      <c r="D45" s="20" t="s">
        <v>304</v>
      </c>
      <c r="E45" s="12" t="s">
        <v>1849</v>
      </c>
      <c r="F45" s="12" t="s">
        <v>60</v>
      </c>
      <c r="G45" s="35">
        <v>0.4</v>
      </c>
      <c r="H45" s="12">
        <v>17.97</v>
      </c>
      <c r="I45" s="35"/>
      <c r="J45" s="12"/>
      <c r="K45" s="35">
        <f t="shared" si="0"/>
        <v>0.4</v>
      </c>
      <c r="L45" s="19">
        <v>17.97</v>
      </c>
      <c r="M45" s="20" t="s">
        <v>2123</v>
      </c>
      <c r="N45" s="20"/>
    </row>
    <row r="46" spans="1:14" ht="140.25">
      <c r="A46" s="17">
        <v>41</v>
      </c>
      <c r="B46" s="23" t="s">
        <v>2124</v>
      </c>
      <c r="C46" s="19">
        <v>73.02</v>
      </c>
      <c r="D46" s="20" t="s">
        <v>304</v>
      </c>
      <c r="E46" s="12" t="s">
        <v>1849</v>
      </c>
      <c r="F46" s="12" t="s">
        <v>60</v>
      </c>
      <c r="G46" s="35">
        <v>0.1</v>
      </c>
      <c r="H46" s="12"/>
      <c r="I46" s="35"/>
      <c r="J46" s="12"/>
      <c r="K46" s="35">
        <f t="shared" si="0"/>
        <v>0.1</v>
      </c>
      <c r="L46" s="19"/>
      <c r="M46" s="83" t="s">
        <v>2125</v>
      </c>
      <c r="N46" s="20"/>
    </row>
    <row r="47" spans="1:14" ht="63">
      <c r="A47" s="17">
        <v>42</v>
      </c>
      <c r="B47" s="23" t="s">
        <v>2126</v>
      </c>
      <c r="C47" s="19">
        <v>29.31</v>
      </c>
      <c r="D47" s="20" t="s">
        <v>304</v>
      </c>
      <c r="E47" s="12" t="s">
        <v>1849</v>
      </c>
      <c r="F47" s="12" t="s">
        <v>60</v>
      </c>
      <c r="G47" s="35">
        <v>0.95</v>
      </c>
      <c r="H47" s="12">
        <v>29.31</v>
      </c>
      <c r="I47" s="35">
        <v>0.05</v>
      </c>
      <c r="J47" s="12"/>
      <c r="K47" s="35">
        <v>1</v>
      </c>
      <c r="L47" s="19">
        <v>29.31</v>
      </c>
      <c r="M47" s="20" t="s">
        <v>305</v>
      </c>
      <c r="N47" s="20"/>
    </row>
    <row r="48" spans="1:14" ht="47.25">
      <c r="A48" s="17">
        <v>43</v>
      </c>
      <c r="B48" s="23" t="s">
        <v>2127</v>
      </c>
      <c r="C48" s="19">
        <v>3.46</v>
      </c>
      <c r="D48" s="20" t="s">
        <v>304</v>
      </c>
      <c r="E48" s="12" t="s">
        <v>1849</v>
      </c>
      <c r="F48" s="12" t="s">
        <v>60</v>
      </c>
      <c r="G48" s="35"/>
      <c r="H48" s="12"/>
      <c r="I48" s="35">
        <v>1</v>
      </c>
      <c r="J48" s="12"/>
      <c r="K48" s="35">
        <f t="shared" si="0"/>
        <v>1</v>
      </c>
      <c r="L48" s="19"/>
      <c r="M48" s="443" t="s">
        <v>305</v>
      </c>
      <c r="N48" s="20"/>
    </row>
    <row r="49" spans="1:14" ht="63">
      <c r="A49" s="17">
        <v>44</v>
      </c>
      <c r="B49" s="23" t="s">
        <v>2128</v>
      </c>
      <c r="C49" s="19">
        <v>1.4</v>
      </c>
      <c r="D49" s="20" t="s">
        <v>304</v>
      </c>
      <c r="E49" s="12" t="s">
        <v>1849</v>
      </c>
      <c r="F49" s="12" t="s">
        <v>60</v>
      </c>
      <c r="G49" s="35"/>
      <c r="H49" s="12">
        <v>1.02</v>
      </c>
      <c r="I49" s="35">
        <v>1</v>
      </c>
      <c r="J49" s="12"/>
      <c r="K49" s="35">
        <f t="shared" ref="K49" si="1">G49+I49</f>
        <v>1</v>
      </c>
      <c r="L49" s="19">
        <v>1.02</v>
      </c>
      <c r="M49" s="451"/>
      <c r="N49" s="20"/>
    </row>
    <row r="50" spans="1:14" ht="63">
      <c r="A50" s="17">
        <v>45</v>
      </c>
      <c r="B50" s="23" t="s">
        <v>2129</v>
      </c>
      <c r="C50" s="19">
        <v>6.96</v>
      </c>
      <c r="D50" s="20" t="s">
        <v>304</v>
      </c>
      <c r="E50" s="12" t="s">
        <v>1849</v>
      </c>
      <c r="F50" s="12" t="s">
        <v>60</v>
      </c>
      <c r="G50" s="35"/>
      <c r="H50" s="12"/>
      <c r="I50" s="35"/>
      <c r="J50" s="12"/>
      <c r="K50" s="35"/>
      <c r="L50" s="19"/>
      <c r="M50" s="11" t="s">
        <v>728</v>
      </c>
      <c r="N50" s="20"/>
    </row>
    <row r="51" spans="1:14" ht="47.25">
      <c r="A51" s="17">
        <v>46</v>
      </c>
      <c r="B51" s="23" t="s">
        <v>2130</v>
      </c>
      <c r="C51" s="19">
        <v>3.13</v>
      </c>
      <c r="D51" s="20" t="s">
        <v>304</v>
      </c>
      <c r="E51" s="12" t="s">
        <v>1849</v>
      </c>
      <c r="F51" s="12" t="s">
        <v>60</v>
      </c>
      <c r="G51" s="35"/>
      <c r="H51" s="12">
        <v>2.5299999999999998</v>
      </c>
      <c r="I51" s="35">
        <v>1</v>
      </c>
      <c r="J51" s="12"/>
      <c r="K51" s="35">
        <v>1</v>
      </c>
      <c r="L51" s="19">
        <v>2.5299999999999998</v>
      </c>
      <c r="M51" s="11" t="s">
        <v>305</v>
      </c>
      <c r="N51" s="20"/>
    </row>
    <row r="52" spans="1:14" ht="31.5">
      <c r="A52" s="17">
        <v>47</v>
      </c>
      <c r="B52" s="23" t="s">
        <v>2131</v>
      </c>
      <c r="C52" s="19">
        <v>16.95</v>
      </c>
      <c r="D52" s="20" t="s">
        <v>304</v>
      </c>
      <c r="E52" s="12" t="s">
        <v>1849</v>
      </c>
      <c r="F52" s="12" t="s">
        <v>60</v>
      </c>
      <c r="G52" s="35"/>
      <c r="H52" s="12"/>
      <c r="I52" s="35"/>
      <c r="J52" s="12"/>
      <c r="K52" s="35"/>
      <c r="L52" s="19"/>
      <c r="M52" s="11"/>
      <c r="N52" s="20"/>
    </row>
    <row r="53" spans="1:14" ht="63">
      <c r="A53" s="17">
        <v>48</v>
      </c>
      <c r="B53" s="23" t="s">
        <v>2132</v>
      </c>
      <c r="C53" s="19">
        <v>85.79</v>
      </c>
      <c r="D53" s="20" t="s">
        <v>304</v>
      </c>
      <c r="E53" s="12" t="s">
        <v>1849</v>
      </c>
      <c r="F53" s="12" t="s">
        <v>60</v>
      </c>
      <c r="G53" s="35"/>
      <c r="H53" s="12"/>
      <c r="I53" s="35"/>
      <c r="J53" s="12"/>
      <c r="K53" s="35"/>
      <c r="L53" s="19"/>
      <c r="M53" s="11" t="s">
        <v>2133</v>
      </c>
      <c r="N53" s="20"/>
    </row>
    <row r="54" spans="1:14" ht="47.25">
      <c r="A54" s="17">
        <v>49</v>
      </c>
      <c r="B54" s="23" t="s">
        <v>2135</v>
      </c>
      <c r="C54" s="19">
        <v>83.01</v>
      </c>
      <c r="D54" s="20" t="s">
        <v>304</v>
      </c>
      <c r="E54" s="12" t="s">
        <v>1849</v>
      </c>
      <c r="F54" s="12" t="s">
        <v>60</v>
      </c>
      <c r="G54" s="35"/>
      <c r="H54" s="12"/>
      <c r="I54" s="35">
        <v>0.81</v>
      </c>
      <c r="J54" s="12"/>
      <c r="K54" s="35">
        <v>0.81</v>
      </c>
      <c r="L54" s="19"/>
      <c r="M54" s="11" t="s">
        <v>622</v>
      </c>
      <c r="N54" s="20"/>
    </row>
    <row r="55" spans="1:14" ht="63">
      <c r="A55" s="17">
        <v>50</v>
      </c>
      <c r="B55" s="23" t="s">
        <v>2134</v>
      </c>
      <c r="C55" s="19">
        <v>263.16000000000003</v>
      </c>
      <c r="D55" s="20" t="s">
        <v>304</v>
      </c>
      <c r="E55" s="12" t="s">
        <v>1849</v>
      </c>
      <c r="F55" s="12" t="s">
        <v>60</v>
      </c>
      <c r="G55" s="35"/>
      <c r="H55" s="12"/>
      <c r="I55" s="35">
        <v>0.85</v>
      </c>
      <c r="J55" s="12"/>
      <c r="K55" s="35">
        <v>0.85</v>
      </c>
      <c r="L55" s="19"/>
      <c r="M55" s="11" t="s">
        <v>622</v>
      </c>
      <c r="N55" s="20"/>
    </row>
    <row r="56" spans="1:14">
      <c r="A56" s="17"/>
      <c r="B56" s="71" t="s">
        <v>2136</v>
      </c>
      <c r="C56" s="312">
        <v>285.14999999999998</v>
      </c>
      <c r="D56" s="71"/>
      <c r="E56" s="332"/>
      <c r="F56" s="332"/>
      <c r="G56" s="339">
        <v>0.19</v>
      </c>
      <c r="H56" s="332"/>
      <c r="I56" s="339">
        <v>0.34</v>
      </c>
      <c r="J56" s="332"/>
      <c r="K56" s="339">
        <v>0.55000000000000004</v>
      </c>
      <c r="L56" s="312">
        <v>113.83</v>
      </c>
      <c r="M56" s="316"/>
      <c r="N56" s="20"/>
    </row>
  </sheetData>
  <mergeCells count="14">
    <mergeCell ref="M48:M49"/>
    <mergeCell ref="K3:L3"/>
    <mergeCell ref="M3:M4"/>
    <mergeCell ref="N3:N4"/>
    <mergeCell ref="A1:N1"/>
    <mergeCell ref="A2:C2"/>
    <mergeCell ref="A3:A4"/>
    <mergeCell ref="B3:B4"/>
    <mergeCell ref="C3:C4"/>
    <mergeCell ref="D3:D4"/>
    <mergeCell ref="E3:E4"/>
    <mergeCell ref="F3:F4"/>
    <mergeCell ref="G3:H3"/>
    <mergeCell ref="I3:J3"/>
  </mergeCells>
  <phoneticPr fontId="30" type="noConversion"/>
  <pageMargins left="0.7" right="0.7" top="0.75" bottom="0.75" header="0.3" footer="0.3"/>
  <pageSetup paperSize="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8E9124-FC4F-4AB0-B0BD-4419DF7113CD}">
  <dimension ref="A1:O155"/>
  <sheetViews>
    <sheetView workbookViewId="0">
      <selection activeCell="F165" sqref="F165"/>
    </sheetView>
  </sheetViews>
  <sheetFormatPr defaultColWidth="9.140625" defaultRowHeight="15.75"/>
  <cols>
    <col min="1" max="1" width="5.140625" style="2" customWidth="1"/>
    <col min="2" max="2" width="29.85546875" style="1" customWidth="1"/>
    <col min="3" max="3" width="9.85546875" style="1" customWidth="1"/>
    <col min="4" max="4" width="17.140625" style="1" customWidth="1"/>
    <col min="5" max="6" width="11.5703125" style="1" customWidth="1"/>
    <col min="7" max="7" width="9.28515625" style="1" customWidth="1"/>
    <col min="8" max="8" width="8.7109375" style="3" customWidth="1"/>
    <col min="9" max="9" width="8.42578125" style="1" customWidth="1"/>
    <col min="10" max="10" width="8.5703125" style="3" customWidth="1"/>
    <col min="11" max="11" width="8.7109375" style="1" customWidth="1"/>
    <col min="12" max="12" width="9.140625" style="3"/>
    <col min="13" max="13" width="11.42578125" style="1" customWidth="1"/>
    <col min="14" max="14" width="10.5703125" style="1" customWidth="1"/>
    <col min="15" max="16384" width="9.140625" style="1"/>
  </cols>
  <sheetData>
    <row r="1" spans="1:15">
      <c r="A1" s="445" t="s">
        <v>209</v>
      </c>
      <c r="B1" s="445"/>
      <c r="C1" s="445"/>
      <c r="D1" s="445"/>
      <c r="E1" s="445"/>
      <c r="F1" s="445"/>
      <c r="G1" s="445"/>
      <c r="H1" s="445"/>
      <c r="I1" s="445"/>
      <c r="J1" s="445"/>
      <c r="K1" s="445"/>
      <c r="L1" s="445"/>
      <c r="M1" s="445"/>
      <c r="N1" s="445"/>
    </row>
    <row r="2" spans="1:15">
      <c r="A2" s="414" t="s">
        <v>1658</v>
      </c>
      <c r="B2" s="414"/>
      <c r="C2" s="414"/>
      <c r="K2" s="1" t="s">
        <v>2197</v>
      </c>
    </row>
    <row r="3" spans="1:15" ht="49.5" customHeight="1">
      <c r="A3" s="442" t="s">
        <v>210</v>
      </c>
      <c r="B3" s="450" t="s">
        <v>3</v>
      </c>
      <c r="C3" s="449" t="s">
        <v>211</v>
      </c>
      <c r="D3" s="450" t="s">
        <v>5</v>
      </c>
      <c r="E3" s="443" t="s">
        <v>6</v>
      </c>
      <c r="F3" s="443" t="s">
        <v>212</v>
      </c>
      <c r="G3" s="447" t="s">
        <v>213</v>
      </c>
      <c r="H3" s="448"/>
      <c r="I3" s="449" t="s">
        <v>214</v>
      </c>
      <c r="J3" s="449"/>
      <c r="K3" s="449" t="s">
        <v>215</v>
      </c>
      <c r="L3" s="450"/>
      <c r="M3" s="452" t="s">
        <v>11</v>
      </c>
      <c r="N3" s="443" t="s">
        <v>160</v>
      </c>
    </row>
    <row r="4" spans="1:15">
      <c r="A4" s="442"/>
      <c r="B4" s="450"/>
      <c r="C4" s="449"/>
      <c r="D4" s="450"/>
      <c r="E4" s="451"/>
      <c r="F4" s="451"/>
      <c r="G4" s="12" t="s">
        <v>13</v>
      </c>
      <c r="H4" s="12" t="s">
        <v>14</v>
      </c>
      <c r="I4" s="12" t="s">
        <v>13</v>
      </c>
      <c r="J4" s="12" t="s">
        <v>14</v>
      </c>
      <c r="K4" s="12" t="s">
        <v>13</v>
      </c>
      <c r="L4" s="12" t="s">
        <v>14</v>
      </c>
      <c r="M4" s="453"/>
      <c r="N4" s="451"/>
    </row>
    <row r="5" spans="1:15" s="78" customFormat="1" ht="13.5">
      <c r="A5" s="13">
        <v>1</v>
      </c>
      <c r="B5" s="14">
        <v>2</v>
      </c>
      <c r="C5" s="15">
        <v>3</v>
      </c>
      <c r="D5" s="14">
        <v>4</v>
      </c>
      <c r="E5" s="102">
        <v>5</v>
      </c>
      <c r="F5" s="102">
        <v>6</v>
      </c>
      <c r="G5" s="16">
        <v>7</v>
      </c>
      <c r="H5" s="14">
        <v>8</v>
      </c>
      <c r="I5" s="16">
        <v>9</v>
      </c>
      <c r="J5" s="14">
        <v>10</v>
      </c>
      <c r="K5" s="16">
        <v>11</v>
      </c>
      <c r="L5" s="14">
        <v>12</v>
      </c>
      <c r="M5" s="105">
        <v>13</v>
      </c>
      <c r="N5" s="75">
        <v>14</v>
      </c>
    </row>
    <row r="6" spans="1:15" ht="47.25">
      <c r="A6" s="17">
        <v>1</v>
      </c>
      <c r="B6" s="23" t="s">
        <v>1657</v>
      </c>
      <c r="C6" s="19">
        <v>523</v>
      </c>
      <c r="D6" s="20" t="s">
        <v>16</v>
      </c>
      <c r="E6" s="12" t="s">
        <v>1659</v>
      </c>
      <c r="F6" s="12" t="s">
        <v>1660</v>
      </c>
      <c r="G6" s="35"/>
      <c r="H6" s="12"/>
      <c r="I6" s="52">
        <v>0.24249999999999999</v>
      </c>
      <c r="J6" s="12">
        <v>38.869999999999997</v>
      </c>
      <c r="K6" s="52">
        <v>0.24249999999999999</v>
      </c>
      <c r="L6" s="12">
        <v>38.869999999999997</v>
      </c>
      <c r="M6" s="20"/>
      <c r="N6" s="20" t="s">
        <v>1201</v>
      </c>
    </row>
    <row r="7" spans="1:15" ht="110.25">
      <c r="A7" s="17">
        <v>2</v>
      </c>
      <c r="B7" s="23" t="s">
        <v>1670</v>
      </c>
      <c r="C7" s="19">
        <v>500</v>
      </c>
      <c r="D7" s="20" t="s">
        <v>16</v>
      </c>
      <c r="E7" s="12"/>
      <c r="F7" s="12"/>
      <c r="G7" s="35">
        <v>0.1</v>
      </c>
      <c r="H7" s="12">
        <v>454.95</v>
      </c>
      <c r="I7" s="35">
        <v>0.05</v>
      </c>
      <c r="J7" s="12">
        <v>19.46</v>
      </c>
      <c r="K7" s="35">
        <v>0.15</v>
      </c>
      <c r="L7" s="12">
        <f>H7+J7</f>
        <v>474.40999999999997</v>
      </c>
      <c r="M7" s="20" t="s">
        <v>1671</v>
      </c>
      <c r="N7" s="20" t="s">
        <v>1201</v>
      </c>
    </row>
    <row r="8" spans="1:15" ht="63">
      <c r="A8" s="59">
        <v>3</v>
      </c>
      <c r="B8" s="23" t="s">
        <v>1847</v>
      </c>
      <c r="C8" s="12">
        <v>206.04</v>
      </c>
      <c r="D8" s="20" t="s">
        <v>16</v>
      </c>
      <c r="E8" s="305"/>
      <c r="F8" s="305"/>
      <c r="G8" s="52">
        <v>0.60570000000000002</v>
      </c>
      <c r="H8" s="12">
        <v>124.08</v>
      </c>
      <c r="I8" s="52">
        <v>0.39429999999999998</v>
      </c>
      <c r="J8" s="12">
        <v>72.36</v>
      </c>
      <c r="K8" s="35">
        <v>1</v>
      </c>
      <c r="L8" s="12">
        <v>124.08</v>
      </c>
      <c r="M8" s="12">
        <f>H8+J8</f>
        <v>196.44</v>
      </c>
      <c r="N8" s="305"/>
      <c r="O8" s="304"/>
    </row>
    <row r="9" spans="1:15" ht="126">
      <c r="A9" s="302">
        <v>4</v>
      </c>
      <c r="B9" s="23" t="s">
        <v>1848</v>
      </c>
      <c r="C9" s="19">
        <v>20.7</v>
      </c>
      <c r="D9" s="20" t="s">
        <v>16</v>
      </c>
      <c r="E9" s="12" t="s">
        <v>1849</v>
      </c>
      <c r="F9" s="12" t="s">
        <v>1151</v>
      </c>
      <c r="G9" s="35">
        <v>1</v>
      </c>
      <c r="H9" s="12">
        <v>10.02</v>
      </c>
      <c r="I9" s="35"/>
      <c r="J9" s="12">
        <v>9.61</v>
      </c>
      <c r="K9" s="35">
        <v>1</v>
      </c>
      <c r="L9" s="12">
        <f>H9+J9</f>
        <v>19.63</v>
      </c>
      <c r="M9" s="12"/>
      <c r="N9" s="20" t="s">
        <v>312</v>
      </c>
      <c r="O9" s="309"/>
    </row>
    <row r="10" spans="1:15" ht="126">
      <c r="A10" s="302">
        <v>5</v>
      </c>
      <c r="B10" s="23" t="s">
        <v>1850</v>
      </c>
      <c r="C10" s="19">
        <v>142.4</v>
      </c>
      <c r="D10" s="20" t="s">
        <v>16</v>
      </c>
      <c r="E10" s="12" t="s">
        <v>1849</v>
      </c>
      <c r="F10" s="12" t="s">
        <v>1151</v>
      </c>
      <c r="G10" s="35">
        <v>0.65</v>
      </c>
      <c r="H10" s="12">
        <v>58.58</v>
      </c>
      <c r="I10" s="35">
        <v>0.35</v>
      </c>
      <c r="J10" s="12">
        <v>83.82</v>
      </c>
      <c r="K10" s="35">
        <f>G10+I10</f>
        <v>1</v>
      </c>
      <c r="L10" s="19">
        <f>H10+J10</f>
        <v>142.39999999999998</v>
      </c>
      <c r="M10" s="12"/>
      <c r="N10" s="20" t="s">
        <v>312</v>
      </c>
      <c r="O10" s="309"/>
    </row>
    <row r="11" spans="1:15" ht="141.75">
      <c r="A11" s="302">
        <v>6</v>
      </c>
      <c r="B11" s="23" t="s">
        <v>1851</v>
      </c>
      <c r="C11" s="19">
        <v>49.88</v>
      </c>
      <c r="D11" s="20" t="s">
        <v>16</v>
      </c>
      <c r="E11" s="12" t="s">
        <v>1849</v>
      </c>
      <c r="F11" s="12" t="s">
        <v>1852</v>
      </c>
      <c r="G11" s="101">
        <v>0.52200000000000002</v>
      </c>
      <c r="H11" s="12">
        <v>30.76</v>
      </c>
      <c r="I11" s="101"/>
      <c r="J11" s="12"/>
      <c r="K11" s="101">
        <f>G11+I11</f>
        <v>0.52200000000000002</v>
      </c>
      <c r="L11" s="12">
        <f>H11+J11</f>
        <v>30.76</v>
      </c>
      <c r="M11" s="12"/>
      <c r="N11" s="20" t="s">
        <v>312</v>
      </c>
      <c r="O11" s="309"/>
    </row>
    <row r="12" spans="1:15" ht="94.5">
      <c r="A12" s="302">
        <v>7</v>
      </c>
      <c r="B12" s="23" t="s">
        <v>2081</v>
      </c>
      <c r="C12" s="19">
        <v>246.67</v>
      </c>
      <c r="D12" s="20" t="s">
        <v>16</v>
      </c>
      <c r="E12" s="12" t="s">
        <v>1659</v>
      </c>
      <c r="F12" s="12" t="s">
        <v>1660</v>
      </c>
      <c r="G12" s="52"/>
      <c r="H12" s="12"/>
      <c r="I12" s="35"/>
      <c r="J12" s="12"/>
      <c r="K12" s="35"/>
      <c r="L12" s="12">
        <v>205.45</v>
      </c>
      <c r="M12" s="12"/>
      <c r="N12" s="20" t="s">
        <v>312</v>
      </c>
      <c r="O12" s="309"/>
    </row>
    <row r="13" spans="1:15" ht="126">
      <c r="A13" s="302">
        <v>8</v>
      </c>
      <c r="B13" s="23" t="s">
        <v>2082</v>
      </c>
      <c r="C13" s="19">
        <v>25.99</v>
      </c>
      <c r="D13" s="20" t="s">
        <v>16</v>
      </c>
      <c r="E13" s="12" t="s">
        <v>1849</v>
      </c>
      <c r="F13" s="12" t="s">
        <v>1151</v>
      </c>
      <c r="G13" s="35">
        <v>1</v>
      </c>
      <c r="H13" s="12">
        <v>20.41</v>
      </c>
      <c r="I13" s="35"/>
      <c r="J13" s="12">
        <v>0.82</v>
      </c>
      <c r="K13" s="35">
        <v>1</v>
      </c>
      <c r="L13" s="12">
        <f>H13+J13</f>
        <v>21.23</v>
      </c>
      <c r="M13" s="12"/>
      <c r="N13" s="20" t="s">
        <v>312</v>
      </c>
      <c r="O13" s="309"/>
    </row>
    <row r="14" spans="1:15" ht="63">
      <c r="A14" s="17">
        <v>9</v>
      </c>
      <c r="B14" s="23" t="s">
        <v>1970</v>
      </c>
      <c r="C14" s="19">
        <v>264.88</v>
      </c>
      <c r="D14" s="20" t="s">
        <v>150</v>
      </c>
      <c r="E14" s="12" t="s">
        <v>1971</v>
      </c>
      <c r="F14" s="12"/>
      <c r="G14" s="35">
        <v>0.82</v>
      </c>
      <c r="H14" s="12">
        <v>60.63</v>
      </c>
      <c r="I14" s="35">
        <v>0.04</v>
      </c>
      <c r="J14" s="12"/>
      <c r="K14" s="35">
        <v>0.86</v>
      </c>
      <c r="L14" s="12">
        <f>H14+J14</f>
        <v>60.63</v>
      </c>
      <c r="M14" s="20" t="s">
        <v>66</v>
      </c>
      <c r="N14" s="20" t="s">
        <v>312</v>
      </c>
      <c r="O14" s="309"/>
    </row>
    <row r="15" spans="1:15" ht="63">
      <c r="A15" s="302">
        <v>10</v>
      </c>
      <c r="B15" s="23" t="s">
        <v>1970</v>
      </c>
      <c r="C15" s="19">
        <v>301.70999999999998</v>
      </c>
      <c r="D15" s="20" t="s">
        <v>150</v>
      </c>
      <c r="E15" s="12" t="s">
        <v>1971</v>
      </c>
      <c r="F15" s="12"/>
      <c r="G15" s="35"/>
      <c r="H15" s="12">
        <v>229.03</v>
      </c>
      <c r="I15" s="35"/>
      <c r="J15" s="12">
        <v>59.94</v>
      </c>
      <c r="K15" s="35"/>
      <c r="L15" s="12">
        <f>H15+J15</f>
        <v>288.97000000000003</v>
      </c>
      <c r="M15" s="20" t="s">
        <v>66</v>
      </c>
      <c r="N15" s="20" t="s">
        <v>312</v>
      </c>
      <c r="O15" s="309"/>
    </row>
    <row r="16" spans="1:15" ht="21" customHeight="1">
      <c r="A16" s="475" t="s">
        <v>1672</v>
      </c>
      <c r="B16" s="476"/>
      <c r="C16" s="476"/>
      <c r="D16" s="476"/>
      <c r="E16" s="476"/>
      <c r="F16" s="476"/>
      <c r="G16" s="476"/>
      <c r="H16" s="476"/>
      <c r="I16" s="476"/>
      <c r="J16" s="476"/>
      <c r="K16" s="476"/>
      <c r="L16" s="476"/>
      <c r="M16" s="476"/>
      <c r="N16" s="477"/>
    </row>
    <row r="17" spans="1:14" ht="47.25">
      <c r="A17" s="302">
        <v>11</v>
      </c>
      <c r="B17" s="23" t="s">
        <v>1975</v>
      </c>
      <c r="C17" s="19">
        <v>40.39</v>
      </c>
      <c r="D17" s="20" t="s">
        <v>435</v>
      </c>
      <c r="E17" s="12" t="s">
        <v>1974</v>
      </c>
      <c r="F17" s="12" t="s">
        <v>1976</v>
      </c>
      <c r="G17" s="35">
        <v>0.15</v>
      </c>
      <c r="H17" s="12"/>
      <c r="I17" s="35">
        <v>0.15</v>
      </c>
      <c r="J17" s="12">
        <v>7.12</v>
      </c>
      <c r="K17" s="35">
        <v>0.3</v>
      </c>
      <c r="L17" s="12">
        <v>7.12</v>
      </c>
      <c r="M17" s="20" t="s">
        <v>66</v>
      </c>
      <c r="N17" s="20" t="s">
        <v>312</v>
      </c>
    </row>
    <row r="18" spans="1:14" ht="47.25">
      <c r="A18" s="302">
        <v>12</v>
      </c>
      <c r="B18" s="23" t="s">
        <v>1977</v>
      </c>
      <c r="C18" s="19">
        <v>17.190000000000001</v>
      </c>
      <c r="D18" s="20" t="s">
        <v>435</v>
      </c>
      <c r="E18" s="12" t="s">
        <v>1974</v>
      </c>
      <c r="F18" s="12" t="s">
        <v>1976</v>
      </c>
      <c r="G18" s="35"/>
      <c r="H18" s="12"/>
      <c r="I18" s="35">
        <v>0.4</v>
      </c>
      <c r="J18" s="12"/>
      <c r="K18" s="35">
        <v>0.4</v>
      </c>
      <c r="L18" s="12"/>
      <c r="M18" s="20" t="s">
        <v>66</v>
      </c>
      <c r="N18" s="20" t="s">
        <v>516</v>
      </c>
    </row>
    <row r="19" spans="1:14" ht="110.25">
      <c r="A19" s="302">
        <v>13</v>
      </c>
      <c r="B19" s="23" t="s">
        <v>1978</v>
      </c>
      <c r="C19" s="19">
        <v>52.34</v>
      </c>
      <c r="D19" s="20" t="s">
        <v>435</v>
      </c>
      <c r="E19" s="12" t="s">
        <v>1974</v>
      </c>
      <c r="F19" s="12" t="s">
        <v>1976</v>
      </c>
      <c r="G19" s="35">
        <v>0.05</v>
      </c>
      <c r="H19" s="12"/>
      <c r="I19" s="35">
        <v>0.9</v>
      </c>
      <c r="J19" s="12"/>
      <c r="K19" s="35">
        <v>0.95</v>
      </c>
      <c r="L19" s="12"/>
      <c r="M19" s="20" t="s">
        <v>66</v>
      </c>
      <c r="N19" s="20" t="s">
        <v>516</v>
      </c>
    </row>
    <row r="20" spans="1:14" ht="63">
      <c r="A20" s="302">
        <v>14</v>
      </c>
      <c r="B20" s="23" t="s">
        <v>1979</v>
      </c>
      <c r="C20" s="19">
        <v>18.649999999999999</v>
      </c>
      <c r="D20" s="20" t="s">
        <v>435</v>
      </c>
      <c r="E20" s="12" t="s">
        <v>2218</v>
      </c>
      <c r="F20" s="12" t="s">
        <v>1976</v>
      </c>
      <c r="G20" s="35">
        <v>0.6</v>
      </c>
      <c r="H20" s="12"/>
      <c r="I20" s="35">
        <v>0.4</v>
      </c>
      <c r="J20" s="12">
        <v>9.7200000000000006</v>
      </c>
      <c r="K20" s="35">
        <v>1</v>
      </c>
      <c r="L20" s="12">
        <v>9.7200000000000006</v>
      </c>
      <c r="M20" s="20" t="s">
        <v>66</v>
      </c>
      <c r="N20" s="20" t="s">
        <v>516</v>
      </c>
    </row>
    <row r="21" spans="1:14" ht="47.25">
      <c r="A21" s="302">
        <v>15</v>
      </c>
      <c r="B21" s="23" t="s">
        <v>1980</v>
      </c>
      <c r="C21" s="19">
        <v>17.850000000000001</v>
      </c>
      <c r="D21" s="20" t="s">
        <v>435</v>
      </c>
      <c r="E21" s="12" t="s">
        <v>1974</v>
      </c>
      <c r="F21" s="12" t="s">
        <v>1976</v>
      </c>
      <c r="G21" s="35">
        <v>0.05</v>
      </c>
      <c r="H21" s="12"/>
      <c r="I21" s="35">
        <v>0.03</v>
      </c>
      <c r="J21" s="12"/>
      <c r="K21" s="35">
        <v>0.08</v>
      </c>
      <c r="L21" s="12"/>
      <c r="M21" s="20" t="s">
        <v>66</v>
      </c>
      <c r="N21" s="20" t="s">
        <v>516</v>
      </c>
    </row>
    <row r="22" spans="1:14" ht="31.5">
      <c r="A22" s="302">
        <v>16</v>
      </c>
      <c r="B22" s="23" t="s">
        <v>1673</v>
      </c>
      <c r="C22" s="19">
        <v>37.56</v>
      </c>
      <c r="D22" s="20" t="s">
        <v>435</v>
      </c>
      <c r="E22" s="12" t="s">
        <v>958</v>
      </c>
      <c r="F22" s="12" t="s">
        <v>1743</v>
      </c>
      <c r="G22" s="35">
        <v>1</v>
      </c>
      <c r="H22" s="12">
        <v>37.56</v>
      </c>
      <c r="I22" s="35"/>
      <c r="J22" s="19"/>
      <c r="K22" s="35">
        <v>1</v>
      </c>
      <c r="L22" s="12">
        <f>H22+J22</f>
        <v>37.56</v>
      </c>
      <c r="M22" s="20" t="s">
        <v>305</v>
      </c>
      <c r="N22" s="20" t="s">
        <v>516</v>
      </c>
    </row>
    <row r="23" spans="1:14" ht="78.75">
      <c r="A23" s="302">
        <v>17</v>
      </c>
      <c r="B23" s="23" t="s">
        <v>1674</v>
      </c>
      <c r="C23" s="19">
        <v>3.26</v>
      </c>
      <c r="D23" s="20" t="s">
        <v>435</v>
      </c>
      <c r="E23" s="12" t="s">
        <v>958</v>
      </c>
      <c r="F23" s="12" t="s">
        <v>1744</v>
      </c>
      <c r="G23" s="35">
        <v>1</v>
      </c>
      <c r="H23" s="12">
        <v>3.26</v>
      </c>
      <c r="I23" s="35"/>
      <c r="J23" s="12"/>
      <c r="K23" s="35">
        <v>1</v>
      </c>
      <c r="L23" s="12">
        <f t="shared" ref="L23:L30" si="0">H23+J23</f>
        <v>3.26</v>
      </c>
      <c r="M23" s="20" t="s">
        <v>305</v>
      </c>
      <c r="N23" s="20" t="s">
        <v>516</v>
      </c>
    </row>
    <row r="24" spans="1:14" ht="31.5">
      <c r="A24" s="302">
        <v>18</v>
      </c>
      <c r="B24" s="23" t="s">
        <v>1675</v>
      </c>
      <c r="C24" s="19">
        <v>21.36</v>
      </c>
      <c r="D24" s="20" t="s">
        <v>435</v>
      </c>
      <c r="E24" s="12" t="s">
        <v>958</v>
      </c>
      <c r="F24" s="12" t="s">
        <v>1743</v>
      </c>
      <c r="G24" s="35">
        <v>1</v>
      </c>
      <c r="H24" s="12">
        <v>21.36</v>
      </c>
      <c r="I24" s="35"/>
      <c r="J24" s="12"/>
      <c r="K24" s="35">
        <v>1</v>
      </c>
      <c r="L24" s="12">
        <f t="shared" si="0"/>
        <v>21.36</v>
      </c>
      <c r="M24" s="20" t="s">
        <v>305</v>
      </c>
      <c r="N24" s="20" t="s">
        <v>516</v>
      </c>
    </row>
    <row r="25" spans="1:14" ht="47.25">
      <c r="A25" s="302">
        <v>19</v>
      </c>
      <c r="B25" s="23" t="s">
        <v>1676</v>
      </c>
      <c r="C25" s="19">
        <v>1.86</v>
      </c>
      <c r="D25" s="20" t="s">
        <v>435</v>
      </c>
      <c r="E25" s="12" t="s">
        <v>1745</v>
      </c>
      <c r="F25" s="12" t="s">
        <v>1746</v>
      </c>
      <c r="G25" s="35">
        <v>1</v>
      </c>
      <c r="H25" s="12">
        <v>1.86</v>
      </c>
      <c r="I25" s="35"/>
      <c r="J25" s="12"/>
      <c r="K25" s="35">
        <v>1</v>
      </c>
      <c r="L25" s="12">
        <f t="shared" si="0"/>
        <v>1.86</v>
      </c>
      <c r="M25" s="20" t="s">
        <v>305</v>
      </c>
      <c r="N25" s="20" t="s">
        <v>516</v>
      </c>
    </row>
    <row r="26" spans="1:14" ht="47.25">
      <c r="A26" s="302">
        <v>20</v>
      </c>
      <c r="B26" s="23" t="s">
        <v>1677</v>
      </c>
      <c r="C26" s="19">
        <v>10.5</v>
      </c>
      <c r="D26" s="20" t="s">
        <v>435</v>
      </c>
      <c r="E26" s="12" t="s">
        <v>898</v>
      </c>
      <c r="F26" s="12" t="s">
        <v>1680</v>
      </c>
      <c r="G26" s="35">
        <v>1</v>
      </c>
      <c r="H26" s="19">
        <v>10.5</v>
      </c>
      <c r="I26" s="35"/>
      <c r="J26" s="19"/>
      <c r="K26" s="35">
        <v>1</v>
      </c>
      <c r="L26" s="19">
        <f t="shared" si="0"/>
        <v>10.5</v>
      </c>
      <c r="M26" s="20" t="s">
        <v>305</v>
      </c>
      <c r="N26" s="20" t="s">
        <v>516</v>
      </c>
    </row>
    <row r="27" spans="1:14" ht="63">
      <c r="A27" s="302">
        <v>21</v>
      </c>
      <c r="B27" s="23" t="s">
        <v>1678</v>
      </c>
      <c r="C27" s="19">
        <v>4.47</v>
      </c>
      <c r="D27" s="20" t="s">
        <v>435</v>
      </c>
      <c r="E27" s="12" t="s">
        <v>1679</v>
      </c>
      <c r="F27" s="12" t="s">
        <v>1680</v>
      </c>
      <c r="G27" s="35">
        <v>1</v>
      </c>
      <c r="H27" s="12">
        <v>4.47</v>
      </c>
      <c r="I27" s="35"/>
      <c r="J27" s="12"/>
      <c r="K27" s="35">
        <v>1</v>
      </c>
      <c r="L27" s="12">
        <f t="shared" si="0"/>
        <v>4.47</v>
      </c>
      <c r="M27" s="20" t="s">
        <v>305</v>
      </c>
      <c r="N27" s="20" t="s">
        <v>516</v>
      </c>
    </row>
    <row r="28" spans="1:14" ht="47.25">
      <c r="A28" s="302">
        <v>22</v>
      </c>
      <c r="B28" s="23" t="s">
        <v>1681</v>
      </c>
      <c r="C28" s="19">
        <v>9.68</v>
      </c>
      <c r="D28" s="20" t="s">
        <v>435</v>
      </c>
      <c r="E28" s="12" t="s">
        <v>1104</v>
      </c>
      <c r="F28" s="12" t="s">
        <v>1680</v>
      </c>
      <c r="G28" s="35">
        <v>1</v>
      </c>
      <c r="H28" s="12">
        <v>9.68</v>
      </c>
      <c r="I28" s="35"/>
      <c r="J28" s="19"/>
      <c r="K28" s="35">
        <v>1</v>
      </c>
      <c r="L28" s="12">
        <f t="shared" si="0"/>
        <v>9.68</v>
      </c>
      <c r="M28" s="20" t="s">
        <v>305</v>
      </c>
      <c r="N28" s="20" t="s">
        <v>516</v>
      </c>
    </row>
    <row r="29" spans="1:14" ht="47.25">
      <c r="A29" s="302">
        <v>23</v>
      </c>
      <c r="B29" s="23" t="s">
        <v>1682</v>
      </c>
      <c r="C29" s="19">
        <v>7.07</v>
      </c>
      <c r="D29" s="20" t="s">
        <v>435</v>
      </c>
      <c r="E29" s="12" t="s">
        <v>958</v>
      </c>
      <c r="F29" s="12" t="s">
        <v>1747</v>
      </c>
      <c r="G29" s="35">
        <v>1</v>
      </c>
      <c r="H29" s="19">
        <v>7.07</v>
      </c>
      <c r="I29" s="35"/>
      <c r="J29" s="19"/>
      <c r="K29" s="35">
        <v>1</v>
      </c>
      <c r="L29" s="12">
        <f t="shared" si="0"/>
        <v>7.07</v>
      </c>
      <c r="M29" s="20" t="s">
        <v>305</v>
      </c>
      <c r="N29" s="20" t="s">
        <v>516</v>
      </c>
    </row>
    <row r="30" spans="1:14" ht="31.5">
      <c r="A30" s="302">
        <v>24</v>
      </c>
      <c r="B30" s="23" t="s">
        <v>1683</v>
      </c>
      <c r="C30" s="19">
        <v>124.05</v>
      </c>
      <c r="D30" s="20" t="s">
        <v>435</v>
      </c>
      <c r="E30" s="12" t="s">
        <v>958</v>
      </c>
      <c r="F30" s="12"/>
      <c r="G30" s="35">
        <v>0.77</v>
      </c>
      <c r="H30" s="12">
        <v>70.17</v>
      </c>
      <c r="I30" s="35">
        <v>0.05</v>
      </c>
      <c r="J30" s="12">
        <v>21.21</v>
      </c>
      <c r="K30" s="35">
        <f>G30+I30</f>
        <v>0.82000000000000006</v>
      </c>
      <c r="L30" s="12">
        <f t="shared" si="0"/>
        <v>91.38</v>
      </c>
      <c r="M30" s="83" t="s">
        <v>66</v>
      </c>
      <c r="N30" s="20" t="s">
        <v>516</v>
      </c>
    </row>
    <row r="31" spans="1:14" ht="63">
      <c r="A31" s="302">
        <v>25</v>
      </c>
      <c r="B31" s="23" t="s">
        <v>1684</v>
      </c>
      <c r="C31" s="19">
        <v>0.92</v>
      </c>
      <c r="D31" s="20" t="s">
        <v>435</v>
      </c>
      <c r="E31" s="12" t="s">
        <v>1938</v>
      </c>
      <c r="F31" s="12" t="s">
        <v>1974</v>
      </c>
      <c r="G31" s="35">
        <v>1</v>
      </c>
      <c r="H31" s="12">
        <v>0.92</v>
      </c>
      <c r="I31" s="35"/>
      <c r="J31" s="12"/>
      <c r="K31" s="35">
        <v>1</v>
      </c>
      <c r="L31" s="12">
        <v>0.92</v>
      </c>
      <c r="M31" s="20" t="s">
        <v>305</v>
      </c>
      <c r="N31" s="20" t="s">
        <v>516</v>
      </c>
    </row>
    <row r="32" spans="1:14" ht="47.25">
      <c r="A32" s="302">
        <v>26</v>
      </c>
      <c r="B32" s="23" t="s">
        <v>1685</v>
      </c>
      <c r="C32" s="19">
        <v>7.63</v>
      </c>
      <c r="D32" s="20" t="s">
        <v>435</v>
      </c>
      <c r="E32" s="12" t="s">
        <v>1745</v>
      </c>
      <c r="F32" s="12" t="s">
        <v>1900</v>
      </c>
      <c r="G32" s="35">
        <v>1</v>
      </c>
      <c r="H32" s="12">
        <v>7.63</v>
      </c>
      <c r="I32" s="35"/>
      <c r="J32" s="12"/>
      <c r="K32" s="35">
        <f>G32+I32</f>
        <v>1</v>
      </c>
      <c r="L32" s="12">
        <v>7.63</v>
      </c>
      <c r="M32" s="20" t="s">
        <v>305</v>
      </c>
      <c r="N32" s="20" t="s">
        <v>516</v>
      </c>
    </row>
    <row r="33" spans="1:14" ht="63">
      <c r="A33" s="302">
        <v>27</v>
      </c>
      <c r="B33" s="23" t="s">
        <v>1686</v>
      </c>
      <c r="C33" s="19">
        <v>19.63</v>
      </c>
      <c r="D33" s="20" t="s">
        <v>435</v>
      </c>
      <c r="E33" s="12" t="s">
        <v>1687</v>
      </c>
      <c r="F33" s="12" t="s">
        <v>1759</v>
      </c>
      <c r="G33" s="35">
        <v>1</v>
      </c>
      <c r="H33" s="12">
        <v>19.63</v>
      </c>
      <c r="I33" s="35"/>
      <c r="J33" s="19"/>
      <c r="K33" s="35">
        <v>1</v>
      </c>
      <c r="L33" s="12">
        <f t="shared" ref="L33:L43" si="1">H33+J33</f>
        <v>19.63</v>
      </c>
      <c r="M33" s="20" t="s">
        <v>305</v>
      </c>
      <c r="N33" s="20" t="s">
        <v>516</v>
      </c>
    </row>
    <row r="34" spans="1:14" ht="63">
      <c r="A34" s="302">
        <v>28</v>
      </c>
      <c r="B34" s="23" t="s">
        <v>1688</v>
      </c>
      <c r="C34" s="19">
        <v>38.68</v>
      </c>
      <c r="D34" s="20" t="s">
        <v>435</v>
      </c>
      <c r="E34" s="12" t="s">
        <v>1687</v>
      </c>
      <c r="F34" s="12" t="s">
        <v>1759</v>
      </c>
      <c r="G34" s="35">
        <v>1</v>
      </c>
      <c r="H34" s="12">
        <v>38.68</v>
      </c>
      <c r="I34" s="35"/>
      <c r="J34" s="12"/>
      <c r="K34" s="35">
        <v>1</v>
      </c>
      <c r="L34" s="19">
        <f t="shared" si="1"/>
        <v>38.68</v>
      </c>
      <c r="M34" s="20" t="s">
        <v>305</v>
      </c>
      <c r="N34" s="20" t="s">
        <v>516</v>
      </c>
    </row>
    <row r="35" spans="1:14" ht="78.75">
      <c r="A35" s="302">
        <v>29</v>
      </c>
      <c r="B35" s="23" t="s">
        <v>1689</v>
      </c>
      <c r="C35" s="19">
        <v>18.420000000000002</v>
      </c>
      <c r="D35" s="20" t="s">
        <v>435</v>
      </c>
      <c r="E35" s="12" t="s">
        <v>1687</v>
      </c>
      <c r="F35" s="12" t="s">
        <v>1749</v>
      </c>
      <c r="G35" s="35">
        <v>1</v>
      </c>
      <c r="H35" s="12">
        <v>18.420000000000002</v>
      </c>
      <c r="I35" s="35"/>
      <c r="J35" s="12"/>
      <c r="K35" s="35">
        <v>1</v>
      </c>
      <c r="L35" s="19">
        <f t="shared" si="1"/>
        <v>18.420000000000002</v>
      </c>
      <c r="M35" s="20" t="s">
        <v>305</v>
      </c>
      <c r="N35" s="20" t="s">
        <v>516</v>
      </c>
    </row>
    <row r="36" spans="1:14" ht="47.25">
      <c r="A36" s="302">
        <v>30</v>
      </c>
      <c r="B36" s="23" t="s">
        <v>1690</v>
      </c>
      <c r="C36" s="19">
        <v>19.14</v>
      </c>
      <c r="D36" s="20" t="s">
        <v>435</v>
      </c>
      <c r="E36" s="12" t="s">
        <v>1687</v>
      </c>
      <c r="F36" s="12" t="s">
        <v>1749</v>
      </c>
      <c r="G36" s="35">
        <v>1</v>
      </c>
      <c r="H36" s="12">
        <v>19.14</v>
      </c>
      <c r="I36" s="35"/>
      <c r="J36" s="12"/>
      <c r="K36" s="35">
        <f>G36+I36</f>
        <v>1</v>
      </c>
      <c r="L36" s="19">
        <f t="shared" si="1"/>
        <v>19.14</v>
      </c>
      <c r="M36" s="20" t="s">
        <v>305</v>
      </c>
      <c r="N36" s="20" t="s">
        <v>516</v>
      </c>
    </row>
    <row r="37" spans="1:14" ht="47.25">
      <c r="A37" s="302">
        <v>31</v>
      </c>
      <c r="B37" s="23" t="s">
        <v>1691</v>
      </c>
      <c r="C37" s="19">
        <v>3.84</v>
      </c>
      <c r="D37" s="20" t="s">
        <v>435</v>
      </c>
      <c r="E37" s="12" t="s">
        <v>958</v>
      </c>
      <c r="F37" s="12" t="s">
        <v>1972</v>
      </c>
      <c r="G37" s="35">
        <v>1</v>
      </c>
      <c r="H37" s="19">
        <v>3.84</v>
      </c>
      <c r="I37" s="35"/>
      <c r="J37" s="19"/>
      <c r="K37" s="35">
        <v>1</v>
      </c>
      <c r="L37" s="19">
        <f t="shared" si="1"/>
        <v>3.84</v>
      </c>
      <c r="M37" s="20" t="s">
        <v>305</v>
      </c>
      <c r="N37" s="20" t="s">
        <v>516</v>
      </c>
    </row>
    <row r="38" spans="1:14" ht="31.5">
      <c r="A38" s="302">
        <v>32</v>
      </c>
      <c r="B38" s="23" t="s">
        <v>1692</v>
      </c>
      <c r="C38" s="19">
        <v>4.16</v>
      </c>
      <c r="D38" s="20" t="s">
        <v>435</v>
      </c>
      <c r="E38" s="12" t="s">
        <v>958</v>
      </c>
      <c r="F38" s="12" t="s">
        <v>1972</v>
      </c>
      <c r="G38" s="35">
        <v>1</v>
      </c>
      <c r="H38" s="12">
        <v>4.16</v>
      </c>
      <c r="I38" s="35"/>
      <c r="J38" s="19"/>
      <c r="K38" s="35">
        <v>1</v>
      </c>
      <c r="L38" s="19">
        <f t="shared" si="1"/>
        <v>4.16</v>
      </c>
      <c r="M38" s="20" t="s">
        <v>305</v>
      </c>
      <c r="N38" s="20" t="s">
        <v>516</v>
      </c>
    </row>
    <row r="39" spans="1:14" ht="63">
      <c r="A39" s="302">
        <v>33</v>
      </c>
      <c r="B39" s="23" t="s">
        <v>1693</v>
      </c>
      <c r="C39" s="19">
        <v>4.9800000000000004</v>
      </c>
      <c r="D39" s="20" t="s">
        <v>435</v>
      </c>
      <c r="E39" s="12" t="s">
        <v>958</v>
      </c>
      <c r="F39" s="12" t="s">
        <v>1955</v>
      </c>
      <c r="G39" s="35">
        <v>1</v>
      </c>
      <c r="H39" s="12">
        <v>4.9800000000000004</v>
      </c>
      <c r="I39" s="35"/>
      <c r="J39" s="19"/>
      <c r="K39" s="35">
        <v>1</v>
      </c>
      <c r="L39" s="19">
        <f t="shared" si="1"/>
        <v>4.9800000000000004</v>
      </c>
      <c r="M39" s="20" t="s">
        <v>305</v>
      </c>
      <c r="N39" s="20" t="s">
        <v>516</v>
      </c>
    </row>
    <row r="40" spans="1:14" ht="47.25">
      <c r="A40" s="302">
        <v>34</v>
      </c>
      <c r="B40" s="23" t="s">
        <v>1694</v>
      </c>
      <c r="C40" s="19">
        <v>3.98</v>
      </c>
      <c r="D40" s="20" t="s">
        <v>435</v>
      </c>
      <c r="E40" s="12" t="s">
        <v>958</v>
      </c>
      <c r="F40" s="12" t="s">
        <v>1973</v>
      </c>
      <c r="G40" s="35">
        <v>1</v>
      </c>
      <c r="H40" s="12">
        <v>3.98</v>
      </c>
      <c r="I40" s="35"/>
      <c r="J40" s="19"/>
      <c r="K40" s="35">
        <v>1</v>
      </c>
      <c r="L40" s="19">
        <f t="shared" si="1"/>
        <v>3.98</v>
      </c>
      <c r="M40" s="20" t="s">
        <v>305</v>
      </c>
      <c r="N40" s="20" t="s">
        <v>516</v>
      </c>
    </row>
    <row r="41" spans="1:14" ht="63">
      <c r="A41" s="302">
        <v>35</v>
      </c>
      <c r="B41" s="23" t="s">
        <v>1695</v>
      </c>
      <c r="C41" s="19">
        <v>24.13</v>
      </c>
      <c r="D41" s="20" t="s">
        <v>435</v>
      </c>
      <c r="E41" s="12" t="s">
        <v>1750</v>
      </c>
      <c r="F41" s="12" t="s">
        <v>1751</v>
      </c>
      <c r="G41" s="35">
        <v>1</v>
      </c>
      <c r="H41" s="12">
        <v>24.13</v>
      </c>
      <c r="I41" s="35"/>
      <c r="J41" s="19"/>
      <c r="K41" s="35">
        <v>1</v>
      </c>
      <c r="L41" s="19">
        <f t="shared" si="1"/>
        <v>24.13</v>
      </c>
      <c r="M41" s="20" t="s">
        <v>305</v>
      </c>
      <c r="N41" s="20" t="s">
        <v>516</v>
      </c>
    </row>
    <row r="42" spans="1:14" ht="47.25">
      <c r="A42" s="302">
        <v>36</v>
      </c>
      <c r="B42" s="23" t="s">
        <v>1696</v>
      </c>
      <c r="C42" s="19">
        <v>10.61</v>
      </c>
      <c r="D42" s="20" t="s">
        <v>435</v>
      </c>
      <c r="E42" s="12" t="s">
        <v>958</v>
      </c>
      <c r="F42" s="12" t="s">
        <v>1752</v>
      </c>
      <c r="G42" s="35">
        <v>1</v>
      </c>
      <c r="H42" s="12">
        <v>10.6</v>
      </c>
      <c r="I42" s="35"/>
      <c r="J42" s="19"/>
      <c r="K42" s="35">
        <v>1</v>
      </c>
      <c r="L42" s="19">
        <f t="shared" si="1"/>
        <v>10.6</v>
      </c>
      <c r="M42" s="20" t="s">
        <v>305</v>
      </c>
      <c r="N42" s="20" t="s">
        <v>516</v>
      </c>
    </row>
    <row r="43" spans="1:14" ht="63">
      <c r="A43" s="302">
        <v>37</v>
      </c>
      <c r="B43" s="23" t="s">
        <v>1697</v>
      </c>
      <c r="C43" s="19">
        <v>3.42</v>
      </c>
      <c r="D43" s="20" t="s">
        <v>435</v>
      </c>
      <c r="E43" s="12" t="s">
        <v>958</v>
      </c>
      <c r="F43" s="12" t="s">
        <v>1752</v>
      </c>
      <c r="G43" s="35">
        <v>1</v>
      </c>
      <c r="H43" s="12">
        <v>3.38</v>
      </c>
      <c r="I43" s="35"/>
      <c r="J43" s="19"/>
      <c r="K43" s="35">
        <v>1</v>
      </c>
      <c r="L43" s="19">
        <f t="shared" si="1"/>
        <v>3.38</v>
      </c>
      <c r="M43" s="20" t="s">
        <v>305</v>
      </c>
      <c r="N43" s="20" t="s">
        <v>516</v>
      </c>
    </row>
    <row r="44" spans="1:14">
      <c r="A44" s="17"/>
      <c r="B44" s="303" t="s">
        <v>1698</v>
      </c>
      <c r="C44" s="19"/>
      <c r="D44" s="20"/>
      <c r="E44" s="12"/>
      <c r="F44" s="12"/>
      <c r="G44" s="35"/>
      <c r="H44" s="12"/>
      <c r="I44" s="35"/>
      <c r="J44" s="19"/>
      <c r="K44" s="35"/>
      <c r="L44" s="19"/>
      <c r="M44" s="20"/>
      <c r="N44" s="20"/>
    </row>
    <row r="45" spans="1:14" ht="63">
      <c r="A45" s="302">
        <v>38</v>
      </c>
      <c r="B45" s="23" t="s">
        <v>1699</v>
      </c>
      <c r="C45" s="19">
        <v>8.8000000000000007</v>
      </c>
      <c r="D45" s="20" t="s">
        <v>435</v>
      </c>
      <c r="E45" s="12" t="s">
        <v>958</v>
      </c>
      <c r="F45" s="12" t="s">
        <v>1753</v>
      </c>
      <c r="G45" s="35">
        <v>1</v>
      </c>
      <c r="H45" s="12">
        <v>8.8000000000000007</v>
      </c>
      <c r="I45" s="35"/>
      <c r="J45" s="19"/>
      <c r="K45" s="35">
        <v>1</v>
      </c>
      <c r="L45" s="19">
        <v>8.8000000000000007</v>
      </c>
      <c r="M45" s="20" t="s">
        <v>305</v>
      </c>
      <c r="N45" s="20" t="s">
        <v>516</v>
      </c>
    </row>
    <row r="46" spans="1:14" ht="78.75">
      <c r="A46" s="302">
        <v>39</v>
      </c>
      <c r="B46" s="23" t="s">
        <v>1700</v>
      </c>
      <c r="C46" s="19">
        <v>92.58</v>
      </c>
      <c r="D46" s="20" t="s">
        <v>435</v>
      </c>
      <c r="E46" s="12" t="s">
        <v>1754</v>
      </c>
      <c r="F46" s="12" t="s">
        <v>1755</v>
      </c>
      <c r="G46" s="35">
        <v>0.53</v>
      </c>
      <c r="H46" s="12"/>
      <c r="I46" s="35">
        <v>0.47</v>
      </c>
      <c r="J46" s="19">
        <v>83.16</v>
      </c>
      <c r="K46" s="35">
        <f>G46+I46</f>
        <v>1</v>
      </c>
      <c r="L46" s="19">
        <v>83.16</v>
      </c>
      <c r="M46" s="20" t="s">
        <v>305</v>
      </c>
      <c r="N46" s="20" t="s">
        <v>516</v>
      </c>
    </row>
    <row r="47" spans="1:14" ht="47.25">
      <c r="A47" s="302">
        <v>40</v>
      </c>
      <c r="B47" s="23" t="s">
        <v>1701</v>
      </c>
      <c r="C47" s="19">
        <v>16.489999999999998</v>
      </c>
      <c r="D47" s="20" t="s">
        <v>435</v>
      </c>
      <c r="E47" s="12" t="s">
        <v>1745</v>
      </c>
      <c r="F47" s="12" t="s">
        <v>1756</v>
      </c>
      <c r="G47" s="35">
        <v>0.9</v>
      </c>
      <c r="H47" s="12">
        <v>12.02</v>
      </c>
      <c r="I47" s="35">
        <v>0.1</v>
      </c>
      <c r="J47" s="19"/>
      <c r="K47" s="35">
        <v>1</v>
      </c>
      <c r="L47" s="19">
        <v>12.02</v>
      </c>
      <c r="M47" s="20" t="s">
        <v>305</v>
      </c>
      <c r="N47" s="20" t="s">
        <v>516</v>
      </c>
    </row>
    <row r="48" spans="1:14" ht="78.75">
      <c r="A48" s="302">
        <v>41</v>
      </c>
      <c r="B48" s="23" t="s">
        <v>1702</v>
      </c>
      <c r="C48" s="19">
        <v>31.53</v>
      </c>
      <c r="D48" s="20" t="s">
        <v>435</v>
      </c>
      <c r="E48" s="12" t="s">
        <v>1754</v>
      </c>
      <c r="F48" s="12" t="s">
        <v>2219</v>
      </c>
      <c r="G48" s="35">
        <v>0.75</v>
      </c>
      <c r="H48" s="12"/>
      <c r="I48" s="35">
        <v>0.25</v>
      </c>
      <c r="J48" s="19"/>
      <c r="K48" s="35">
        <v>1</v>
      </c>
      <c r="L48" s="19"/>
      <c r="M48" s="20" t="s">
        <v>305</v>
      </c>
      <c r="N48" s="20" t="s">
        <v>516</v>
      </c>
    </row>
    <row r="49" spans="1:14" ht="47.25">
      <c r="A49" s="302">
        <v>42</v>
      </c>
      <c r="B49" s="23" t="s">
        <v>1703</v>
      </c>
      <c r="C49" s="19">
        <v>2.68</v>
      </c>
      <c r="D49" s="20" t="s">
        <v>435</v>
      </c>
      <c r="E49" s="12" t="s">
        <v>1757</v>
      </c>
      <c r="F49" s="12" t="s">
        <v>1743</v>
      </c>
      <c r="G49" s="35">
        <v>1</v>
      </c>
      <c r="H49" s="12">
        <v>2.68</v>
      </c>
      <c r="I49" s="35"/>
      <c r="J49" s="19"/>
      <c r="K49" s="35">
        <v>1</v>
      </c>
      <c r="L49" s="19">
        <v>2.68</v>
      </c>
      <c r="M49" s="20" t="s">
        <v>305</v>
      </c>
      <c r="N49" s="20" t="s">
        <v>516</v>
      </c>
    </row>
    <row r="50" spans="1:14" ht="47.25">
      <c r="A50" s="302">
        <v>43</v>
      </c>
      <c r="B50" s="23" t="s">
        <v>1704</v>
      </c>
      <c r="C50" s="19">
        <v>5</v>
      </c>
      <c r="D50" s="20" t="s">
        <v>435</v>
      </c>
      <c r="E50" s="12" t="s">
        <v>1758</v>
      </c>
      <c r="F50" s="12" t="s">
        <v>1759</v>
      </c>
      <c r="G50" s="35">
        <v>1</v>
      </c>
      <c r="H50" s="19">
        <v>5</v>
      </c>
      <c r="I50" s="35"/>
      <c r="J50" s="19"/>
      <c r="K50" s="35">
        <v>1</v>
      </c>
      <c r="L50" s="19">
        <f>H50+J50</f>
        <v>5</v>
      </c>
      <c r="M50" s="20" t="s">
        <v>305</v>
      </c>
      <c r="N50" s="20" t="s">
        <v>516</v>
      </c>
    </row>
    <row r="51" spans="1:14" ht="31.5">
      <c r="A51" s="302">
        <v>44</v>
      </c>
      <c r="B51" s="23" t="s">
        <v>1705</v>
      </c>
      <c r="C51" s="19">
        <v>2.93</v>
      </c>
      <c r="D51" s="20" t="s">
        <v>435</v>
      </c>
      <c r="E51" s="12" t="s">
        <v>1760</v>
      </c>
      <c r="F51" s="12" t="s">
        <v>1753</v>
      </c>
      <c r="G51" s="35">
        <v>1</v>
      </c>
      <c r="H51" s="12">
        <v>2.93</v>
      </c>
      <c r="I51" s="35"/>
      <c r="J51" s="19"/>
      <c r="K51" s="35">
        <v>1</v>
      </c>
      <c r="L51" s="19">
        <v>2.93</v>
      </c>
      <c r="M51" s="20" t="s">
        <v>305</v>
      </c>
      <c r="N51" s="20" t="s">
        <v>516</v>
      </c>
    </row>
    <row r="52" spans="1:14" ht="31.5">
      <c r="A52" s="302">
        <v>45</v>
      </c>
      <c r="B52" s="23" t="s">
        <v>1706</v>
      </c>
      <c r="C52" s="19">
        <v>2.69</v>
      </c>
      <c r="D52" s="20" t="s">
        <v>435</v>
      </c>
      <c r="E52" s="12" t="s">
        <v>1760</v>
      </c>
      <c r="F52" s="12" t="s">
        <v>1753</v>
      </c>
      <c r="G52" s="35">
        <v>1</v>
      </c>
      <c r="H52" s="12">
        <v>2.69</v>
      </c>
      <c r="I52" s="35"/>
      <c r="J52" s="19"/>
      <c r="K52" s="35">
        <v>1</v>
      </c>
      <c r="L52" s="19">
        <v>2.69</v>
      </c>
      <c r="M52" s="20" t="s">
        <v>305</v>
      </c>
      <c r="N52" s="20" t="s">
        <v>516</v>
      </c>
    </row>
    <row r="53" spans="1:14" ht="63">
      <c r="A53" s="302">
        <v>46</v>
      </c>
      <c r="B53" s="23" t="s">
        <v>1707</v>
      </c>
      <c r="C53" s="19">
        <v>6.7</v>
      </c>
      <c r="D53" s="20" t="s">
        <v>435</v>
      </c>
      <c r="E53" s="12" t="s">
        <v>1760</v>
      </c>
      <c r="F53" s="12" t="s">
        <v>1753</v>
      </c>
      <c r="G53" s="35">
        <v>1</v>
      </c>
      <c r="H53" s="19">
        <v>6.7</v>
      </c>
      <c r="I53" s="35"/>
      <c r="J53" s="19"/>
      <c r="K53" s="35">
        <v>1</v>
      </c>
      <c r="L53" s="19">
        <v>6.7</v>
      </c>
      <c r="M53" s="20" t="s">
        <v>305</v>
      </c>
      <c r="N53" s="20" t="s">
        <v>516</v>
      </c>
    </row>
    <row r="54" spans="1:14">
      <c r="A54" s="17"/>
      <c r="B54" s="484" t="s">
        <v>2160</v>
      </c>
      <c r="C54" s="485"/>
      <c r="D54" s="485"/>
      <c r="E54" s="485"/>
      <c r="F54" s="485"/>
      <c r="G54" s="485"/>
      <c r="H54" s="485"/>
      <c r="I54" s="485"/>
      <c r="J54" s="485"/>
      <c r="K54" s="485"/>
      <c r="L54" s="485"/>
      <c r="M54" s="485"/>
      <c r="N54" s="486"/>
    </row>
    <row r="55" spans="1:14" ht="63">
      <c r="A55" s="302">
        <v>47</v>
      </c>
      <c r="B55" s="23" t="s">
        <v>2161</v>
      </c>
      <c r="C55" s="19">
        <v>38.08</v>
      </c>
      <c r="D55" s="20" t="s">
        <v>435</v>
      </c>
      <c r="E55" s="12" t="s">
        <v>2162</v>
      </c>
      <c r="F55" s="12" t="s">
        <v>2221</v>
      </c>
      <c r="G55" s="35">
        <v>0.7</v>
      </c>
      <c r="H55" s="19"/>
      <c r="I55" s="35">
        <v>0.3</v>
      </c>
      <c r="J55" s="19">
        <v>37.36</v>
      </c>
      <c r="K55" s="35">
        <v>1</v>
      </c>
      <c r="L55" s="19">
        <v>37.39</v>
      </c>
      <c r="M55" s="20" t="s">
        <v>305</v>
      </c>
      <c r="N55" s="20" t="s">
        <v>516</v>
      </c>
    </row>
    <row r="56" spans="1:14" ht="31.5">
      <c r="A56" s="302">
        <v>48</v>
      </c>
      <c r="B56" s="23" t="s">
        <v>2163</v>
      </c>
      <c r="C56" s="19">
        <v>17</v>
      </c>
      <c r="D56" s="20" t="s">
        <v>435</v>
      </c>
      <c r="E56" s="12" t="s">
        <v>2164</v>
      </c>
      <c r="F56" s="12" t="s">
        <v>2220</v>
      </c>
      <c r="G56" s="35">
        <v>0.65</v>
      </c>
      <c r="H56" s="19"/>
      <c r="I56" s="35">
        <v>0.35</v>
      </c>
      <c r="J56" s="19">
        <v>16.670000000000002</v>
      </c>
      <c r="K56" s="35">
        <v>1</v>
      </c>
      <c r="L56" s="19">
        <v>16.670000000000002</v>
      </c>
      <c r="M56" s="20" t="s">
        <v>305</v>
      </c>
      <c r="N56" s="20" t="s">
        <v>516</v>
      </c>
    </row>
    <row r="57" spans="1:14" ht="31.5">
      <c r="A57" s="302">
        <v>49</v>
      </c>
      <c r="B57" s="23">
        <v>47</v>
      </c>
      <c r="C57" s="19">
        <v>5</v>
      </c>
      <c r="D57" s="20" t="s">
        <v>435</v>
      </c>
      <c r="E57" s="12" t="s">
        <v>2165</v>
      </c>
      <c r="F57" s="12" t="s">
        <v>2221</v>
      </c>
      <c r="G57" s="35">
        <v>0.4</v>
      </c>
      <c r="H57" s="19"/>
      <c r="I57" s="35">
        <v>0.6</v>
      </c>
      <c r="J57" s="19">
        <v>4.91</v>
      </c>
      <c r="K57" s="35">
        <v>1</v>
      </c>
      <c r="L57" s="19">
        <v>4.91</v>
      </c>
      <c r="M57" s="20" t="s">
        <v>305</v>
      </c>
      <c r="N57" s="20" t="s">
        <v>516</v>
      </c>
    </row>
    <row r="58" spans="1:14" ht="31.5">
      <c r="A58" s="302">
        <v>50</v>
      </c>
      <c r="B58" s="23" t="s">
        <v>2166</v>
      </c>
      <c r="C58" s="19">
        <v>2</v>
      </c>
      <c r="D58" s="20" t="s">
        <v>435</v>
      </c>
      <c r="E58" s="12" t="s">
        <v>2167</v>
      </c>
      <c r="F58" s="12" t="s">
        <v>2222</v>
      </c>
      <c r="G58" s="35">
        <v>0.5</v>
      </c>
      <c r="H58" s="19"/>
      <c r="I58" s="35">
        <v>0.5</v>
      </c>
      <c r="J58" s="19">
        <v>1.95</v>
      </c>
      <c r="K58" s="35">
        <v>1</v>
      </c>
      <c r="L58" s="19">
        <v>1.95</v>
      </c>
      <c r="M58" s="20" t="s">
        <v>305</v>
      </c>
      <c r="N58" s="20" t="s">
        <v>516</v>
      </c>
    </row>
    <row r="59" spans="1:14" ht="31.5">
      <c r="A59" s="302">
        <v>51</v>
      </c>
      <c r="B59" s="23" t="s">
        <v>2168</v>
      </c>
      <c r="C59" s="19">
        <v>5</v>
      </c>
      <c r="D59" s="20" t="s">
        <v>435</v>
      </c>
      <c r="E59" s="12" t="s">
        <v>2165</v>
      </c>
      <c r="F59" s="12" t="s">
        <v>2223</v>
      </c>
      <c r="G59" s="35">
        <v>0.4</v>
      </c>
      <c r="H59" s="19"/>
      <c r="I59" s="35">
        <v>0.6</v>
      </c>
      <c r="J59" s="19">
        <v>4.9000000000000004</v>
      </c>
      <c r="K59" s="35">
        <v>1</v>
      </c>
      <c r="L59" s="19">
        <v>4.9000000000000004</v>
      </c>
      <c r="M59" s="20" t="s">
        <v>305</v>
      </c>
      <c r="N59" s="20" t="s">
        <v>516</v>
      </c>
    </row>
    <row r="60" spans="1:14" ht="31.5">
      <c r="A60" s="302">
        <v>52</v>
      </c>
      <c r="B60" s="23" t="s">
        <v>2169</v>
      </c>
      <c r="C60" s="19">
        <v>8</v>
      </c>
      <c r="D60" s="20" t="s">
        <v>435</v>
      </c>
      <c r="E60" s="12" t="s">
        <v>1200</v>
      </c>
      <c r="F60" s="12" t="s">
        <v>2221</v>
      </c>
      <c r="G60" s="35">
        <v>0.6</v>
      </c>
      <c r="H60" s="19"/>
      <c r="I60" s="35">
        <v>0.4</v>
      </c>
      <c r="J60" s="19">
        <v>8.68</v>
      </c>
      <c r="K60" s="35">
        <v>1</v>
      </c>
      <c r="L60" s="19">
        <v>8.68</v>
      </c>
      <c r="M60" s="20" t="s">
        <v>305</v>
      </c>
      <c r="N60" s="20" t="s">
        <v>516</v>
      </c>
    </row>
    <row r="61" spans="1:14" ht="31.5">
      <c r="A61" s="302">
        <v>53</v>
      </c>
      <c r="B61" s="23" t="s">
        <v>2170</v>
      </c>
      <c r="C61" s="19">
        <v>20</v>
      </c>
      <c r="D61" s="20" t="s">
        <v>435</v>
      </c>
      <c r="E61" s="12" t="s">
        <v>2164</v>
      </c>
      <c r="F61" s="12" t="s">
        <v>2220</v>
      </c>
      <c r="G61" s="35">
        <v>0.55000000000000004</v>
      </c>
      <c r="H61" s="19"/>
      <c r="I61" s="35">
        <v>0.45</v>
      </c>
      <c r="J61" s="19">
        <v>19.62</v>
      </c>
      <c r="K61" s="35">
        <v>1</v>
      </c>
      <c r="L61" s="19">
        <v>19.62</v>
      </c>
      <c r="M61" s="20" t="s">
        <v>305</v>
      </c>
      <c r="N61" s="20" t="s">
        <v>516</v>
      </c>
    </row>
    <row r="62" spans="1:14" ht="47.25">
      <c r="A62" s="302">
        <v>54</v>
      </c>
      <c r="B62" s="23" t="s">
        <v>2171</v>
      </c>
      <c r="C62" s="19">
        <v>8.85</v>
      </c>
      <c r="D62" s="20" t="s">
        <v>435</v>
      </c>
      <c r="E62" s="12" t="s">
        <v>2172</v>
      </c>
      <c r="F62" s="12" t="s">
        <v>2224</v>
      </c>
      <c r="G62" s="35">
        <v>0.6</v>
      </c>
      <c r="H62" s="19"/>
      <c r="I62" s="35">
        <v>0.4</v>
      </c>
      <c r="J62" s="19">
        <v>8.68</v>
      </c>
      <c r="K62" s="35">
        <v>0.6</v>
      </c>
      <c r="L62" s="19">
        <v>8.68</v>
      </c>
      <c r="M62" s="20" t="s">
        <v>305</v>
      </c>
      <c r="N62" s="20" t="s">
        <v>516</v>
      </c>
    </row>
    <row r="63" spans="1:14" ht="31.5">
      <c r="A63" s="302">
        <v>55</v>
      </c>
      <c r="B63" s="23" t="s">
        <v>2225</v>
      </c>
      <c r="C63" s="19">
        <v>3</v>
      </c>
      <c r="D63" s="20" t="s">
        <v>435</v>
      </c>
      <c r="E63" s="12" t="s">
        <v>2164</v>
      </c>
      <c r="F63" s="12" t="s">
        <v>2226</v>
      </c>
      <c r="G63" s="35"/>
      <c r="H63" s="19"/>
      <c r="I63" s="35">
        <v>1</v>
      </c>
      <c r="J63" s="19">
        <v>2.94</v>
      </c>
      <c r="K63" s="35">
        <v>1</v>
      </c>
      <c r="L63" s="19">
        <v>2.94</v>
      </c>
      <c r="M63" s="20" t="s">
        <v>305</v>
      </c>
      <c r="N63" s="20"/>
    </row>
    <row r="64" spans="1:14">
      <c r="A64" s="17"/>
      <c r="B64" s="303" t="s">
        <v>1723</v>
      </c>
      <c r="C64" s="19"/>
      <c r="D64" s="20"/>
      <c r="E64" s="12"/>
      <c r="F64" s="12"/>
      <c r="G64" s="35"/>
      <c r="H64" s="12"/>
      <c r="I64" s="35"/>
      <c r="J64" s="19"/>
      <c r="K64" s="35"/>
      <c r="L64" s="19"/>
      <c r="M64" s="20"/>
      <c r="N64" s="20"/>
    </row>
    <row r="65" spans="1:14" ht="47.25">
      <c r="A65" s="302">
        <v>56</v>
      </c>
      <c r="B65" s="23" t="s">
        <v>1761</v>
      </c>
      <c r="C65" s="19">
        <v>1132.5</v>
      </c>
      <c r="D65" s="20" t="s">
        <v>435</v>
      </c>
      <c r="E65" s="12" t="s">
        <v>1762</v>
      </c>
      <c r="F65" s="12" t="s">
        <v>1763</v>
      </c>
      <c r="G65" s="35">
        <v>0.02</v>
      </c>
      <c r="H65" s="12"/>
      <c r="I65" s="35">
        <v>0.01</v>
      </c>
      <c r="J65" s="19"/>
      <c r="K65" s="35">
        <v>0.03</v>
      </c>
      <c r="L65" s="19"/>
      <c r="M65" s="20" t="s">
        <v>554</v>
      </c>
      <c r="N65" s="20" t="s">
        <v>312</v>
      </c>
    </row>
    <row r="66" spans="1:14" ht="127.5">
      <c r="A66" s="17">
        <v>57</v>
      </c>
      <c r="B66" s="23" t="s">
        <v>1803</v>
      </c>
      <c r="C66" s="19">
        <v>500</v>
      </c>
      <c r="D66" s="20" t="s">
        <v>1802</v>
      </c>
      <c r="E66" s="12" t="s">
        <v>315</v>
      </c>
      <c r="F66" s="12"/>
      <c r="G66" s="35">
        <v>0.85660000000000003</v>
      </c>
      <c r="H66" s="12">
        <v>474.42</v>
      </c>
      <c r="I66" s="52">
        <v>0.1434</v>
      </c>
      <c r="J66" s="19">
        <v>2.7</v>
      </c>
      <c r="K66" s="35">
        <f>G66+I66</f>
        <v>1</v>
      </c>
      <c r="L66" s="19">
        <f>H66+J66</f>
        <v>477.12</v>
      </c>
      <c r="M66" s="83" t="s">
        <v>2154</v>
      </c>
      <c r="N66" s="20" t="s">
        <v>1781</v>
      </c>
    </row>
    <row r="67" spans="1:14" ht="63">
      <c r="A67" s="302">
        <v>58</v>
      </c>
      <c r="B67" s="23" t="s">
        <v>1782</v>
      </c>
      <c r="C67" s="19">
        <v>36.19</v>
      </c>
      <c r="D67" s="20" t="s">
        <v>1559</v>
      </c>
      <c r="E67" s="12"/>
      <c r="F67" s="12"/>
      <c r="G67" s="35">
        <v>0.3</v>
      </c>
      <c r="H67" s="12">
        <v>1.72</v>
      </c>
      <c r="I67" s="35">
        <v>0.45</v>
      </c>
      <c r="J67" s="19">
        <v>28.74</v>
      </c>
      <c r="K67" s="35">
        <f>G67+I67</f>
        <v>0.75</v>
      </c>
      <c r="L67" s="19">
        <f>H67+J67</f>
        <v>30.459999999999997</v>
      </c>
      <c r="M67" s="20" t="s">
        <v>66</v>
      </c>
      <c r="N67" s="20" t="s">
        <v>1781</v>
      </c>
    </row>
    <row r="68" spans="1:14" ht="63">
      <c r="A68" s="302">
        <v>59</v>
      </c>
      <c r="B68" s="23" t="s">
        <v>1783</v>
      </c>
      <c r="C68" s="19">
        <v>6.58</v>
      </c>
      <c r="D68" s="20" t="s">
        <v>1559</v>
      </c>
      <c r="E68" s="12"/>
      <c r="F68" s="12"/>
      <c r="G68" s="35">
        <v>1</v>
      </c>
      <c r="H68" s="12">
        <v>6.32</v>
      </c>
      <c r="I68" s="35"/>
      <c r="J68" s="19"/>
      <c r="K68" s="35">
        <v>1</v>
      </c>
      <c r="L68" s="19">
        <v>6.32</v>
      </c>
      <c r="M68" s="20" t="s">
        <v>305</v>
      </c>
      <c r="N68" s="20" t="s">
        <v>1781</v>
      </c>
    </row>
    <row r="69" spans="1:14" ht="31.5">
      <c r="A69" s="302">
        <v>60</v>
      </c>
      <c r="B69" s="23" t="s">
        <v>1784</v>
      </c>
      <c r="C69" s="19">
        <v>8.14</v>
      </c>
      <c r="D69" s="20" t="s">
        <v>1559</v>
      </c>
      <c r="E69" s="12"/>
      <c r="F69" s="12"/>
      <c r="G69" s="35">
        <v>1</v>
      </c>
      <c r="H69" s="19">
        <v>6.1</v>
      </c>
      <c r="I69" s="35"/>
      <c r="J69" s="19"/>
      <c r="K69" s="35">
        <v>1</v>
      </c>
      <c r="L69" s="19">
        <v>6.1</v>
      </c>
      <c r="M69" s="20" t="s">
        <v>305</v>
      </c>
      <c r="N69" s="20" t="s">
        <v>1781</v>
      </c>
    </row>
    <row r="70" spans="1:14" ht="63">
      <c r="A70" s="302">
        <v>61</v>
      </c>
      <c r="B70" s="23" t="s">
        <v>1785</v>
      </c>
      <c r="C70" s="19">
        <v>1.38</v>
      </c>
      <c r="D70" s="20" t="s">
        <v>1559</v>
      </c>
      <c r="E70" s="12"/>
      <c r="F70" s="12"/>
      <c r="G70" s="35">
        <v>1</v>
      </c>
      <c r="H70" s="12">
        <v>1.32</v>
      </c>
      <c r="I70" s="35"/>
      <c r="J70" s="19"/>
      <c r="K70" s="35">
        <v>1</v>
      </c>
      <c r="L70" s="19">
        <v>1.32</v>
      </c>
      <c r="M70" s="20" t="s">
        <v>305</v>
      </c>
      <c r="N70" s="20" t="s">
        <v>1781</v>
      </c>
    </row>
    <row r="71" spans="1:14" ht="63">
      <c r="A71" s="302">
        <v>62</v>
      </c>
      <c r="B71" s="23" t="s">
        <v>1786</v>
      </c>
      <c r="C71" s="19">
        <v>9.76</v>
      </c>
      <c r="D71" s="20" t="s">
        <v>1559</v>
      </c>
      <c r="E71" s="12"/>
      <c r="F71" s="12"/>
      <c r="G71" s="35">
        <v>1</v>
      </c>
      <c r="H71" s="12">
        <v>9.3800000000000008</v>
      </c>
      <c r="I71" s="35"/>
      <c r="J71" s="19"/>
      <c r="K71" s="35">
        <v>1</v>
      </c>
      <c r="L71" s="19">
        <v>9.3800000000000008</v>
      </c>
      <c r="M71" s="20" t="s">
        <v>66</v>
      </c>
      <c r="N71" s="20" t="s">
        <v>1781</v>
      </c>
    </row>
    <row r="72" spans="1:14" ht="63">
      <c r="A72" s="302">
        <v>63</v>
      </c>
      <c r="B72" s="23" t="s">
        <v>1787</v>
      </c>
      <c r="C72" s="19">
        <v>4.45</v>
      </c>
      <c r="D72" s="20" t="s">
        <v>1559</v>
      </c>
      <c r="E72" s="12"/>
      <c r="F72" s="12"/>
      <c r="G72" s="35">
        <v>1</v>
      </c>
      <c r="H72" s="12">
        <v>4.2699999999999996</v>
      </c>
      <c r="I72" s="35"/>
      <c r="J72" s="19"/>
      <c r="K72" s="35">
        <v>1</v>
      </c>
      <c r="L72" s="19">
        <v>4.2699999999999996</v>
      </c>
      <c r="M72" s="20" t="s">
        <v>305</v>
      </c>
      <c r="N72" s="20" t="s">
        <v>1781</v>
      </c>
    </row>
    <row r="73" spans="1:14" ht="78.75">
      <c r="A73" s="302">
        <v>64</v>
      </c>
      <c r="B73" s="23" t="s">
        <v>1790</v>
      </c>
      <c r="C73" s="19">
        <v>5.45</v>
      </c>
      <c r="D73" s="20" t="s">
        <v>1559</v>
      </c>
      <c r="E73" s="12"/>
      <c r="F73" s="12"/>
      <c r="G73" s="35">
        <v>1</v>
      </c>
      <c r="H73" s="12">
        <v>5.23</v>
      </c>
      <c r="I73" s="35"/>
      <c r="J73" s="19"/>
      <c r="K73" s="35">
        <v>1</v>
      </c>
      <c r="L73" s="19">
        <v>5.23</v>
      </c>
      <c r="M73" s="20" t="s">
        <v>305</v>
      </c>
      <c r="N73" s="20" t="s">
        <v>1781</v>
      </c>
    </row>
    <row r="74" spans="1:14" ht="47.25">
      <c r="A74" s="302">
        <v>65</v>
      </c>
      <c r="B74" s="23" t="s">
        <v>1788</v>
      </c>
      <c r="C74" s="19">
        <v>17.18</v>
      </c>
      <c r="D74" s="20" t="s">
        <v>1559</v>
      </c>
      <c r="E74" s="12"/>
      <c r="F74" s="12"/>
      <c r="G74" s="35">
        <v>1</v>
      </c>
      <c r="H74" s="12">
        <v>16.510000000000002</v>
      </c>
      <c r="I74" s="35"/>
      <c r="J74" s="19"/>
      <c r="K74" s="35">
        <v>1</v>
      </c>
      <c r="L74" s="19">
        <f>H74+J74</f>
        <v>16.510000000000002</v>
      </c>
      <c r="M74" s="20" t="s">
        <v>305</v>
      </c>
      <c r="N74" s="20" t="s">
        <v>1781</v>
      </c>
    </row>
    <row r="75" spans="1:14" ht="47.25">
      <c r="A75" s="302">
        <v>66</v>
      </c>
      <c r="B75" s="23" t="s">
        <v>1789</v>
      </c>
      <c r="C75" s="19">
        <v>4.1500000000000004</v>
      </c>
      <c r="D75" s="20" t="s">
        <v>1559</v>
      </c>
      <c r="E75" s="12"/>
      <c r="F75" s="12"/>
      <c r="G75" s="35">
        <v>1</v>
      </c>
      <c r="H75" s="19">
        <v>3.1</v>
      </c>
      <c r="I75" s="35"/>
      <c r="J75" s="19">
        <v>1.04</v>
      </c>
      <c r="K75" s="35">
        <v>1</v>
      </c>
      <c r="L75" s="19">
        <f>H75+J75</f>
        <v>4.1400000000000006</v>
      </c>
      <c r="M75" s="20" t="s">
        <v>305</v>
      </c>
      <c r="N75" s="20" t="s">
        <v>1781</v>
      </c>
    </row>
    <row r="76" spans="1:14" ht="47.25">
      <c r="A76" s="302">
        <v>67</v>
      </c>
      <c r="B76" s="23" t="s">
        <v>1791</v>
      </c>
      <c r="C76" s="19">
        <v>5.3</v>
      </c>
      <c r="D76" s="20" t="s">
        <v>1559</v>
      </c>
      <c r="E76" s="12"/>
      <c r="F76" s="12"/>
      <c r="G76" s="35">
        <v>1</v>
      </c>
      <c r="H76" s="12">
        <v>4.37</v>
      </c>
      <c r="I76" s="35"/>
      <c r="J76" s="19">
        <v>0.93</v>
      </c>
      <c r="K76" s="35">
        <v>1</v>
      </c>
      <c r="L76" s="19">
        <f>H76+J76</f>
        <v>5.3</v>
      </c>
      <c r="M76" s="20" t="s">
        <v>305</v>
      </c>
      <c r="N76" s="20" t="s">
        <v>1781</v>
      </c>
    </row>
    <row r="77" spans="1:14" ht="47.25">
      <c r="A77" s="302">
        <v>68</v>
      </c>
      <c r="B77" s="23" t="s">
        <v>1792</v>
      </c>
      <c r="C77" s="19">
        <v>0.84</v>
      </c>
      <c r="D77" s="20" t="s">
        <v>1559</v>
      </c>
      <c r="E77" s="12"/>
      <c r="F77" s="12"/>
      <c r="G77" s="35">
        <v>1</v>
      </c>
      <c r="H77" s="12">
        <v>0.36</v>
      </c>
      <c r="I77" s="35"/>
      <c r="J77" s="30">
        <v>0.48</v>
      </c>
      <c r="K77" s="35">
        <v>1</v>
      </c>
      <c r="L77" s="19">
        <f>H77+J77</f>
        <v>0.84</v>
      </c>
      <c r="M77" s="20" t="s">
        <v>305</v>
      </c>
      <c r="N77" s="20" t="s">
        <v>1781</v>
      </c>
    </row>
    <row r="78" spans="1:14" ht="63">
      <c r="A78" s="17">
        <v>69</v>
      </c>
      <c r="B78" s="23" t="s">
        <v>1989</v>
      </c>
      <c r="C78" s="19">
        <v>5.12</v>
      </c>
      <c r="D78" s="20" t="s">
        <v>1559</v>
      </c>
      <c r="E78" s="12"/>
      <c r="F78" s="12"/>
      <c r="G78" s="35">
        <v>1</v>
      </c>
      <c r="H78" s="460">
        <v>12.78</v>
      </c>
      <c r="I78" s="35"/>
      <c r="J78" s="460"/>
      <c r="K78" s="35">
        <v>1</v>
      </c>
      <c r="L78" s="460">
        <f>H78+J78</f>
        <v>12.78</v>
      </c>
      <c r="M78" s="20" t="s">
        <v>305</v>
      </c>
      <c r="N78" s="20" t="s">
        <v>1781</v>
      </c>
    </row>
    <row r="79" spans="1:14" ht="31.5">
      <c r="A79" s="17">
        <v>70</v>
      </c>
      <c r="B79" s="23" t="s">
        <v>1990</v>
      </c>
      <c r="C79" s="19">
        <v>10.210000000000001</v>
      </c>
      <c r="D79" s="20" t="s">
        <v>1559</v>
      </c>
      <c r="E79" s="12"/>
      <c r="F79" s="12"/>
      <c r="G79" s="35">
        <v>1</v>
      </c>
      <c r="H79" s="462"/>
      <c r="I79" s="35"/>
      <c r="J79" s="462"/>
      <c r="K79" s="35">
        <v>1</v>
      </c>
      <c r="L79" s="462"/>
      <c r="M79" s="20" t="s">
        <v>305</v>
      </c>
      <c r="N79" s="20" t="s">
        <v>1781</v>
      </c>
    </row>
    <row r="80" spans="1:14" ht="63">
      <c r="A80" s="17">
        <v>71</v>
      </c>
      <c r="B80" s="23" t="s">
        <v>1991</v>
      </c>
      <c r="C80" s="19">
        <v>7.61</v>
      </c>
      <c r="D80" s="20" t="s">
        <v>1559</v>
      </c>
      <c r="E80" s="12"/>
      <c r="F80" s="12"/>
      <c r="G80" s="35">
        <v>1</v>
      </c>
      <c r="H80" s="462"/>
      <c r="I80" s="35"/>
      <c r="J80" s="462"/>
      <c r="K80" s="35">
        <v>1</v>
      </c>
      <c r="L80" s="462"/>
      <c r="M80" s="20" t="s">
        <v>305</v>
      </c>
      <c r="N80" s="20" t="s">
        <v>1781</v>
      </c>
    </row>
    <row r="81" spans="1:14" ht="47.25">
      <c r="A81" s="17">
        <v>72</v>
      </c>
      <c r="B81" s="23" t="s">
        <v>1992</v>
      </c>
      <c r="C81" s="19">
        <v>4.05</v>
      </c>
      <c r="D81" s="20" t="s">
        <v>1559</v>
      </c>
      <c r="E81" s="12"/>
      <c r="F81" s="12"/>
      <c r="G81" s="35">
        <v>1</v>
      </c>
      <c r="H81" s="462"/>
      <c r="I81" s="35"/>
      <c r="J81" s="462"/>
      <c r="K81" s="35">
        <v>1</v>
      </c>
      <c r="L81" s="462"/>
      <c r="M81" s="20" t="s">
        <v>305</v>
      </c>
      <c r="N81" s="20" t="s">
        <v>1781</v>
      </c>
    </row>
    <row r="82" spans="1:14" ht="47.25">
      <c r="A82" s="17">
        <v>73</v>
      </c>
      <c r="B82" s="23" t="s">
        <v>1993</v>
      </c>
      <c r="C82" s="19">
        <v>2.44</v>
      </c>
      <c r="D82" s="20" t="s">
        <v>1559</v>
      </c>
      <c r="E82" s="12"/>
      <c r="F82" s="12"/>
      <c r="G82" s="35">
        <v>1</v>
      </c>
      <c r="H82" s="462"/>
      <c r="I82" s="35"/>
      <c r="J82" s="462"/>
      <c r="K82" s="35">
        <v>1</v>
      </c>
      <c r="L82" s="462"/>
      <c r="M82" s="20" t="s">
        <v>305</v>
      </c>
      <c r="N82" s="20" t="s">
        <v>1781</v>
      </c>
    </row>
    <row r="83" spans="1:14" ht="31.5">
      <c r="A83" s="17">
        <v>74</v>
      </c>
      <c r="B83" s="23" t="s">
        <v>1994</v>
      </c>
      <c r="C83" s="19">
        <v>4.05</v>
      </c>
      <c r="D83" s="20" t="s">
        <v>1559</v>
      </c>
      <c r="E83" s="12"/>
      <c r="F83" s="12"/>
      <c r="G83" s="35">
        <v>1</v>
      </c>
      <c r="H83" s="461"/>
      <c r="I83" s="35"/>
      <c r="J83" s="461"/>
      <c r="K83" s="35">
        <v>1</v>
      </c>
      <c r="L83" s="461"/>
      <c r="M83" s="20" t="s">
        <v>305</v>
      </c>
      <c r="N83" s="20" t="s">
        <v>1781</v>
      </c>
    </row>
    <row r="84" spans="1:14" ht="31.5">
      <c r="A84" s="17">
        <v>75</v>
      </c>
      <c r="B84" s="23" t="s">
        <v>1794</v>
      </c>
      <c r="C84" s="19">
        <v>258.73</v>
      </c>
      <c r="D84" s="20" t="s">
        <v>609</v>
      </c>
      <c r="E84" s="12"/>
      <c r="F84" s="12"/>
      <c r="G84" s="52">
        <v>0.3916</v>
      </c>
      <c r="H84" s="12">
        <v>26.58</v>
      </c>
      <c r="I84" s="52">
        <v>0.13339999999999999</v>
      </c>
      <c r="J84" s="19">
        <v>20.09</v>
      </c>
      <c r="K84" s="101">
        <f>G84+I84</f>
        <v>0.52500000000000002</v>
      </c>
      <c r="L84" s="19">
        <f>H84+J84</f>
        <v>46.67</v>
      </c>
      <c r="M84" s="20" t="s">
        <v>66</v>
      </c>
      <c r="N84" s="20"/>
    </row>
    <row r="85" spans="1:14" ht="47.25">
      <c r="A85" s="17">
        <v>76</v>
      </c>
      <c r="B85" s="23" t="s">
        <v>1808</v>
      </c>
      <c r="C85" s="19">
        <v>218.6</v>
      </c>
      <c r="D85" s="20" t="s">
        <v>77</v>
      </c>
      <c r="E85" s="12"/>
      <c r="F85" s="12"/>
      <c r="G85" s="35"/>
      <c r="H85" s="12"/>
      <c r="I85" s="52">
        <v>0.5776</v>
      </c>
      <c r="J85" s="19"/>
      <c r="K85" s="52">
        <v>0.5776</v>
      </c>
      <c r="L85" s="19"/>
      <c r="M85" s="20" t="s">
        <v>66</v>
      </c>
      <c r="N85" s="20" t="s">
        <v>1781</v>
      </c>
    </row>
    <row r="86" spans="1:14" ht="31.5">
      <c r="A86" s="17">
        <v>77</v>
      </c>
      <c r="B86" s="23" t="s">
        <v>1812</v>
      </c>
      <c r="C86" s="19">
        <v>201.19</v>
      </c>
      <c r="D86" s="20" t="s">
        <v>311</v>
      </c>
      <c r="E86" s="12"/>
      <c r="F86" s="12"/>
      <c r="G86" s="52">
        <v>0.30730000000000002</v>
      </c>
      <c r="H86" s="12">
        <v>48.71</v>
      </c>
      <c r="I86" s="52"/>
      <c r="J86" s="19">
        <v>47.55</v>
      </c>
      <c r="K86" s="52">
        <v>0.30730000000000002</v>
      </c>
      <c r="L86" s="19">
        <f>H86+J86</f>
        <v>96.259999999999991</v>
      </c>
      <c r="M86" s="20" t="s">
        <v>66</v>
      </c>
      <c r="N86" s="20"/>
    </row>
    <row r="87" spans="1:14" ht="63">
      <c r="A87" s="302">
        <v>78</v>
      </c>
      <c r="B87" s="23" t="s">
        <v>1864</v>
      </c>
      <c r="C87" s="19">
        <v>17.09</v>
      </c>
      <c r="D87" s="20" t="s">
        <v>380</v>
      </c>
      <c r="E87" s="12" t="s">
        <v>83</v>
      </c>
      <c r="F87" s="12" t="s">
        <v>75</v>
      </c>
      <c r="G87" s="35">
        <v>1</v>
      </c>
      <c r="H87" s="12">
        <v>16.43</v>
      </c>
      <c r="I87" s="52"/>
      <c r="J87" s="19"/>
      <c r="K87" s="35">
        <v>1</v>
      </c>
      <c r="L87" s="19">
        <v>16.43</v>
      </c>
      <c r="M87" s="20" t="s">
        <v>2070</v>
      </c>
      <c r="N87" s="20"/>
    </row>
    <row r="88" spans="1:14" ht="63">
      <c r="A88" s="302">
        <v>79</v>
      </c>
      <c r="B88" s="23" t="s">
        <v>1866</v>
      </c>
      <c r="C88" s="19">
        <v>16.73</v>
      </c>
      <c r="D88" s="20" t="s">
        <v>380</v>
      </c>
      <c r="E88" s="12" t="s">
        <v>1865</v>
      </c>
      <c r="F88" s="12" t="s">
        <v>60</v>
      </c>
      <c r="G88" s="35">
        <v>1</v>
      </c>
      <c r="H88" s="12">
        <v>16.079999999999998</v>
      </c>
      <c r="I88" s="35"/>
      <c r="J88" s="19"/>
      <c r="K88" s="35">
        <v>1</v>
      </c>
      <c r="L88" s="19">
        <v>16.079999999999998</v>
      </c>
      <c r="M88" s="20" t="s">
        <v>2070</v>
      </c>
      <c r="N88" s="20"/>
    </row>
    <row r="89" spans="1:14" ht="47.25">
      <c r="A89" s="302">
        <v>80</v>
      </c>
      <c r="B89" s="23" t="s">
        <v>1867</v>
      </c>
      <c r="C89" s="19">
        <v>9.02</v>
      </c>
      <c r="D89" s="20" t="s">
        <v>380</v>
      </c>
      <c r="E89" s="12" t="s">
        <v>898</v>
      </c>
      <c r="F89" s="12" t="s">
        <v>1744</v>
      </c>
      <c r="G89" s="35">
        <v>1</v>
      </c>
      <c r="H89" s="12">
        <v>8.67</v>
      </c>
      <c r="I89" s="52"/>
      <c r="J89" s="19"/>
      <c r="K89" s="35">
        <v>1</v>
      </c>
      <c r="L89" s="19">
        <v>8.67</v>
      </c>
      <c r="M89" s="20" t="s">
        <v>2070</v>
      </c>
      <c r="N89" s="20"/>
    </row>
    <row r="90" spans="1:14" ht="63">
      <c r="A90" s="302">
        <v>81</v>
      </c>
      <c r="B90" s="23" t="s">
        <v>1868</v>
      </c>
      <c r="C90" s="19">
        <v>6.8</v>
      </c>
      <c r="D90" s="20" t="s">
        <v>380</v>
      </c>
      <c r="E90" s="12" t="s">
        <v>1869</v>
      </c>
      <c r="F90" s="12" t="s">
        <v>60</v>
      </c>
      <c r="G90" s="35">
        <v>1</v>
      </c>
      <c r="H90" s="12">
        <v>6.54</v>
      </c>
      <c r="I90" s="35"/>
      <c r="J90" s="19"/>
      <c r="K90" s="35">
        <v>1</v>
      </c>
      <c r="L90" s="19">
        <v>6.54</v>
      </c>
      <c r="M90" s="20" t="s">
        <v>2070</v>
      </c>
      <c r="N90" s="20"/>
    </row>
    <row r="91" spans="1:14" ht="63">
      <c r="A91" s="302">
        <v>82</v>
      </c>
      <c r="B91" s="23" t="s">
        <v>1870</v>
      </c>
      <c r="C91" s="19">
        <v>9.42</v>
      </c>
      <c r="D91" s="20" t="s">
        <v>380</v>
      </c>
      <c r="E91" s="12" t="s">
        <v>1750</v>
      </c>
      <c r="F91" s="12" t="s">
        <v>1871</v>
      </c>
      <c r="G91" s="35">
        <v>1</v>
      </c>
      <c r="H91" s="12">
        <v>9.0500000000000007</v>
      </c>
      <c r="I91" s="35"/>
      <c r="J91" s="19"/>
      <c r="K91" s="35">
        <v>1</v>
      </c>
      <c r="L91" s="19">
        <v>9.0500000000000007</v>
      </c>
      <c r="M91" s="20" t="s">
        <v>2070</v>
      </c>
      <c r="N91" s="20"/>
    </row>
    <row r="92" spans="1:14" ht="63">
      <c r="A92" s="302">
        <v>83</v>
      </c>
      <c r="B92" s="23" t="s">
        <v>1872</v>
      </c>
      <c r="C92" s="19">
        <v>15.57</v>
      </c>
      <c r="D92" s="20" t="s">
        <v>380</v>
      </c>
      <c r="E92" s="12" t="s">
        <v>1873</v>
      </c>
      <c r="F92" s="12" t="s">
        <v>1874</v>
      </c>
      <c r="G92" s="35">
        <v>1</v>
      </c>
      <c r="H92" s="12">
        <v>14.97</v>
      </c>
      <c r="I92" s="52"/>
      <c r="J92" s="19"/>
      <c r="K92" s="35">
        <v>1</v>
      </c>
      <c r="L92" s="19">
        <v>14.97</v>
      </c>
      <c r="M92" s="20" t="s">
        <v>2070</v>
      </c>
      <c r="N92" s="20"/>
    </row>
    <row r="93" spans="1:14" ht="31.5">
      <c r="A93" s="302">
        <v>84</v>
      </c>
      <c r="B93" s="23" t="s">
        <v>1875</v>
      </c>
      <c r="C93" s="19">
        <v>6.78</v>
      </c>
      <c r="D93" s="20" t="s">
        <v>380</v>
      </c>
      <c r="E93" s="12" t="s">
        <v>1876</v>
      </c>
      <c r="F93" s="12" t="s">
        <v>1877</v>
      </c>
      <c r="G93" s="35">
        <v>1</v>
      </c>
      <c r="H93" s="12">
        <v>6.52</v>
      </c>
      <c r="I93" s="52"/>
      <c r="J93" s="19"/>
      <c r="K93" s="35">
        <v>1</v>
      </c>
      <c r="L93" s="19">
        <v>6.52</v>
      </c>
      <c r="M93" s="20" t="s">
        <v>2070</v>
      </c>
      <c r="N93" s="20"/>
    </row>
    <row r="94" spans="1:14" ht="63">
      <c r="A94" s="302">
        <v>85</v>
      </c>
      <c r="B94" s="23" t="s">
        <v>1878</v>
      </c>
      <c r="C94" s="19">
        <v>21.18</v>
      </c>
      <c r="D94" s="20" t="s">
        <v>380</v>
      </c>
      <c r="E94" s="12" t="s">
        <v>1879</v>
      </c>
      <c r="F94" s="12" t="s">
        <v>1874</v>
      </c>
      <c r="G94" s="35">
        <v>1</v>
      </c>
      <c r="H94" s="12">
        <v>20.36</v>
      </c>
      <c r="I94" s="35"/>
      <c r="J94" s="19"/>
      <c r="K94" s="35">
        <v>1</v>
      </c>
      <c r="L94" s="19">
        <v>20.36</v>
      </c>
      <c r="M94" s="20" t="s">
        <v>2070</v>
      </c>
      <c r="N94" s="20"/>
    </row>
    <row r="95" spans="1:14" ht="63">
      <c r="A95" s="302">
        <v>86</v>
      </c>
      <c r="B95" s="23" t="s">
        <v>1880</v>
      </c>
      <c r="C95" s="19">
        <v>5</v>
      </c>
      <c r="D95" s="20" t="s">
        <v>380</v>
      </c>
      <c r="E95" s="12" t="s">
        <v>1881</v>
      </c>
      <c r="F95" s="12" t="s">
        <v>75</v>
      </c>
      <c r="G95" s="35">
        <v>1</v>
      </c>
      <c r="H95" s="12">
        <v>4.8099999999999996</v>
      </c>
      <c r="I95" s="52"/>
      <c r="J95" s="19"/>
      <c r="K95" s="35">
        <v>1</v>
      </c>
      <c r="L95" s="19">
        <v>4.8099999999999996</v>
      </c>
      <c r="M95" s="20" t="s">
        <v>1567</v>
      </c>
      <c r="N95" s="20"/>
    </row>
    <row r="96" spans="1:14" ht="78.75">
      <c r="A96" s="302">
        <v>87</v>
      </c>
      <c r="B96" s="23" t="s">
        <v>1882</v>
      </c>
      <c r="C96" s="19">
        <v>1.1399999999999999</v>
      </c>
      <c r="D96" s="20" t="s">
        <v>380</v>
      </c>
      <c r="E96" s="12"/>
      <c r="F96" s="12"/>
      <c r="G96" s="35">
        <v>0.5</v>
      </c>
      <c r="H96" s="12"/>
      <c r="I96" s="35">
        <v>0.5</v>
      </c>
      <c r="J96" s="19">
        <v>1.0900000000000001</v>
      </c>
      <c r="K96" s="35">
        <v>1</v>
      </c>
      <c r="L96" s="19">
        <v>1.0900000000000001</v>
      </c>
      <c r="M96" s="20" t="s">
        <v>2070</v>
      </c>
      <c r="N96" s="20"/>
    </row>
    <row r="97" spans="1:14" ht="63">
      <c r="A97" s="302">
        <v>88</v>
      </c>
      <c r="B97" s="23" t="s">
        <v>1883</v>
      </c>
      <c r="C97" s="19">
        <v>31.28</v>
      </c>
      <c r="D97" s="20" t="s">
        <v>380</v>
      </c>
      <c r="E97" s="12" t="s">
        <v>1798</v>
      </c>
      <c r="F97" s="12" t="s">
        <v>60</v>
      </c>
      <c r="G97" s="35">
        <v>0.7</v>
      </c>
      <c r="H97" s="19">
        <v>17</v>
      </c>
      <c r="I97" s="35">
        <v>0.3</v>
      </c>
      <c r="J97" s="19">
        <v>12.77</v>
      </c>
      <c r="K97" s="35">
        <v>1</v>
      </c>
      <c r="L97" s="19">
        <f>H97+J97</f>
        <v>29.77</v>
      </c>
      <c r="M97" s="20" t="s">
        <v>1567</v>
      </c>
      <c r="N97" s="20"/>
    </row>
    <row r="98" spans="1:14" ht="94.5">
      <c r="A98" s="302">
        <v>89</v>
      </c>
      <c r="B98" s="23" t="s">
        <v>1884</v>
      </c>
      <c r="C98" s="19">
        <v>22</v>
      </c>
      <c r="D98" s="20" t="s">
        <v>380</v>
      </c>
      <c r="E98" s="12" t="s">
        <v>1885</v>
      </c>
      <c r="F98" s="12" t="s">
        <v>1886</v>
      </c>
      <c r="G98" s="35"/>
      <c r="H98" s="12"/>
      <c r="I98" s="35">
        <v>1</v>
      </c>
      <c r="J98" s="19">
        <v>20.94</v>
      </c>
      <c r="K98" s="35">
        <v>1</v>
      </c>
      <c r="L98" s="19">
        <v>20.94</v>
      </c>
      <c r="M98" s="20" t="s">
        <v>1567</v>
      </c>
      <c r="N98" s="20"/>
    </row>
    <row r="99" spans="1:14" ht="47.25">
      <c r="A99" s="302">
        <v>90</v>
      </c>
      <c r="B99" s="23" t="s">
        <v>1887</v>
      </c>
      <c r="C99" s="19">
        <v>14.54</v>
      </c>
      <c r="D99" s="20" t="s">
        <v>380</v>
      </c>
      <c r="E99" s="12" t="s">
        <v>1888</v>
      </c>
      <c r="F99" s="12" t="s">
        <v>60</v>
      </c>
      <c r="G99" s="35"/>
      <c r="H99" s="12"/>
      <c r="I99" s="52"/>
      <c r="J99" s="19"/>
      <c r="K99" s="35"/>
      <c r="L99" s="19"/>
      <c r="M99" s="20" t="s">
        <v>2217</v>
      </c>
      <c r="N99" s="20"/>
    </row>
    <row r="100" spans="1:14" ht="63">
      <c r="A100" s="302">
        <v>91</v>
      </c>
      <c r="B100" s="23" t="s">
        <v>1889</v>
      </c>
      <c r="C100" s="19">
        <v>4.09</v>
      </c>
      <c r="D100" s="20" t="s">
        <v>380</v>
      </c>
      <c r="E100" s="12" t="s">
        <v>958</v>
      </c>
      <c r="F100" s="12" t="s">
        <v>1874</v>
      </c>
      <c r="G100" s="35">
        <v>1</v>
      </c>
      <c r="H100" s="12"/>
      <c r="I100" s="52"/>
      <c r="J100" s="19">
        <v>3.89</v>
      </c>
      <c r="K100" s="35">
        <v>1</v>
      </c>
      <c r="L100" s="19">
        <v>3.89</v>
      </c>
      <c r="M100" s="20" t="s">
        <v>1567</v>
      </c>
      <c r="N100" s="20"/>
    </row>
    <row r="101" spans="1:14" ht="63">
      <c r="A101" s="302">
        <v>92</v>
      </c>
      <c r="B101" s="23" t="s">
        <v>1890</v>
      </c>
      <c r="C101" s="19">
        <v>7.07</v>
      </c>
      <c r="D101" s="20" t="s">
        <v>380</v>
      </c>
      <c r="E101" s="12" t="s">
        <v>1798</v>
      </c>
      <c r="F101" s="12" t="s">
        <v>1891</v>
      </c>
      <c r="G101" s="35">
        <v>1</v>
      </c>
      <c r="H101" s="12">
        <v>0.6</v>
      </c>
      <c r="I101" s="52"/>
      <c r="J101" s="19">
        <v>6.13</v>
      </c>
      <c r="K101" s="35">
        <v>1</v>
      </c>
      <c r="L101" s="19">
        <f>H101+J101</f>
        <v>6.7299999999999995</v>
      </c>
      <c r="M101" s="20" t="s">
        <v>1567</v>
      </c>
      <c r="N101" s="20"/>
    </row>
    <row r="102" spans="1:14" ht="78.75">
      <c r="A102" s="302">
        <v>93</v>
      </c>
      <c r="B102" s="23" t="s">
        <v>1892</v>
      </c>
      <c r="C102" s="19">
        <v>7.5</v>
      </c>
      <c r="D102" s="20" t="s">
        <v>380</v>
      </c>
      <c r="E102" s="12" t="s">
        <v>1893</v>
      </c>
      <c r="F102" s="12" t="s">
        <v>1891</v>
      </c>
      <c r="G102" s="35">
        <v>1</v>
      </c>
      <c r="H102" s="19">
        <v>7.2</v>
      </c>
      <c r="I102" s="35"/>
      <c r="J102" s="19"/>
      <c r="K102" s="35">
        <v>1</v>
      </c>
      <c r="L102" s="19">
        <v>7.2</v>
      </c>
      <c r="M102" s="20" t="s">
        <v>2070</v>
      </c>
      <c r="N102" s="20"/>
    </row>
    <row r="103" spans="1:14" ht="78.75">
      <c r="A103" s="302">
        <v>94</v>
      </c>
      <c r="B103" s="23" t="s">
        <v>1895</v>
      </c>
      <c r="C103" s="19">
        <v>7.49</v>
      </c>
      <c r="D103" s="20" t="s">
        <v>380</v>
      </c>
      <c r="E103" s="12" t="s">
        <v>1894</v>
      </c>
      <c r="F103" s="12" t="s">
        <v>1021</v>
      </c>
      <c r="G103" s="35">
        <v>1</v>
      </c>
      <c r="H103" s="12">
        <v>7.12</v>
      </c>
      <c r="I103" s="35"/>
      <c r="J103" s="19"/>
      <c r="K103" s="35">
        <v>1</v>
      </c>
      <c r="L103" s="19">
        <v>7.12</v>
      </c>
      <c r="M103" s="20" t="s">
        <v>1048</v>
      </c>
      <c r="N103" s="20"/>
    </row>
    <row r="104" spans="1:14" ht="78.75">
      <c r="A104" s="302">
        <v>95</v>
      </c>
      <c r="B104" s="23" t="s">
        <v>1896</v>
      </c>
      <c r="C104" s="19">
        <v>26.83</v>
      </c>
      <c r="D104" s="20" t="s">
        <v>380</v>
      </c>
      <c r="E104" s="12" t="s">
        <v>1455</v>
      </c>
      <c r="F104" s="12" t="s">
        <v>60</v>
      </c>
      <c r="G104" s="35"/>
      <c r="H104" s="12"/>
      <c r="I104" s="35">
        <v>0.75</v>
      </c>
      <c r="J104" s="19"/>
      <c r="K104" s="35">
        <v>0.75</v>
      </c>
      <c r="L104" s="19"/>
      <c r="M104" s="20" t="s">
        <v>66</v>
      </c>
      <c r="N104" s="20"/>
    </row>
    <row r="105" spans="1:14" ht="63">
      <c r="A105" s="302">
        <v>96</v>
      </c>
      <c r="B105" s="23" t="s">
        <v>1897</v>
      </c>
      <c r="C105" s="19">
        <v>23.9</v>
      </c>
      <c r="D105" s="20" t="s">
        <v>380</v>
      </c>
      <c r="E105" s="12" t="s">
        <v>1426</v>
      </c>
      <c r="F105" s="12" t="s">
        <v>60</v>
      </c>
      <c r="G105" s="35">
        <v>0.75</v>
      </c>
      <c r="H105" s="19">
        <v>14</v>
      </c>
      <c r="I105" s="35">
        <v>0.25</v>
      </c>
      <c r="J105" s="19">
        <v>8.9700000000000006</v>
      </c>
      <c r="K105" s="35">
        <f>G105+I105</f>
        <v>1</v>
      </c>
      <c r="L105" s="19">
        <f>H105+J105</f>
        <v>22.97</v>
      </c>
      <c r="M105" s="20" t="s">
        <v>1567</v>
      </c>
      <c r="N105" s="20"/>
    </row>
    <row r="106" spans="1:14" ht="47.25">
      <c r="A106" s="302">
        <v>97</v>
      </c>
      <c r="B106" s="23" t="s">
        <v>1898</v>
      </c>
      <c r="C106" s="19">
        <v>13.23</v>
      </c>
      <c r="D106" s="20" t="s">
        <v>380</v>
      </c>
      <c r="E106" s="12" t="s">
        <v>1426</v>
      </c>
      <c r="F106" s="12" t="s">
        <v>60</v>
      </c>
      <c r="G106" s="35">
        <v>0.8</v>
      </c>
      <c r="H106" s="12"/>
      <c r="I106" s="35">
        <v>0.2</v>
      </c>
      <c r="J106" s="19">
        <v>12.7</v>
      </c>
      <c r="K106" s="35">
        <v>1</v>
      </c>
      <c r="L106" s="19">
        <v>12.7</v>
      </c>
      <c r="M106" s="20" t="s">
        <v>1567</v>
      </c>
      <c r="N106" s="20"/>
    </row>
    <row r="107" spans="1:14" ht="47.25">
      <c r="A107" s="302">
        <v>98</v>
      </c>
      <c r="B107" s="23" t="s">
        <v>1899</v>
      </c>
      <c r="C107" s="19">
        <v>19.22</v>
      </c>
      <c r="D107" s="20" t="s">
        <v>380</v>
      </c>
      <c r="E107" s="12" t="s">
        <v>1900</v>
      </c>
      <c r="F107" s="12" t="s">
        <v>1901</v>
      </c>
      <c r="G107" s="35"/>
      <c r="H107" s="12"/>
      <c r="I107" s="35">
        <v>0.6</v>
      </c>
      <c r="J107" s="19"/>
      <c r="K107" s="35">
        <v>0.6</v>
      </c>
      <c r="L107" s="19"/>
      <c r="M107" s="20" t="s">
        <v>66</v>
      </c>
      <c r="N107" s="20"/>
    </row>
    <row r="108" spans="1:14" ht="47.25">
      <c r="A108" s="302">
        <v>99</v>
      </c>
      <c r="B108" s="23" t="s">
        <v>1902</v>
      </c>
      <c r="C108" s="19">
        <v>28.49</v>
      </c>
      <c r="D108" s="20" t="s">
        <v>380</v>
      </c>
      <c r="E108" s="12" t="s">
        <v>1900</v>
      </c>
      <c r="F108" s="12" t="s">
        <v>1901</v>
      </c>
      <c r="G108" s="35"/>
      <c r="H108" s="12"/>
      <c r="I108" s="35">
        <v>0.6</v>
      </c>
      <c r="J108" s="19"/>
      <c r="K108" s="35">
        <v>0.6</v>
      </c>
      <c r="L108" s="19"/>
      <c r="M108" s="20" t="s">
        <v>66</v>
      </c>
      <c r="N108" s="20"/>
    </row>
    <row r="109" spans="1:14" ht="63">
      <c r="A109" s="302">
        <v>100</v>
      </c>
      <c r="B109" s="23" t="s">
        <v>1903</v>
      </c>
      <c r="C109" s="19">
        <v>15.83</v>
      </c>
      <c r="D109" s="20" t="s">
        <v>380</v>
      </c>
      <c r="E109" s="12" t="s">
        <v>1900</v>
      </c>
      <c r="F109" s="12" t="s">
        <v>1901</v>
      </c>
      <c r="G109" s="35">
        <v>0.7</v>
      </c>
      <c r="H109" s="12"/>
      <c r="I109" s="35">
        <v>0.3</v>
      </c>
      <c r="J109" s="19"/>
      <c r="K109" s="35">
        <v>1</v>
      </c>
      <c r="L109" s="19"/>
      <c r="M109" s="20" t="s">
        <v>1567</v>
      </c>
      <c r="N109" s="20"/>
    </row>
    <row r="110" spans="1:14" ht="78.75">
      <c r="A110" s="302">
        <v>101</v>
      </c>
      <c r="B110" s="23" t="s">
        <v>1904</v>
      </c>
      <c r="C110" s="19">
        <v>4.3899999999999997</v>
      </c>
      <c r="D110" s="20" t="s">
        <v>380</v>
      </c>
      <c r="E110" s="12" t="s">
        <v>1900</v>
      </c>
      <c r="F110" s="12" t="s">
        <v>1901</v>
      </c>
      <c r="G110" s="35">
        <v>0.5</v>
      </c>
      <c r="H110" s="12"/>
      <c r="I110" s="35">
        <v>0.25</v>
      </c>
      <c r="J110" s="19"/>
      <c r="K110" s="35">
        <v>0.75</v>
      </c>
      <c r="L110" s="19"/>
      <c r="M110" s="20" t="s">
        <v>66</v>
      </c>
      <c r="N110" s="20"/>
    </row>
    <row r="111" spans="1:14">
      <c r="A111" s="17"/>
      <c r="B111" s="374" t="s">
        <v>2071</v>
      </c>
      <c r="C111" s="312">
        <f>SUM(C87:C110)</f>
        <v>334.59</v>
      </c>
      <c r="D111" s="20"/>
      <c r="E111" s="12"/>
      <c r="F111" s="12"/>
      <c r="G111" s="35"/>
      <c r="H111" s="12"/>
      <c r="I111" s="35"/>
      <c r="J111" s="19"/>
      <c r="K111" s="35"/>
      <c r="L111" s="312">
        <v>215.84</v>
      </c>
      <c r="M111" s="20"/>
      <c r="N111" s="20"/>
    </row>
    <row r="112" spans="1:14" ht="126">
      <c r="A112" s="302">
        <v>102</v>
      </c>
      <c r="B112" s="23" t="s">
        <v>1911</v>
      </c>
      <c r="C112" s="19">
        <v>408.1</v>
      </c>
      <c r="D112" s="20" t="s">
        <v>453</v>
      </c>
      <c r="E112" s="12" t="s">
        <v>1711</v>
      </c>
      <c r="F112" s="12" t="s">
        <v>1912</v>
      </c>
      <c r="G112" s="35"/>
      <c r="H112" s="12"/>
      <c r="I112" s="35"/>
      <c r="J112" s="19">
        <v>78.78</v>
      </c>
      <c r="K112" s="35"/>
      <c r="L112" s="19">
        <v>78.78</v>
      </c>
      <c r="M112" s="20" t="s">
        <v>66</v>
      </c>
      <c r="N112" s="20" t="s">
        <v>57</v>
      </c>
    </row>
    <row r="113" spans="1:14" ht="47.25">
      <c r="A113" s="302">
        <v>103</v>
      </c>
      <c r="B113" s="23" t="s">
        <v>2198</v>
      </c>
      <c r="C113" s="19">
        <v>30.51</v>
      </c>
      <c r="D113" s="20" t="s">
        <v>453</v>
      </c>
      <c r="E113" s="12" t="s">
        <v>1238</v>
      </c>
      <c r="F113" s="12" t="s">
        <v>2199</v>
      </c>
      <c r="G113" s="35"/>
      <c r="H113" s="12"/>
      <c r="I113" s="35">
        <v>0.93</v>
      </c>
      <c r="J113" s="19"/>
      <c r="K113" s="35">
        <v>0.93</v>
      </c>
      <c r="L113" s="19"/>
      <c r="M113" s="20" t="s">
        <v>66</v>
      </c>
      <c r="N113" s="20" t="s">
        <v>57</v>
      </c>
    </row>
    <row r="114" spans="1:14" ht="18.75">
      <c r="A114" s="17"/>
      <c r="B114" s="478" t="s">
        <v>1933</v>
      </c>
      <c r="C114" s="479"/>
      <c r="D114" s="479"/>
      <c r="E114" s="479"/>
      <c r="F114" s="479"/>
      <c r="G114" s="479"/>
      <c r="H114" s="479"/>
      <c r="I114" s="479"/>
      <c r="J114" s="479"/>
      <c r="K114" s="479"/>
      <c r="L114" s="479"/>
      <c r="M114" s="479"/>
      <c r="N114" s="480"/>
    </row>
    <row r="115" spans="1:14">
      <c r="A115" s="310"/>
      <c r="B115" s="481" t="s">
        <v>1934</v>
      </c>
      <c r="C115" s="482"/>
      <c r="D115" s="482"/>
      <c r="E115" s="482"/>
      <c r="F115" s="482"/>
      <c r="G115" s="482"/>
      <c r="H115" s="482"/>
      <c r="I115" s="482"/>
      <c r="J115" s="482"/>
      <c r="K115" s="482"/>
      <c r="L115" s="482"/>
      <c r="M115" s="482"/>
      <c r="N115" s="483"/>
    </row>
    <row r="116" spans="1:14" ht="31.5">
      <c r="A116" s="302">
        <v>104</v>
      </c>
      <c r="B116" s="23" t="s">
        <v>1935</v>
      </c>
      <c r="C116" s="19">
        <v>620</v>
      </c>
      <c r="D116" s="20" t="s">
        <v>555</v>
      </c>
      <c r="E116" s="12" t="s">
        <v>1936</v>
      </c>
      <c r="F116" s="12" t="s">
        <v>942</v>
      </c>
      <c r="G116" s="35">
        <v>1</v>
      </c>
      <c r="H116" s="12">
        <v>13.92</v>
      </c>
      <c r="I116" s="35"/>
      <c r="J116" s="12"/>
      <c r="K116" s="35">
        <v>1</v>
      </c>
      <c r="L116" s="12">
        <v>13.92</v>
      </c>
      <c r="M116" s="20" t="s">
        <v>1158</v>
      </c>
      <c r="N116" s="20" t="s">
        <v>516</v>
      </c>
    </row>
    <row r="117" spans="1:14" ht="47.25">
      <c r="A117" s="302">
        <v>105</v>
      </c>
      <c r="B117" s="23" t="s">
        <v>1937</v>
      </c>
      <c r="C117" s="19">
        <v>340</v>
      </c>
      <c r="D117" s="20" t="s">
        <v>555</v>
      </c>
      <c r="E117" s="12" t="s">
        <v>1938</v>
      </c>
      <c r="F117" s="12" t="s">
        <v>1939</v>
      </c>
      <c r="G117" s="35">
        <v>1</v>
      </c>
      <c r="H117" s="12">
        <v>6.15</v>
      </c>
      <c r="I117" s="35"/>
      <c r="J117" s="12"/>
      <c r="K117" s="35">
        <v>1</v>
      </c>
      <c r="L117" s="12">
        <v>6.15</v>
      </c>
      <c r="M117" s="20" t="s">
        <v>1158</v>
      </c>
      <c r="N117" s="20" t="s">
        <v>516</v>
      </c>
    </row>
    <row r="118" spans="1:14">
      <c r="A118" s="17"/>
      <c r="B118" s="475" t="s">
        <v>1940</v>
      </c>
      <c r="C118" s="476"/>
      <c r="D118" s="476"/>
      <c r="E118" s="476"/>
      <c r="F118" s="476"/>
      <c r="G118" s="476"/>
      <c r="H118" s="476"/>
      <c r="I118" s="476"/>
      <c r="J118" s="476"/>
      <c r="K118" s="476"/>
      <c r="L118" s="476"/>
      <c r="M118" s="476"/>
      <c r="N118" s="477"/>
    </row>
    <row r="119" spans="1:14" ht="47.25">
      <c r="A119" s="302">
        <v>106</v>
      </c>
      <c r="B119" s="23" t="s">
        <v>1941</v>
      </c>
      <c r="C119" s="19">
        <v>53.38</v>
      </c>
      <c r="D119" s="20" t="s">
        <v>555</v>
      </c>
      <c r="E119" s="12" t="s">
        <v>958</v>
      </c>
      <c r="F119" s="12" t="s">
        <v>1942</v>
      </c>
      <c r="G119" s="35">
        <v>0.7</v>
      </c>
      <c r="H119" s="19">
        <v>36.6</v>
      </c>
      <c r="I119" s="35"/>
      <c r="J119" s="19">
        <v>7.37</v>
      </c>
      <c r="K119" s="35">
        <v>0.7</v>
      </c>
      <c r="L119" s="19">
        <f>H119+J119</f>
        <v>43.97</v>
      </c>
      <c r="M119" s="20" t="s">
        <v>554</v>
      </c>
      <c r="N119" s="20" t="s">
        <v>516</v>
      </c>
    </row>
    <row r="120" spans="1:14" ht="63">
      <c r="A120" s="302">
        <v>107</v>
      </c>
      <c r="B120" s="23" t="s">
        <v>1943</v>
      </c>
      <c r="C120" s="19">
        <v>19.829999999999998</v>
      </c>
      <c r="D120" s="20" t="s">
        <v>555</v>
      </c>
      <c r="E120" s="12" t="s">
        <v>1944</v>
      </c>
      <c r="F120" s="12" t="s">
        <v>1942</v>
      </c>
      <c r="G120" s="35">
        <v>1</v>
      </c>
      <c r="H120" s="12">
        <v>16.64</v>
      </c>
      <c r="I120" s="35"/>
      <c r="J120" s="12"/>
      <c r="K120" s="35">
        <v>1</v>
      </c>
      <c r="L120" s="12">
        <v>16.64</v>
      </c>
      <c r="M120" s="20" t="s">
        <v>1158</v>
      </c>
      <c r="N120" s="20" t="s">
        <v>516</v>
      </c>
    </row>
    <row r="121" spans="1:14" ht="47.25">
      <c r="A121" s="302">
        <v>108</v>
      </c>
      <c r="B121" s="23" t="s">
        <v>1945</v>
      </c>
      <c r="C121" s="19">
        <v>51.33</v>
      </c>
      <c r="D121" s="20" t="s">
        <v>555</v>
      </c>
      <c r="E121" s="12" t="s">
        <v>1760</v>
      </c>
      <c r="F121" s="12" t="s">
        <v>1942</v>
      </c>
      <c r="G121" s="35">
        <v>0.5</v>
      </c>
      <c r="H121" s="12">
        <v>31.82</v>
      </c>
      <c r="I121" s="35"/>
      <c r="J121" s="12">
        <v>10.65</v>
      </c>
      <c r="K121" s="35">
        <v>0.5</v>
      </c>
      <c r="L121" s="12">
        <f>H121+J121</f>
        <v>42.47</v>
      </c>
      <c r="M121" s="20" t="s">
        <v>554</v>
      </c>
      <c r="N121" s="20" t="s">
        <v>516</v>
      </c>
    </row>
    <row r="122" spans="1:14" ht="47.25">
      <c r="A122" s="302">
        <v>109</v>
      </c>
      <c r="B122" s="23" t="s">
        <v>1946</v>
      </c>
      <c r="C122" s="19">
        <v>27.77</v>
      </c>
      <c r="D122" s="20" t="s">
        <v>555</v>
      </c>
      <c r="E122" s="12" t="s">
        <v>1104</v>
      </c>
      <c r="F122" s="12" t="s">
        <v>1942</v>
      </c>
      <c r="G122" s="35">
        <v>1</v>
      </c>
      <c r="H122" s="19">
        <v>22.9</v>
      </c>
      <c r="I122" s="35"/>
      <c r="J122" s="19"/>
      <c r="K122" s="35">
        <v>1</v>
      </c>
      <c r="L122" s="19">
        <v>22.9</v>
      </c>
      <c r="M122" s="20" t="s">
        <v>1158</v>
      </c>
      <c r="N122" s="20" t="s">
        <v>516</v>
      </c>
    </row>
    <row r="123" spans="1:14" ht="47.25">
      <c r="A123" s="302">
        <v>110</v>
      </c>
      <c r="B123" s="23" t="s">
        <v>1947</v>
      </c>
      <c r="C123" s="19">
        <v>5.21</v>
      </c>
      <c r="D123" s="20" t="s">
        <v>555</v>
      </c>
      <c r="E123" s="12" t="s">
        <v>1687</v>
      </c>
      <c r="F123" s="12" t="s">
        <v>1942</v>
      </c>
      <c r="G123" s="35">
        <v>1</v>
      </c>
      <c r="H123" s="12">
        <v>4.37</v>
      </c>
      <c r="I123" s="35"/>
      <c r="J123" s="12"/>
      <c r="K123" s="35">
        <v>1</v>
      </c>
      <c r="L123" s="12">
        <v>4.37</v>
      </c>
      <c r="M123" s="20" t="s">
        <v>1158</v>
      </c>
      <c r="N123" s="20" t="s">
        <v>516</v>
      </c>
    </row>
    <row r="124" spans="1:14" ht="47.25">
      <c r="A124" s="302">
        <v>111</v>
      </c>
      <c r="B124" s="23" t="s">
        <v>1948</v>
      </c>
      <c r="C124" s="19">
        <v>13.5</v>
      </c>
      <c r="D124" s="20" t="s">
        <v>555</v>
      </c>
      <c r="E124" s="12" t="s">
        <v>1949</v>
      </c>
      <c r="F124" s="12" t="s">
        <v>1942</v>
      </c>
      <c r="G124" s="35">
        <v>1</v>
      </c>
      <c r="H124" s="12">
        <v>11.25</v>
      </c>
      <c r="I124" s="35"/>
      <c r="J124" s="12"/>
      <c r="K124" s="35">
        <v>1</v>
      </c>
      <c r="L124" s="12">
        <v>11.25</v>
      </c>
      <c r="M124" s="20" t="s">
        <v>1158</v>
      </c>
      <c r="N124" s="20" t="s">
        <v>516</v>
      </c>
    </row>
    <row r="125" spans="1:14" ht="47.25">
      <c r="A125" s="302">
        <v>112</v>
      </c>
      <c r="B125" s="23" t="s">
        <v>1950</v>
      </c>
      <c r="C125" s="19">
        <v>2.57</v>
      </c>
      <c r="D125" s="20" t="s">
        <v>555</v>
      </c>
      <c r="E125" s="12" t="s">
        <v>1951</v>
      </c>
      <c r="F125" s="12" t="s">
        <v>1942</v>
      </c>
      <c r="G125" s="35">
        <v>1</v>
      </c>
      <c r="H125" s="12">
        <v>2.13</v>
      </c>
      <c r="I125" s="35"/>
      <c r="J125" s="12"/>
      <c r="K125" s="35">
        <v>1</v>
      </c>
      <c r="L125" s="12">
        <v>2.13</v>
      </c>
      <c r="M125" s="20" t="s">
        <v>1158</v>
      </c>
      <c r="N125" s="20" t="s">
        <v>516</v>
      </c>
    </row>
    <row r="126" spans="1:14" ht="47.25">
      <c r="A126" s="302">
        <v>113</v>
      </c>
      <c r="B126" s="23" t="s">
        <v>1952</v>
      </c>
      <c r="C126" s="19">
        <v>15.5</v>
      </c>
      <c r="D126" s="20" t="s">
        <v>555</v>
      </c>
      <c r="E126" s="12" t="s">
        <v>1760</v>
      </c>
      <c r="F126" s="12" t="s">
        <v>1942</v>
      </c>
      <c r="G126" s="35">
        <v>0.7</v>
      </c>
      <c r="H126" s="12">
        <v>9.91</v>
      </c>
      <c r="I126" s="35">
        <v>0.3</v>
      </c>
      <c r="J126" s="12"/>
      <c r="K126" s="35">
        <v>1</v>
      </c>
      <c r="L126" s="12">
        <v>9.91</v>
      </c>
      <c r="M126" s="20" t="s">
        <v>554</v>
      </c>
      <c r="N126" s="20" t="s">
        <v>516</v>
      </c>
    </row>
    <row r="127" spans="1:14" ht="47.25">
      <c r="A127" s="302">
        <v>114</v>
      </c>
      <c r="B127" s="23" t="s">
        <v>1953</v>
      </c>
      <c r="C127" s="19">
        <v>7.38</v>
      </c>
      <c r="D127" s="20" t="s">
        <v>555</v>
      </c>
      <c r="E127" s="12" t="s">
        <v>898</v>
      </c>
      <c r="F127" s="12" t="s">
        <v>1942</v>
      </c>
      <c r="G127" s="35">
        <v>1</v>
      </c>
      <c r="H127" s="12">
        <v>6.08</v>
      </c>
      <c r="I127" s="35"/>
      <c r="J127" s="12"/>
      <c r="K127" s="35">
        <v>1</v>
      </c>
      <c r="L127" s="12">
        <v>6.08</v>
      </c>
      <c r="M127" s="20" t="s">
        <v>1158</v>
      </c>
      <c r="N127" s="20" t="s">
        <v>516</v>
      </c>
    </row>
    <row r="128" spans="1:14" ht="47.25">
      <c r="A128" s="302">
        <v>115</v>
      </c>
      <c r="B128" s="23" t="s">
        <v>1954</v>
      </c>
      <c r="C128" s="19">
        <v>12</v>
      </c>
      <c r="D128" s="20" t="s">
        <v>555</v>
      </c>
      <c r="E128" s="12" t="s">
        <v>958</v>
      </c>
      <c r="F128" s="12" t="s">
        <v>1942</v>
      </c>
      <c r="G128" s="12"/>
      <c r="H128" s="12">
        <v>10.48</v>
      </c>
      <c r="I128" s="35">
        <v>1</v>
      </c>
      <c r="J128" s="12"/>
      <c r="K128" s="35">
        <v>1</v>
      </c>
      <c r="L128" s="12">
        <v>10.48</v>
      </c>
      <c r="M128" s="20" t="s">
        <v>1158</v>
      </c>
      <c r="N128" s="20" t="s">
        <v>516</v>
      </c>
    </row>
    <row r="129" spans="1:14" ht="63">
      <c r="A129" s="302">
        <v>116</v>
      </c>
      <c r="B129" s="23" t="s">
        <v>1956</v>
      </c>
      <c r="C129" s="19">
        <v>40.61</v>
      </c>
      <c r="D129" s="20" t="s">
        <v>555</v>
      </c>
      <c r="E129" s="12" t="s">
        <v>1955</v>
      </c>
      <c r="F129" s="12" t="s">
        <v>1942</v>
      </c>
      <c r="G129" s="35">
        <v>0.5</v>
      </c>
      <c r="H129" s="12"/>
      <c r="I129" s="35">
        <v>0.5</v>
      </c>
      <c r="J129" s="12">
        <v>20.34</v>
      </c>
      <c r="K129" s="35">
        <v>1</v>
      </c>
      <c r="L129" s="12">
        <v>20.34</v>
      </c>
      <c r="M129" s="20" t="s">
        <v>1158</v>
      </c>
      <c r="N129" s="20" t="s">
        <v>516</v>
      </c>
    </row>
    <row r="130" spans="1:14" ht="47.25">
      <c r="A130" s="302">
        <v>117</v>
      </c>
      <c r="B130" s="23" t="s">
        <v>1957</v>
      </c>
      <c r="C130" s="19">
        <v>45</v>
      </c>
      <c r="D130" s="20" t="s">
        <v>555</v>
      </c>
      <c r="E130" s="12" t="s">
        <v>1955</v>
      </c>
      <c r="F130" s="12" t="s">
        <v>1942</v>
      </c>
      <c r="G130" s="35">
        <v>0.5</v>
      </c>
      <c r="H130" s="12"/>
      <c r="I130" s="35">
        <v>0.5</v>
      </c>
      <c r="J130" s="12">
        <v>31.81</v>
      </c>
      <c r="K130" s="35">
        <v>1</v>
      </c>
      <c r="L130" s="12">
        <v>31.81</v>
      </c>
      <c r="M130" s="20" t="s">
        <v>1158</v>
      </c>
      <c r="N130" s="20" t="s">
        <v>516</v>
      </c>
    </row>
    <row r="131" spans="1:14">
      <c r="A131" s="17"/>
      <c r="B131" s="475" t="s">
        <v>1958</v>
      </c>
      <c r="C131" s="476"/>
      <c r="D131" s="476"/>
      <c r="E131" s="476"/>
      <c r="F131" s="476"/>
      <c r="G131" s="476"/>
      <c r="H131" s="476"/>
      <c r="I131" s="476"/>
      <c r="J131" s="476"/>
      <c r="K131" s="476"/>
      <c r="L131" s="476"/>
      <c r="M131" s="476"/>
      <c r="N131" s="477"/>
    </row>
    <row r="132" spans="1:14" ht="47.25">
      <c r="A132" s="302">
        <v>118</v>
      </c>
      <c r="B132" s="23" t="s">
        <v>1959</v>
      </c>
      <c r="C132" s="19">
        <v>36.270000000000003</v>
      </c>
      <c r="D132" s="20" t="s">
        <v>555</v>
      </c>
      <c r="E132" s="12" t="s">
        <v>958</v>
      </c>
      <c r="F132" s="12" t="s">
        <v>1942</v>
      </c>
      <c r="G132" s="35">
        <v>1</v>
      </c>
      <c r="H132" s="12">
        <v>36.26</v>
      </c>
      <c r="I132" s="35"/>
      <c r="J132" s="12"/>
      <c r="K132" s="35">
        <v>1</v>
      </c>
      <c r="L132" s="12">
        <v>36.26</v>
      </c>
      <c r="M132" s="20" t="s">
        <v>1158</v>
      </c>
      <c r="N132" s="20" t="s">
        <v>516</v>
      </c>
    </row>
    <row r="133" spans="1:14" ht="63">
      <c r="A133" s="302">
        <v>119</v>
      </c>
      <c r="B133" s="23" t="s">
        <v>1960</v>
      </c>
      <c r="C133" s="19">
        <v>5.69</v>
      </c>
      <c r="D133" s="20" t="s">
        <v>555</v>
      </c>
      <c r="E133" s="12" t="s">
        <v>958</v>
      </c>
      <c r="F133" s="12" t="s">
        <v>1942</v>
      </c>
      <c r="G133" s="35">
        <v>0.6</v>
      </c>
      <c r="H133" s="12"/>
      <c r="I133" s="35">
        <v>0.1</v>
      </c>
      <c r="J133" s="12">
        <v>3.79</v>
      </c>
      <c r="K133" s="35">
        <v>0.7</v>
      </c>
      <c r="L133" s="12">
        <v>3.79</v>
      </c>
      <c r="M133" s="20" t="s">
        <v>66</v>
      </c>
      <c r="N133" s="20" t="s">
        <v>516</v>
      </c>
    </row>
    <row r="134" spans="1:14" ht="47.25">
      <c r="A134" s="302">
        <v>120</v>
      </c>
      <c r="B134" s="23" t="s">
        <v>1961</v>
      </c>
      <c r="C134" s="19">
        <v>3.21</v>
      </c>
      <c r="D134" s="20" t="s">
        <v>555</v>
      </c>
      <c r="E134" s="12" t="s">
        <v>958</v>
      </c>
      <c r="F134" s="12" t="s">
        <v>1942</v>
      </c>
      <c r="G134" s="35">
        <v>1</v>
      </c>
      <c r="H134" s="12">
        <v>3.2</v>
      </c>
      <c r="I134" s="35"/>
      <c r="J134" s="19"/>
      <c r="K134" s="35">
        <v>1</v>
      </c>
      <c r="L134" s="19">
        <v>3.2</v>
      </c>
      <c r="M134" s="20" t="s">
        <v>1158</v>
      </c>
      <c r="N134" s="20" t="s">
        <v>516</v>
      </c>
    </row>
    <row r="135" spans="1:14" ht="63">
      <c r="A135" s="302">
        <v>121</v>
      </c>
      <c r="B135" s="23" t="s">
        <v>1962</v>
      </c>
      <c r="C135" s="19">
        <v>2.39</v>
      </c>
      <c r="D135" s="20" t="s">
        <v>555</v>
      </c>
      <c r="E135" s="12" t="s">
        <v>958</v>
      </c>
      <c r="F135" s="12" t="s">
        <v>1942</v>
      </c>
      <c r="G135" s="35">
        <v>1</v>
      </c>
      <c r="H135" s="12">
        <v>2.39</v>
      </c>
      <c r="I135" s="35"/>
      <c r="J135" s="12"/>
      <c r="K135" s="35">
        <v>1</v>
      </c>
      <c r="L135" s="12">
        <v>2.39</v>
      </c>
      <c r="M135" s="20" t="s">
        <v>1158</v>
      </c>
      <c r="N135" s="20" t="s">
        <v>516</v>
      </c>
    </row>
    <row r="136" spans="1:14" ht="63">
      <c r="A136" s="302">
        <v>122</v>
      </c>
      <c r="B136" s="23" t="s">
        <v>1963</v>
      </c>
      <c r="C136" s="19">
        <v>44.09</v>
      </c>
      <c r="D136" s="20" t="s">
        <v>555</v>
      </c>
      <c r="E136" s="12" t="s">
        <v>958</v>
      </c>
      <c r="F136" s="12" t="s">
        <v>1942</v>
      </c>
      <c r="G136" s="35">
        <v>0.8</v>
      </c>
      <c r="H136" s="12">
        <v>44.09</v>
      </c>
      <c r="I136" s="35">
        <v>0.1</v>
      </c>
      <c r="J136" s="12"/>
      <c r="K136" s="35">
        <v>0.9</v>
      </c>
      <c r="L136" s="12">
        <v>44.09</v>
      </c>
      <c r="M136" s="20" t="s">
        <v>66</v>
      </c>
      <c r="N136" s="20" t="s">
        <v>516</v>
      </c>
    </row>
    <row r="137" spans="1:14" ht="63">
      <c r="A137" s="302">
        <v>123</v>
      </c>
      <c r="B137" s="23" t="s">
        <v>1964</v>
      </c>
      <c r="C137" s="19">
        <v>30.21</v>
      </c>
      <c r="D137" s="20" t="s">
        <v>555</v>
      </c>
      <c r="E137" s="12" t="s">
        <v>958</v>
      </c>
      <c r="F137" s="12" t="s">
        <v>1942</v>
      </c>
      <c r="G137" s="35">
        <v>0.9</v>
      </c>
      <c r="H137" s="12">
        <v>27.19</v>
      </c>
      <c r="I137" s="35">
        <v>0.1</v>
      </c>
      <c r="J137" s="12"/>
      <c r="K137" s="35">
        <v>1</v>
      </c>
      <c r="L137" s="12">
        <v>27.19</v>
      </c>
      <c r="M137" s="20" t="s">
        <v>66</v>
      </c>
      <c r="N137" s="20" t="s">
        <v>516</v>
      </c>
    </row>
    <row r="138" spans="1:14" ht="63">
      <c r="A138" s="302">
        <v>124</v>
      </c>
      <c r="B138" s="23" t="s">
        <v>1965</v>
      </c>
      <c r="C138" s="19">
        <v>35.020000000000003</v>
      </c>
      <c r="D138" s="20" t="s">
        <v>555</v>
      </c>
      <c r="E138" s="12" t="s">
        <v>958</v>
      </c>
      <c r="F138" s="12" t="s">
        <v>1942</v>
      </c>
      <c r="G138" s="35">
        <v>0.9</v>
      </c>
      <c r="H138" s="12">
        <v>35.01</v>
      </c>
      <c r="I138" s="35">
        <v>0.1</v>
      </c>
      <c r="J138" s="12"/>
      <c r="K138" s="35">
        <v>1</v>
      </c>
      <c r="L138" s="12">
        <v>35.01</v>
      </c>
      <c r="M138" s="20" t="s">
        <v>66</v>
      </c>
      <c r="N138" s="20" t="s">
        <v>516</v>
      </c>
    </row>
    <row r="139" spans="1:14" ht="18.75">
      <c r="A139" s="17"/>
      <c r="B139" s="478" t="s">
        <v>1966</v>
      </c>
      <c r="C139" s="479"/>
      <c r="D139" s="479"/>
      <c r="E139" s="479"/>
      <c r="F139" s="479"/>
      <c r="G139" s="479"/>
      <c r="H139" s="479"/>
      <c r="I139" s="479"/>
      <c r="J139" s="479"/>
      <c r="K139" s="479"/>
      <c r="L139" s="479"/>
      <c r="M139" s="479"/>
      <c r="N139" s="480"/>
    </row>
    <row r="140" spans="1:14" ht="47.25">
      <c r="A140" s="302">
        <v>125</v>
      </c>
      <c r="B140" s="23" t="s">
        <v>1967</v>
      </c>
      <c r="C140" s="19">
        <v>7.82</v>
      </c>
      <c r="D140" s="20" t="s">
        <v>555</v>
      </c>
      <c r="E140" s="12" t="s">
        <v>958</v>
      </c>
      <c r="F140" s="12" t="s">
        <v>1942</v>
      </c>
      <c r="G140" s="35">
        <v>1</v>
      </c>
      <c r="H140" s="12">
        <v>7.82</v>
      </c>
      <c r="I140" s="35"/>
      <c r="J140" s="12"/>
      <c r="K140" s="35">
        <v>1</v>
      </c>
      <c r="L140" s="12">
        <v>7.82</v>
      </c>
      <c r="M140" s="20" t="s">
        <v>1158</v>
      </c>
      <c r="N140" s="20" t="s">
        <v>516</v>
      </c>
    </row>
    <row r="141" spans="1:14" ht="47.25">
      <c r="A141" s="302">
        <v>126</v>
      </c>
      <c r="B141" s="23" t="s">
        <v>1968</v>
      </c>
      <c r="C141" s="19">
        <v>4.72</v>
      </c>
      <c r="D141" s="20" t="s">
        <v>555</v>
      </c>
      <c r="E141" s="12" t="s">
        <v>958</v>
      </c>
      <c r="F141" s="12" t="s">
        <v>1942</v>
      </c>
      <c r="G141" s="35">
        <v>1</v>
      </c>
      <c r="H141" s="12">
        <v>4.71</v>
      </c>
      <c r="I141" s="35"/>
      <c r="J141" s="12"/>
      <c r="K141" s="35">
        <v>1</v>
      </c>
      <c r="L141" s="12">
        <v>4.71</v>
      </c>
      <c r="M141" s="20" t="s">
        <v>1158</v>
      </c>
      <c r="N141" s="20" t="s">
        <v>516</v>
      </c>
    </row>
    <row r="142" spans="1:14" ht="63">
      <c r="A142" s="302">
        <v>127</v>
      </c>
      <c r="B142" s="23" t="s">
        <v>1969</v>
      </c>
      <c r="C142" s="19">
        <v>3.4</v>
      </c>
      <c r="D142" s="20" t="s">
        <v>555</v>
      </c>
      <c r="E142" s="12" t="s">
        <v>958</v>
      </c>
      <c r="F142" s="12" t="s">
        <v>1942</v>
      </c>
      <c r="G142" s="35">
        <v>1</v>
      </c>
      <c r="H142" s="19">
        <v>3.4</v>
      </c>
      <c r="I142" s="35"/>
      <c r="J142" s="12"/>
      <c r="K142" s="35">
        <v>1</v>
      </c>
      <c r="L142" s="19">
        <v>3.4</v>
      </c>
      <c r="M142" s="20" t="s">
        <v>1158</v>
      </c>
      <c r="N142" s="20" t="s">
        <v>516</v>
      </c>
    </row>
    <row r="143" spans="1:14" ht="31.5">
      <c r="A143" s="302">
        <v>128</v>
      </c>
      <c r="B143" s="23" t="s">
        <v>2076</v>
      </c>
      <c r="C143" s="19">
        <v>18</v>
      </c>
      <c r="D143" s="20" t="s">
        <v>555</v>
      </c>
      <c r="E143" s="12" t="s">
        <v>1754</v>
      </c>
      <c r="F143" s="12" t="s">
        <v>1900</v>
      </c>
      <c r="G143" s="35"/>
      <c r="H143" s="19"/>
      <c r="I143" s="35">
        <v>1</v>
      </c>
      <c r="J143" s="19">
        <v>18</v>
      </c>
      <c r="K143" s="35">
        <v>1</v>
      </c>
      <c r="L143" s="19">
        <v>18</v>
      </c>
      <c r="M143" s="20" t="s">
        <v>1158</v>
      </c>
      <c r="N143" s="20" t="s">
        <v>516</v>
      </c>
    </row>
    <row r="144" spans="1:14" ht="47.25">
      <c r="A144" s="302">
        <v>129</v>
      </c>
      <c r="B144" s="23" t="s">
        <v>2203</v>
      </c>
      <c r="C144" s="19">
        <v>20</v>
      </c>
      <c r="D144" s="20" t="s">
        <v>555</v>
      </c>
      <c r="E144" s="12" t="s">
        <v>1939</v>
      </c>
      <c r="F144" s="12" t="s">
        <v>2204</v>
      </c>
      <c r="G144" s="35"/>
      <c r="H144" s="19"/>
      <c r="I144" s="35">
        <v>1</v>
      </c>
      <c r="J144" s="19">
        <v>18.82</v>
      </c>
      <c r="K144" s="35">
        <v>1</v>
      </c>
      <c r="L144" s="19">
        <v>18.82</v>
      </c>
      <c r="M144" s="20" t="s">
        <v>1158</v>
      </c>
      <c r="N144" s="20" t="s">
        <v>516</v>
      </c>
    </row>
    <row r="145" spans="1:14" ht="47.25">
      <c r="A145" s="302">
        <v>130</v>
      </c>
      <c r="B145" s="23" t="s">
        <v>2205</v>
      </c>
      <c r="C145" s="19">
        <v>17.5</v>
      </c>
      <c r="D145" s="20" t="s">
        <v>555</v>
      </c>
      <c r="E145" s="12" t="s">
        <v>2165</v>
      </c>
      <c r="F145" s="12" t="s">
        <v>954</v>
      </c>
      <c r="G145" s="35"/>
      <c r="H145" s="19"/>
      <c r="I145" s="35">
        <v>0.1</v>
      </c>
      <c r="J145" s="19">
        <v>16.5</v>
      </c>
      <c r="K145" s="35">
        <v>0.1</v>
      </c>
      <c r="L145" s="19">
        <v>16.5</v>
      </c>
      <c r="M145" s="20" t="s">
        <v>66</v>
      </c>
      <c r="N145" s="20" t="s">
        <v>516</v>
      </c>
    </row>
    <row r="146" spans="1:14" ht="31.5">
      <c r="A146" s="302">
        <v>131</v>
      </c>
      <c r="B146" s="23" t="s">
        <v>2093</v>
      </c>
      <c r="C146" s="19">
        <v>194.95</v>
      </c>
      <c r="D146" s="20" t="s">
        <v>2092</v>
      </c>
      <c r="E146" s="12"/>
      <c r="F146" s="12"/>
      <c r="G146" s="35">
        <v>1</v>
      </c>
      <c r="H146" s="19">
        <v>189.98</v>
      </c>
      <c r="I146" s="35"/>
      <c r="J146" s="12"/>
      <c r="K146" s="35">
        <v>1</v>
      </c>
      <c r="L146" s="19">
        <v>189.95</v>
      </c>
      <c r="M146" s="20" t="s">
        <v>305</v>
      </c>
      <c r="N146" s="20"/>
    </row>
    <row r="147" spans="1:14" ht="63" customHeight="1">
      <c r="A147" s="17">
        <v>132</v>
      </c>
      <c r="B147" s="23" t="s">
        <v>2104</v>
      </c>
      <c r="C147" s="19">
        <v>71</v>
      </c>
      <c r="D147" s="20" t="s">
        <v>77</v>
      </c>
      <c r="E147" s="12" t="s">
        <v>1769</v>
      </c>
      <c r="F147" s="12" t="s">
        <v>562</v>
      </c>
      <c r="G147" s="35">
        <v>0.75</v>
      </c>
      <c r="H147" s="19">
        <v>53.99</v>
      </c>
      <c r="I147" s="35">
        <v>0.2</v>
      </c>
      <c r="J147" s="12">
        <v>13.5</v>
      </c>
      <c r="K147" s="35">
        <f t="shared" ref="K147:L149" si="2">G147+I147</f>
        <v>0.95</v>
      </c>
      <c r="L147" s="19">
        <f t="shared" si="2"/>
        <v>67.490000000000009</v>
      </c>
      <c r="M147" s="443" t="s">
        <v>2109</v>
      </c>
      <c r="N147" s="443" t="s">
        <v>2114</v>
      </c>
    </row>
    <row r="148" spans="1:14" ht="63">
      <c r="A148" s="17">
        <v>133</v>
      </c>
      <c r="B148" s="23" t="s">
        <v>2105</v>
      </c>
      <c r="C148" s="19">
        <v>48</v>
      </c>
      <c r="D148" s="20" t="s">
        <v>77</v>
      </c>
      <c r="E148" s="12" t="s">
        <v>1769</v>
      </c>
      <c r="F148" s="12" t="s">
        <v>562</v>
      </c>
      <c r="G148" s="35">
        <v>0.75</v>
      </c>
      <c r="H148" s="19">
        <v>36.869999999999997</v>
      </c>
      <c r="I148" s="35">
        <v>0.2</v>
      </c>
      <c r="J148" s="12">
        <v>9.2200000000000006</v>
      </c>
      <c r="K148" s="35">
        <f t="shared" si="2"/>
        <v>0.95</v>
      </c>
      <c r="L148" s="19">
        <f t="shared" si="2"/>
        <v>46.089999999999996</v>
      </c>
      <c r="M148" s="470"/>
      <c r="N148" s="470"/>
    </row>
    <row r="149" spans="1:14" ht="63">
      <c r="A149" s="17">
        <v>134</v>
      </c>
      <c r="B149" s="23" t="s">
        <v>2106</v>
      </c>
      <c r="C149" s="19">
        <v>48</v>
      </c>
      <c r="D149" s="20" t="s">
        <v>77</v>
      </c>
      <c r="E149" s="12" t="s">
        <v>1769</v>
      </c>
      <c r="F149" s="12" t="s">
        <v>2107</v>
      </c>
      <c r="G149" s="35">
        <v>0.75</v>
      </c>
      <c r="H149" s="19">
        <v>36.869999999999997</v>
      </c>
      <c r="I149" s="35">
        <v>0.2</v>
      </c>
      <c r="J149" s="12">
        <v>9.2200000000000006</v>
      </c>
      <c r="K149" s="35">
        <f t="shared" si="2"/>
        <v>0.95</v>
      </c>
      <c r="L149" s="19">
        <f t="shared" si="2"/>
        <v>46.089999999999996</v>
      </c>
      <c r="M149" s="470"/>
      <c r="N149" s="470"/>
    </row>
    <row r="150" spans="1:14" ht="47.25">
      <c r="A150" s="17">
        <v>135</v>
      </c>
      <c r="B150" s="23" t="s">
        <v>2108</v>
      </c>
      <c r="C150" s="19">
        <v>48</v>
      </c>
      <c r="D150" s="20" t="s">
        <v>77</v>
      </c>
      <c r="E150" s="12" t="s">
        <v>1873</v>
      </c>
      <c r="F150" s="12" t="s">
        <v>2107</v>
      </c>
      <c r="G150" s="35">
        <v>0.75</v>
      </c>
      <c r="H150" s="19">
        <v>36.869999999999997</v>
      </c>
      <c r="I150" s="35">
        <v>0.2</v>
      </c>
      <c r="J150" s="12">
        <v>9.2200000000000006</v>
      </c>
      <c r="K150" s="35">
        <v>0.95</v>
      </c>
      <c r="L150" s="19">
        <f>H150+J150</f>
        <v>46.089999999999996</v>
      </c>
      <c r="M150" s="451"/>
      <c r="N150" s="470"/>
    </row>
    <row r="151" spans="1:14" ht="78.75">
      <c r="A151" s="17">
        <v>136</v>
      </c>
      <c r="B151" s="23" t="s">
        <v>2110</v>
      </c>
      <c r="C151" s="19">
        <v>50</v>
      </c>
      <c r="D151" s="20" t="s">
        <v>77</v>
      </c>
      <c r="E151" s="12" t="s">
        <v>2111</v>
      </c>
      <c r="F151" s="12" t="s">
        <v>75</v>
      </c>
      <c r="G151" s="35">
        <v>1</v>
      </c>
      <c r="H151" s="19"/>
      <c r="I151" s="35"/>
      <c r="J151" s="12"/>
      <c r="K151" s="35">
        <v>1</v>
      </c>
      <c r="L151" s="19"/>
      <c r="M151" s="29" t="s">
        <v>305</v>
      </c>
      <c r="N151" s="451"/>
    </row>
    <row r="152" spans="1:14" ht="63">
      <c r="A152" s="17">
        <v>137</v>
      </c>
      <c r="B152" s="23" t="s">
        <v>2112</v>
      </c>
      <c r="C152" s="19">
        <v>15.55</v>
      </c>
      <c r="D152" s="20" t="s">
        <v>77</v>
      </c>
      <c r="E152" s="12" t="s">
        <v>1849</v>
      </c>
      <c r="F152" s="12" t="s">
        <v>2113</v>
      </c>
      <c r="G152" s="35">
        <v>1</v>
      </c>
      <c r="H152" s="19"/>
      <c r="I152" s="35"/>
      <c r="J152" s="12">
        <v>15.55</v>
      </c>
      <c r="K152" s="35">
        <v>1</v>
      </c>
      <c r="L152" s="19">
        <f t="shared" ref="L152" si="3">H152+J152</f>
        <v>15.55</v>
      </c>
      <c r="M152" s="29" t="s">
        <v>305</v>
      </c>
      <c r="N152" s="20" t="s">
        <v>2115</v>
      </c>
    </row>
    <row r="153" spans="1:14" ht="63">
      <c r="A153" s="17">
        <v>138</v>
      </c>
      <c r="B153" s="23" t="s">
        <v>2155</v>
      </c>
      <c r="C153" s="19">
        <v>21.91</v>
      </c>
      <c r="D153" s="20" t="s">
        <v>389</v>
      </c>
      <c r="E153" s="12"/>
      <c r="F153" s="12" t="s">
        <v>54</v>
      </c>
      <c r="G153" s="35"/>
      <c r="H153" s="19"/>
      <c r="I153" s="35"/>
      <c r="J153" s="12"/>
      <c r="K153" s="35"/>
      <c r="L153" s="19"/>
      <c r="M153" s="11" t="s">
        <v>2156</v>
      </c>
      <c r="N153" s="20"/>
    </row>
    <row r="154" spans="1:14" ht="63">
      <c r="A154" s="17">
        <v>139</v>
      </c>
      <c r="B154" s="23" t="s">
        <v>2157</v>
      </c>
      <c r="C154" s="19">
        <v>4.42</v>
      </c>
      <c r="D154" s="20" t="s">
        <v>389</v>
      </c>
      <c r="E154" s="12"/>
      <c r="F154" s="12" t="s">
        <v>54</v>
      </c>
      <c r="G154" s="35"/>
      <c r="H154" s="19"/>
      <c r="I154" s="35"/>
      <c r="J154" s="12"/>
      <c r="K154" s="35"/>
      <c r="L154" s="19"/>
      <c r="M154" s="11" t="s">
        <v>2156</v>
      </c>
      <c r="N154" s="20"/>
    </row>
    <row r="155" spans="1:14" ht="63">
      <c r="A155" s="17">
        <v>140</v>
      </c>
      <c r="B155" s="23" t="s">
        <v>2158</v>
      </c>
      <c r="C155" s="19">
        <v>13.82</v>
      </c>
      <c r="D155" s="20" t="s">
        <v>389</v>
      </c>
      <c r="E155" s="12"/>
      <c r="F155" s="12" t="s">
        <v>54</v>
      </c>
      <c r="G155" s="35"/>
      <c r="H155" s="19"/>
      <c r="I155" s="35"/>
      <c r="J155" s="12"/>
      <c r="K155" s="35"/>
      <c r="L155" s="19"/>
      <c r="M155" s="11" t="s">
        <v>2156</v>
      </c>
      <c r="N155" s="20"/>
    </row>
  </sheetData>
  <mergeCells count="25">
    <mergeCell ref="M147:M150"/>
    <mergeCell ref="N147:N151"/>
    <mergeCell ref="A16:N16"/>
    <mergeCell ref="K3:L3"/>
    <mergeCell ref="M3:M4"/>
    <mergeCell ref="N3:N4"/>
    <mergeCell ref="H78:H83"/>
    <mergeCell ref="J78:J83"/>
    <mergeCell ref="L78:L83"/>
    <mergeCell ref="B139:N139"/>
    <mergeCell ref="B114:N114"/>
    <mergeCell ref="B115:N115"/>
    <mergeCell ref="B118:N118"/>
    <mergeCell ref="B131:N131"/>
    <mergeCell ref="B54:N54"/>
    <mergeCell ref="A1:N1"/>
    <mergeCell ref="A2:C2"/>
    <mergeCell ref="A3:A4"/>
    <mergeCell ref="B3:B4"/>
    <mergeCell ref="C3:C4"/>
    <mergeCell ref="D3:D4"/>
    <mergeCell ref="E3:E4"/>
    <mergeCell ref="F3:F4"/>
    <mergeCell ref="G3:H3"/>
    <mergeCell ref="I3:J3"/>
  </mergeCells>
  <phoneticPr fontId="30" type="noConversion"/>
  <pageMargins left="0.7" right="0.7" top="0.75" bottom="0.75" header="0.3" footer="0.3"/>
  <pageSetup paperSize="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108"/>
  <sheetViews>
    <sheetView topLeftCell="A106" workbookViewId="0">
      <selection activeCell="A66" sqref="A66"/>
    </sheetView>
  </sheetViews>
  <sheetFormatPr defaultColWidth="9.140625" defaultRowHeight="15.75"/>
  <cols>
    <col min="1" max="1" width="4.5703125" style="204" customWidth="1"/>
    <col min="2" max="2" width="33.28515625" style="128" customWidth="1"/>
    <col min="3" max="3" width="10.85546875" style="128" customWidth="1"/>
    <col min="4" max="4" width="17" style="128" customWidth="1"/>
    <col min="5" max="5" width="10.7109375" style="128" customWidth="1"/>
    <col min="6" max="6" width="11.5703125" style="128" customWidth="1"/>
    <col min="7" max="7" width="10.85546875" style="128" customWidth="1"/>
    <col min="8" max="8" width="8.85546875" style="128" customWidth="1"/>
    <col min="9" max="9" width="7.7109375" style="128" customWidth="1"/>
    <col min="10" max="10" width="8.5703125" style="128" customWidth="1"/>
    <col min="11" max="11" width="10.28515625" style="128" customWidth="1"/>
    <col min="12" max="12" width="8.7109375" style="128" customWidth="1"/>
    <col min="13" max="13" width="13" style="128" customWidth="1"/>
    <col min="14" max="14" width="8.5703125" style="205" customWidth="1"/>
    <col min="15" max="16384" width="9.140625" style="128"/>
  </cols>
  <sheetData>
    <row r="1" spans="1:14" ht="39.75" customHeight="1">
      <c r="A1" s="425" t="s">
        <v>0</v>
      </c>
      <c r="B1" s="426"/>
      <c r="C1" s="426"/>
      <c r="D1" s="426"/>
      <c r="E1" s="426"/>
      <c r="F1" s="426"/>
      <c r="G1" s="426"/>
      <c r="H1" s="426"/>
      <c r="I1" s="426"/>
      <c r="J1" s="426"/>
      <c r="K1" s="426"/>
      <c r="L1" s="426"/>
      <c r="M1" s="426"/>
    </row>
    <row r="2" spans="1:14">
      <c r="A2" s="427" t="s">
        <v>217</v>
      </c>
      <c r="B2" s="404"/>
      <c r="C2" s="404"/>
      <c r="J2" s="421" t="s">
        <v>2197</v>
      </c>
      <c r="K2" s="421"/>
      <c r="L2" s="421"/>
      <c r="M2" s="421"/>
    </row>
    <row r="3" spans="1:14" ht="51.75" customHeight="1">
      <c r="A3" s="428" t="s">
        <v>2</v>
      </c>
      <c r="B3" s="388" t="s">
        <v>3</v>
      </c>
      <c r="C3" s="385" t="s">
        <v>4</v>
      </c>
      <c r="D3" s="388" t="s">
        <v>5</v>
      </c>
      <c r="E3" s="388" t="s">
        <v>6</v>
      </c>
      <c r="F3" s="388" t="s">
        <v>7</v>
      </c>
      <c r="G3" s="405" t="s">
        <v>8</v>
      </c>
      <c r="H3" s="406"/>
      <c r="I3" s="388" t="s">
        <v>9</v>
      </c>
      <c r="J3" s="388"/>
      <c r="K3" s="388" t="s">
        <v>10</v>
      </c>
      <c r="L3" s="388"/>
      <c r="M3" s="405" t="s">
        <v>11</v>
      </c>
      <c r="N3" s="385" t="s">
        <v>12</v>
      </c>
    </row>
    <row r="4" spans="1:14" ht="31.5">
      <c r="A4" s="429"/>
      <c r="B4" s="388"/>
      <c r="C4" s="386"/>
      <c r="D4" s="388"/>
      <c r="E4" s="388"/>
      <c r="F4" s="388"/>
      <c r="G4" s="129" t="s">
        <v>13</v>
      </c>
      <c r="H4" s="129" t="s">
        <v>14</v>
      </c>
      <c r="I4" s="129" t="s">
        <v>13</v>
      </c>
      <c r="J4" s="129" t="s">
        <v>14</v>
      </c>
      <c r="K4" s="129" t="s">
        <v>13</v>
      </c>
      <c r="L4" s="129" t="s">
        <v>14</v>
      </c>
      <c r="M4" s="405"/>
      <c r="N4" s="386"/>
    </row>
    <row r="5" spans="1:14" s="127" customFormat="1" ht="15">
      <c r="A5" s="206">
        <v>1</v>
      </c>
      <c r="B5" s="207">
        <v>2</v>
      </c>
      <c r="C5" s="208">
        <v>3</v>
      </c>
      <c r="D5" s="161">
        <v>4</v>
      </c>
      <c r="E5" s="207">
        <v>5</v>
      </c>
      <c r="F5" s="207">
        <v>6</v>
      </c>
      <c r="G5" s="207">
        <v>7</v>
      </c>
      <c r="H5" s="207">
        <v>8</v>
      </c>
      <c r="I5" s="207">
        <v>9</v>
      </c>
      <c r="J5" s="207">
        <v>10</v>
      </c>
      <c r="K5" s="207">
        <v>11</v>
      </c>
      <c r="L5" s="207">
        <v>12</v>
      </c>
      <c r="M5" s="212">
        <v>13</v>
      </c>
      <c r="N5" s="161">
        <v>14</v>
      </c>
    </row>
    <row r="6" spans="1:14" ht="31.5">
      <c r="A6" s="298">
        <v>1</v>
      </c>
      <c r="B6" s="154" t="s">
        <v>218</v>
      </c>
      <c r="C6" s="139">
        <v>2798.82</v>
      </c>
      <c r="D6" s="129" t="s">
        <v>154</v>
      </c>
      <c r="E6" s="146" t="s">
        <v>219</v>
      </c>
      <c r="F6" s="129" t="s">
        <v>220</v>
      </c>
      <c r="G6" s="157">
        <v>0.84</v>
      </c>
      <c r="H6" s="139">
        <v>1509.2</v>
      </c>
      <c r="I6" s="157">
        <v>3.9E-2</v>
      </c>
      <c r="J6" s="129"/>
      <c r="K6" s="214">
        <f>G6+I6</f>
        <v>0.879</v>
      </c>
      <c r="L6" s="139">
        <f t="shared" ref="L6:L15" si="0">H6+J6</f>
        <v>1509.2</v>
      </c>
      <c r="M6" s="213"/>
      <c r="N6" s="158" t="s">
        <v>57</v>
      </c>
    </row>
    <row r="7" spans="1:14" ht="75">
      <c r="A7" s="298">
        <v>2</v>
      </c>
      <c r="B7" s="138" t="s">
        <v>221</v>
      </c>
      <c r="C7" s="129">
        <v>305.81</v>
      </c>
      <c r="D7" s="129" t="s">
        <v>154</v>
      </c>
      <c r="E7" s="146" t="s">
        <v>222</v>
      </c>
      <c r="F7" s="129" t="s">
        <v>223</v>
      </c>
      <c r="G7" s="157">
        <v>0.754</v>
      </c>
      <c r="H7" s="139">
        <v>211.07</v>
      </c>
      <c r="I7" s="157">
        <v>0.246</v>
      </c>
      <c r="J7" s="129"/>
      <c r="K7" s="140">
        <f t="shared" ref="K7:K11" si="1">G7+I7</f>
        <v>1</v>
      </c>
      <c r="L7" s="139">
        <f t="shared" si="0"/>
        <v>211.07</v>
      </c>
      <c r="M7" s="213" t="s">
        <v>2091</v>
      </c>
      <c r="N7" s="158" t="s">
        <v>57</v>
      </c>
    </row>
    <row r="8" spans="1:14" ht="75">
      <c r="A8" s="298">
        <v>3</v>
      </c>
      <c r="B8" s="138" t="s">
        <v>224</v>
      </c>
      <c r="C8" s="139">
        <v>373.19</v>
      </c>
      <c r="D8" s="129" t="s">
        <v>154</v>
      </c>
      <c r="E8" s="146" t="s">
        <v>225</v>
      </c>
      <c r="F8" s="146" t="s">
        <v>226</v>
      </c>
      <c r="G8" s="140">
        <v>1</v>
      </c>
      <c r="H8" s="139">
        <v>210.96</v>
      </c>
      <c r="I8" s="214"/>
      <c r="J8" s="243"/>
      <c r="K8" s="140">
        <f t="shared" si="1"/>
        <v>1</v>
      </c>
      <c r="L8" s="139">
        <f t="shared" si="0"/>
        <v>210.96</v>
      </c>
      <c r="M8" s="213" t="s">
        <v>2091</v>
      </c>
      <c r="N8" s="158" t="s">
        <v>57</v>
      </c>
    </row>
    <row r="9" spans="1:14" ht="47.25">
      <c r="A9" s="298">
        <v>4</v>
      </c>
      <c r="B9" s="138" t="s">
        <v>1926</v>
      </c>
      <c r="C9" s="139">
        <v>5440.31</v>
      </c>
      <c r="D9" s="129" t="s">
        <v>154</v>
      </c>
      <c r="E9" s="146" t="s">
        <v>1905</v>
      </c>
      <c r="F9" s="146" t="s">
        <v>1927</v>
      </c>
      <c r="G9" s="140">
        <v>0.12</v>
      </c>
      <c r="H9" s="139"/>
      <c r="I9" s="140"/>
      <c r="J9" s="243"/>
      <c r="K9" s="140">
        <v>0.12</v>
      </c>
      <c r="L9" s="139"/>
      <c r="M9" s="213"/>
      <c r="N9" s="158" t="s">
        <v>57</v>
      </c>
    </row>
    <row r="10" spans="1:14" ht="63">
      <c r="A10" s="298">
        <v>5</v>
      </c>
      <c r="B10" s="138" t="s">
        <v>1928</v>
      </c>
      <c r="C10" s="139">
        <v>1169.6199999999999</v>
      </c>
      <c r="D10" s="129" t="s">
        <v>154</v>
      </c>
      <c r="E10" s="146" t="s">
        <v>442</v>
      </c>
      <c r="F10" s="146" t="s">
        <v>1730</v>
      </c>
      <c r="G10" s="140">
        <v>0.13</v>
      </c>
      <c r="H10" s="139"/>
      <c r="I10" s="214">
        <v>2E-3</v>
      </c>
      <c r="J10" s="243"/>
      <c r="K10" s="214">
        <f>G10+I10</f>
        <v>0.13200000000000001</v>
      </c>
      <c r="L10" s="139"/>
      <c r="M10" s="213"/>
      <c r="N10" s="158" t="s">
        <v>57</v>
      </c>
    </row>
    <row r="11" spans="1:14" ht="47.25">
      <c r="A11" s="298">
        <v>6</v>
      </c>
      <c r="B11" s="138" t="s">
        <v>227</v>
      </c>
      <c r="C11" s="146">
        <v>991.9</v>
      </c>
      <c r="D11" s="146" t="s">
        <v>228</v>
      </c>
      <c r="E11" s="146" t="s">
        <v>229</v>
      </c>
      <c r="F11" s="146" t="s">
        <v>315</v>
      </c>
      <c r="G11" s="142">
        <v>1</v>
      </c>
      <c r="H11" s="146">
        <v>961.71</v>
      </c>
      <c r="I11" s="142"/>
      <c r="J11" s="146"/>
      <c r="K11" s="142">
        <f t="shared" si="1"/>
        <v>1</v>
      </c>
      <c r="L11" s="146">
        <v>961.71</v>
      </c>
      <c r="M11" s="213" t="s">
        <v>305</v>
      </c>
      <c r="N11" s="202" t="s">
        <v>230</v>
      </c>
    </row>
    <row r="12" spans="1:14" ht="94.5">
      <c r="A12" s="298">
        <v>7</v>
      </c>
      <c r="B12" s="138" t="s">
        <v>2143</v>
      </c>
      <c r="C12" s="139">
        <v>877.11</v>
      </c>
      <c r="D12" s="129" t="s">
        <v>231</v>
      </c>
      <c r="E12" s="146" t="s">
        <v>229</v>
      </c>
      <c r="F12" s="146" t="s">
        <v>235</v>
      </c>
      <c r="G12" s="142">
        <v>1</v>
      </c>
      <c r="H12" s="129">
        <v>600.17999999999995</v>
      </c>
      <c r="I12" s="210"/>
      <c r="J12" s="237">
        <v>15.13</v>
      </c>
      <c r="K12" s="140">
        <f>G12+I12</f>
        <v>1</v>
      </c>
      <c r="L12" s="129">
        <f t="shared" si="0"/>
        <v>615.30999999999995</v>
      </c>
      <c r="M12" s="131" t="s">
        <v>236</v>
      </c>
      <c r="N12" s="215"/>
    </row>
    <row r="13" spans="1:14" ht="94.5">
      <c r="A13" s="298">
        <v>8</v>
      </c>
      <c r="B13" s="138" t="s">
        <v>2144</v>
      </c>
      <c r="C13" s="141">
        <v>916.53</v>
      </c>
      <c r="D13" s="129" t="s">
        <v>231</v>
      </c>
      <c r="E13" s="146" t="s">
        <v>229</v>
      </c>
      <c r="F13" s="146" t="s">
        <v>235</v>
      </c>
      <c r="G13" s="142">
        <v>1</v>
      </c>
      <c r="H13" s="141">
        <v>211.36</v>
      </c>
      <c r="I13" s="210"/>
      <c r="J13" s="146"/>
      <c r="K13" s="142">
        <f>G13+I13</f>
        <v>1</v>
      </c>
      <c r="L13" s="141">
        <f t="shared" si="0"/>
        <v>211.36</v>
      </c>
      <c r="M13" s="131" t="s">
        <v>237</v>
      </c>
      <c r="N13" s="215"/>
    </row>
    <row r="14" spans="1:14" ht="94.5">
      <c r="A14" s="298">
        <v>9</v>
      </c>
      <c r="B14" s="138" t="s">
        <v>2145</v>
      </c>
      <c r="C14" s="141">
        <v>807.85</v>
      </c>
      <c r="D14" s="129" t="s">
        <v>231</v>
      </c>
      <c r="E14" s="146" t="s">
        <v>238</v>
      </c>
      <c r="F14" s="146" t="s">
        <v>239</v>
      </c>
      <c r="G14" s="142">
        <v>1</v>
      </c>
      <c r="H14" s="141">
        <v>807.24</v>
      </c>
      <c r="I14" s="237" t="s">
        <v>19</v>
      </c>
      <c r="J14" s="146"/>
      <c r="K14" s="142">
        <v>1</v>
      </c>
      <c r="L14" s="141">
        <f t="shared" si="0"/>
        <v>807.24</v>
      </c>
      <c r="M14" s="131" t="s">
        <v>240</v>
      </c>
      <c r="N14" s="215"/>
    </row>
    <row r="15" spans="1:14" ht="94.5">
      <c r="A15" s="298">
        <v>10</v>
      </c>
      <c r="B15" s="138" t="s">
        <v>2146</v>
      </c>
      <c r="C15" s="141">
        <v>852.8</v>
      </c>
      <c r="D15" s="129" t="s">
        <v>231</v>
      </c>
      <c r="E15" s="146" t="s">
        <v>241</v>
      </c>
      <c r="F15" s="146" t="s">
        <v>242</v>
      </c>
      <c r="G15" s="142">
        <v>1</v>
      </c>
      <c r="H15" s="141">
        <v>787.09</v>
      </c>
      <c r="I15" s="210"/>
      <c r="J15" s="146"/>
      <c r="K15" s="142">
        <f>G15+I15</f>
        <v>1</v>
      </c>
      <c r="L15" s="141">
        <f t="shared" si="0"/>
        <v>787.09</v>
      </c>
      <c r="M15" s="131" t="s">
        <v>243</v>
      </c>
      <c r="N15" s="215"/>
    </row>
    <row r="16" spans="1:14" ht="94.5">
      <c r="A16" s="298">
        <v>11</v>
      </c>
      <c r="B16" s="154" t="s">
        <v>2147</v>
      </c>
      <c r="C16" s="146">
        <v>830.41</v>
      </c>
      <c r="D16" s="129" t="s">
        <v>231</v>
      </c>
      <c r="E16" s="146" t="s">
        <v>241</v>
      </c>
      <c r="F16" s="146" t="s">
        <v>242</v>
      </c>
      <c r="G16" s="142">
        <v>1</v>
      </c>
      <c r="H16" s="141">
        <v>632.27</v>
      </c>
      <c r="I16" s="237" t="s">
        <v>19</v>
      </c>
      <c r="J16" s="237" t="s">
        <v>19</v>
      </c>
      <c r="K16" s="142">
        <v>1</v>
      </c>
      <c r="L16" s="141">
        <v>632.27</v>
      </c>
      <c r="M16" s="131" t="s">
        <v>244</v>
      </c>
      <c r="N16" s="215"/>
    </row>
    <row r="17" spans="1:14" ht="94.5">
      <c r="A17" s="298">
        <v>12</v>
      </c>
      <c r="B17" s="138" t="s">
        <v>2148</v>
      </c>
      <c r="C17" s="141">
        <v>1133.6099999999999</v>
      </c>
      <c r="D17" s="129" t="s">
        <v>231</v>
      </c>
      <c r="E17" s="146" t="s">
        <v>245</v>
      </c>
      <c r="F17" s="146" t="s">
        <v>246</v>
      </c>
      <c r="G17" s="142">
        <v>1</v>
      </c>
      <c r="H17" s="141">
        <v>1128.6099999999999</v>
      </c>
      <c r="I17" s="237" t="s">
        <v>19</v>
      </c>
      <c r="J17" s="141"/>
      <c r="K17" s="142">
        <v>1</v>
      </c>
      <c r="L17" s="141">
        <f>H17+J17</f>
        <v>1128.6099999999999</v>
      </c>
      <c r="M17" s="131" t="s">
        <v>247</v>
      </c>
      <c r="N17" s="215"/>
    </row>
    <row r="18" spans="1:14" ht="94.5">
      <c r="A18" s="298">
        <v>13</v>
      </c>
      <c r="B18" s="138" t="s">
        <v>2149</v>
      </c>
      <c r="C18" s="141">
        <v>1160.95</v>
      </c>
      <c r="D18" s="129" t="s">
        <v>231</v>
      </c>
      <c r="E18" s="146" t="s">
        <v>248</v>
      </c>
      <c r="F18" s="146" t="s">
        <v>249</v>
      </c>
      <c r="G18" s="142">
        <v>1</v>
      </c>
      <c r="H18" s="141">
        <v>657.03</v>
      </c>
      <c r="I18" s="210"/>
      <c r="J18" s="146">
        <v>86.84</v>
      </c>
      <c r="K18" s="142">
        <f>G18+I18</f>
        <v>1</v>
      </c>
      <c r="L18" s="141">
        <f>H18+J18</f>
        <v>743.87</v>
      </c>
      <c r="M18" s="131" t="s">
        <v>250</v>
      </c>
      <c r="N18" s="215"/>
    </row>
    <row r="19" spans="1:14" ht="94.5">
      <c r="A19" s="298">
        <v>14</v>
      </c>
      <c r="B19" s="138" t="s">
        <v>2150</v>
      </c>
      <c r="C19" s="146">
        <v>1099.24</v>
      </c>
      <c r="D19" s="129" t="s">
        <v>231</v>
      </c>
      <c r="E19" s="146" t="s">
        <v>248</v>
      </c>
      <c r="F19" s="146" t="s">
        <v>249</v>
      </c>
      <c r="G19" s="142">
        <v>1</v>
      </c>
      <c r="H19" s="141">
        <v>619.07000000000005</v>
      </c>
      <c r="I19" s="210"/>
      <c r="J19" s="146"/>
      <c r="K19" s="142">
        <f>G19+I19</f>
        <v>1</v>
      </c>
      <c r="L19" s="141">
        <f>H19+J19</f>
        <v>619.07000000000005</v>
      </c>
      <c r="M19" s="131" t="s">
        <v>251</v>
      </c>
      <c r="N19" s="215"/>
    </row>
    <row r="20" spans="1:14">
      <c r="A20" s="298">
        <v>15</v>
      </c>
      <c r="B20" s="138" t="s">
        <v>1723</v>
      </c>
      <c r="C20" s="146"/>
      <c r="D20" s="129"/>
      <c r="E20" s="146"/>
      <c r="F20" s="146"/>
      <c r="G20" s="210"/>
      <c r="H20" s="141"/>
      <c r="I20" s="210"/>
      <c r="J20" s="146"/>
      <c r="K20" s="210"/>
      <c r="L20" s="141"/>
      <c r="M20" s="131"/>
      <c r="N20" s="215"/>
    </row>
    <row r="21" spans="1:14" ht="47.25">
      <c r="A21" s="298">
        <v>16</v>
      </c>
      <c r="B21" s="138" t="s">
        <v>1724</v>
      </c>
      <c r="C21" s="146">
        <v>1830.83</v>
      </c>
      <c r="D21" s="129" t="s">
        <v>231</v>
      </c>
      <c r="E21" s="146" t="s">
        <v>1725</v>
      </c>
      <c r="F21" s="146" t="s">
        <v>1726</v>
      </c>
      <c r="G21" s="210">
        <v>3.0499999999999999E-2</v>
      </c>
      <c r="H21" s="141"/>
      <c r="I21" s="210">
        <v>2.5000000000000001E-3</v>
      </c>
      <c r="J21" s="146"/>
      <c r="K21" s="210">
        <f>G21+I21</f>
        <v>3.3000000000000002E-2</v>
      </c>
      <c r="L21" s="141"/>
      <c r="M21" s="131" t="s">
        <v>348</v>
      </c>
      <c r="N21" s="215"/>
    </row>
    <row r="22" spans="1:14" ht="63">
      <c r="A22" s="298">
        <v>17</v>
      </c>
      <c r="B22" s="138" t="s">
        <v>252</v>
      </c>
      <c r="C22" s="146">
        <v>955.77</v>
      </c>
      <c r="D22" s="129" t="s">
        <v>77</v>
      </c>
      <c r="E22" s="146" t="s">
        <v>253</v>
      </c>
      <c r="F22" s="146" t="s">
        <v>254</v>
      </c>
      <c r="G22" s="142">
        <v>1</v>
      </c>
      <c r="H22" s="141">
        <v>918.23</v>
      </c>
      <c r="I22" s="237" t="s">
        <v>19</v>
      </c>
      <c r="J22" s="238" t="s">
        <v>19</v>
      </c>
      <c r="K22" s="142">
        <v>1</v>
      </c>
      <c r="L22" s="141">
        <v>918.23</v>
      </c>
      <c r="M22" s="131" t="s">
        <v>255</v>
      </c>
      <c r="N22" s="158" t="s">
        <v>170</v>
      </c>
    </row>
    <row r="23" spans="1:14" ht="60">
      <c r="A23" s="298">
        <v>18</v>
      </c>
      <c r="B23" s="154" t="s">
        <v>256</v>
      </c>
      <c r="C23" s="146">
        <v>745.77</v>
      </c>
      <c r="D23" s="129" t="s">
        <v>77</v>
      </c>
      <c r="E23" s="146" t="s">
        <v>219</v>
      </c>
      <c r="F23" s="146" t="s">
        <v>254</v>
      </c>
      <c r="G23" s="142">
        <v>1</v>
      </c>
      <c r="H23" s="141">
        <v>720.72</v>
      </c>
      <c r="I23" s="237" t="s">
        <v>19</v>
      </c>
      <c r="J23" s="237" t="s">
        <v>19</v>
      </c>
      <c r="K23" s="142">
        <v>1</v>
      </c>
      <c r="L23" s="141">
        <v>720.72</v>
      </c>
      <c r="M23" s="131" t="s">
        <v>255</v>
      </c>
      <c r="N23" s="158" t="s">
        <v>170</v>
      </c>
    </row>
    <row r="24" spans="1:14" ht="60">
      <c r="A24" s="298">
        <v>19</v>
      </c>
      <c r="B24" s="154" t="s">
        <v>2196</v>
      </c>
      <c r="C24" s="146">
        <v>669.69</v>
      </c>
      <c r="D24" s="129" t="s">
        <v>77</v>
      </c>
      <c r="E24" s="146" t="s">
        <v>1905</v>
      </c>
      <c r="F24" s="146" t="s">
        <v>1906</v>
      </c>
      <c r="G24" s="142">
        <v>0.1</v>
      </c>
      <c r="H24" s="141"/>
      <c r="I24" s="240"/>
      <c r="J24" s="237"/>
      <c r="K24" s="142">
        <v>0.1</v>
      </c>
      <c r="L24" s="141"/>
      <c r="M24" s="131" t="s">
        <v>170</v>
      </c>
      <c r="N24" s="158" t="s">
        <v>170</v>
      </c>
    </row>
    <row r="25" spans="1:14" ht="47.25">
      <c r="A25" s="298">
        <v>20</v>
      </c>
      <c r="B25" s="154" t="s">
        <v>1908</v>
      </c>
      <c r="C25" s="146">
        <v>2312.39</v>
      </c>
      <c r="D25" s="129" t="s">
        <v>77</v>
      </c>
      <c r="E25" s="146" t="s">
        <v>1655</v>
      </c>
      <c r="F25" s="146" t="s">
        <v>1909</v>
      </c>
      <c r="G25" s="142">
        <v>0.1</v>
      </c>
      <c r="H25" s="141"/>
      <c r="I25" s="240"/>
      <c r="J25" s="237"/>
      <c r="K25" s="142">
        <v>0.1</v>
      </c>
      <c r="L25" s="141"/>
      <c r="M25" s="131" t="s">
        <v>170</v>
      </c>
      <c r="N25" s="158" t="s">
        <v>1907</v>
      </c>
    </row>
    <row r="26" spans="1:14" ht="47.25">
      <c r="A26" s="298">
        <v>21</v>
      </c>
      <c r="B26" s="169" t="s">
        <v>257</v>
      </c>
      <c r="C26" s="141">
        <v>780.49</v>
      </c>
      <c r="D26" s="129" t="s">
        <v>258</v>
      </c>
      <c r="E26" s="146" t="s">
        <v>259</v>
      </c>
      <c r="F26" s="146" t="s">
        <v>260</v>
      </c>
      <c r="G26" s="142">
        <v>1</v>
      </c>
      <c r="H26" s="141">
        <v>732.3</v>
      </c>
      <c r="I26" s="142"/>
      <c r="J26" s="146"/>
      <c r="K26" s="142">
        <f t="shared" ref="K26:K34" si="2">G26+I26</f>
        <v>1</v>
      </c>
      <c r="L26" s="141">
        <f t="shared" ref="L26:L38" si="3">H26+J26</f>
        <v>732.3</v>
      </c>
      <c r="M26" s="131" t="s">
        <v>2137</v>
      </c>
      <c r="N26" s="158" t="s">
        <v>261</v>
      </c>
    </row>
    <row r="27" spans="1:14" ht="47.25">
      <c r="A27" s="298">
        <v>22</v>
      </c>
      <c r="B27" s="209" t="s">
        <v>262</v>
      </c>
      <c r="C27" s="141">
        <v>760.98</v>
      </c>
      <c r="D27" s="129" t="s">
        <v>258</v>
      </c>
      <c r="E27" s="146" t="s">
        <v>259</v>
      </c>
      <c r="F27" s="146" t="s">
        <v>260</v>
      </c>
      <c r="G27" s="142">
        <v>1</v>
      </c>
      <c r="H27" s="147">
        <v>704.47</v>
      </c>
      <c r="I27" s="142"/>
      <c r="J27" s="146"/>
      <c r="K27" s="142">
        <f t="shared" si="2"/>
        <v>1</v>
      </c>
      <c r="L27" s="147">
        <f t="shared" si="3"/>
        <v>704.47</v>
      </c>
      <c r="M27" s="131" t="s">
        <v>2137</v>
      </c>
      <c r="N27" s="158" t="s">
        <v>261</v>
      </c>
    </row>
    <row r="28" spans="1:14" ht="47.25">
      <c r="A28" s="298">
        <v>23</v>
      </c>
      <c r="B28" s="169" t="s">
        <v>263</v>
      </c>
      <c r="C28" s="141">
        <v>817.47</v>
      </c>
      <c r="D28" s="129" t="s">
        <v>258</v>
      </c>
      <c r="E28" s="146" t="s">
        <v>264</v>
      </c>
      <c r="F28" s="146" t="s">
        <v>265</v>
      </c>
      <c r="G28" s="142">
        <v>1</v>
      </c>
      <c r="H28" s="146">
        <v>764.53</v>
      </c>
      <c r="I28" s="142"/>
      <c r="J28" s="146"/>
      <c r="K28" s="142">
        <f t="shared" si="2"/>
        <v>1</v>
      </c>
      <c r="L28" s="146">
        <f t="shared" si="3"/>
        <v>764.53</v>
      </c>
      <c r="M28" s="131" t="s">
        <v>2137</v>
      </c>
      <c r="N28" s="158" t="s">
        <v>261</v>
      </c>
    </row>
    <row r="29" spans="1:14" ht="47.25">
      <c r="A29" s="298">
        <v>24</v>
      </c>
      <c r="B29" s="169" t="s">
        <v>266</v>
      </c>
      <c r="C29" s="141">
        <v>750.94</v>
      </c>
      <c r="D29" s="129" t="s">
        <v>258</v>
      </c>
      <c r="E29" s="146" t="s">
        <v>267</v>
      </c>
      <c r="F29" s="146" t="s">
        <v>268</v>
      </c>
      <c r="G29" s="142">
        <v>1</v>
      </c>
      <c r="H29" s="147">
        <v>691.87</v>
      </c>
      <c r="I29" s="142"/>
      <c r="J29" s="147"/>
      <c r="K29" s="142">
        <f t="shared" si="2"/>
        <v>1</v>
      </c>
      <c r="L29" s="147">
        <f t="shared" si="3"/>
        <v>691.87</v>
      </c>
      <c r="M29" s="131" t="s">
        <v>2137</v>
      </c>
      <c r="N29" s="158" t="s">
        <v>230</v>
      </c>
    </row>
    <row r="30" spans="1:14" ht="47.25">
      <c r="A30" s="298">
        <v>25</v>
      </c>
      <c r="B30" s="169" t="s">
        <v>269</v>
      </c>
      <c r="C30" s="141">
        <v>754.41</v>
      </c>
      <c r="D30" s="129" t="s">
        <v>258</v>
      </c>
      <c r="E30" s="146" t="s">
        <v>270</v>
      </c>
      <c r="F30" s="146" t="s">
        <v>271</v>
      </c>
      <c r="G30" s="142">
        <v>1</v>
      </c>
      <c r="H30" s="141">
        <v>671.58</v>
      </c>
      <c r="I30" s="142"/>
      <c r="J30" s="146"/>
      <c r="K30" s="142">
        <f t="shared" si="2"/>
        <v>1</v>
      </c>
      <c r="L30" s="141">
        <f t="shared" si="3"/>
        <v>671.58</v>
      </c>
      <c r="M30" s="131" t="s">
        <v>2137</v>
      </c>
      <c r="N30" s="158" t="s">
        <v>261</v>
      </c>
    </row>
    <row r="31" spans="1:14" ht="47.25">
      <c r="A31" s="298">
        <v>26</v>
      </c>
      <c r="B31" s="169" t="s">
        <v>272</v>
      </c>
      <c r="C31" s="146">
        <v>1148.93</v>
      </c>
      <c r="D31" s="129" t="s">
        <v>258</v>
      </c>
      <c r="E31" s="146" t="s">
        <v>273</v>
      </c>
      <c r="F31" s="146" t="s">
        <v>274</v>
      </c>
      <c r="G31" s="142">
        <v>1</v>
      </c>
      <c r="H31" s="146">
        <v>988.06</v>
      </c>
      <c r="I31" s="142"/>
      <c r="J31" s="146"/>
      <c r="K31" s="142">
        <f t="shared" si="2"/>
        <v>1</v>
      </c>
      <c r="L31" s="146">
        <f t="shared" si="3"/>
        <v>988.06</v>
      </c>
      <c r="M31" s="131" t="s">
        <v>2137</v>
      </c>
      <c r="N31" s="158" t="s">
        <v>261</v>
      </c>
    </row>
    <row r="32" spans="1:14" ht="47.25">
      <c r="A32" s="298">
        <v>27</v>
      </c>
      <c r="B32" s="138" t="s">
        <v>275</v>
      </c>
      <c r="C32" s="146">
        <v>818.99</v>
      </c>
      <c r="D32" s="129" t="s">
        <v>258</v>
      </c>
      <c r="E32" s="146" t="s">
        <v>276</v>
      </c>
      <c r="F32" s="146" t="s">
        <v>277</v>
      </c>
      <c r="G32" s="142">
        <v>1</v>
      </c>
      <c r="H32" s="146">
        <v>792.78</v>
      </c>
      <c r="I32" s="142"/>
      <c r="J32" s="146"/>
      <c r="K32" s="142">
        <f t="shared" si="2"/>
        <v>1</v>
      </c>
      <c r="L32" s="146">
        <f t="shared" si="3"/>
        <v>792.78</v>
      </c>
      <c r="M32" s="131" t="s">
        <v>1047</v>
      </c>
      <c r="N32" s="158" t="s">
        <v>261</v>
      </c>
    </row>
    <row r="33" spans="1:14" ht="47.25">
      <c r="A33" s="298">
        <v>28</v>
      </c>
      <c r="B33" s="169" t="s">
        <v>278</v>
      </c>
      <c r="C33" s="141">
        <v>1430.82</v>
      </c>
      <c r="D33" s="129" t="s">
        <v>258</v>
      </c>
      <c r="E33" s="146" t="s">
        <v>279</v>
      </c>
      <c r="F33" s="146" t="s">
        <v>280</v>
      </c>
      <c r="G33" s="142">
        <v>1</v>
      </c>
      <c r="H33" s="146">
        <v>1324.75</v>
      </c>
      <c r="I33" s="142"/>
      <c r="J33" s="146"/>
      <c r="K33" s="142">
        <f t="shared" si="2"/>
        <v>1</v>
      </c>
      <c r="L33" s="146">
        <f t="shared" si="3"/>
        <v>1324.75</v>
      </c>
      <c r="M33" s="131" t="s">
        <v>2137</v>
      </c>
      <c r="N33" s="158" t="s">
        <v>230</v>
      </c>
    </row>
    <row r="34" spans="1:14" ht="47.25">
      <c r="A34" s="298">
        <v>29</v>
      </c>
      <c r="B34" s="138" t="s">
        <v>281</v>
      </c>
      <c r="C34" s="141">
        <v>1108.01</v>
      </c>
      <c r="D34" s="129" t="s">
        <v>258</v>
      </c>
      <c r="E34" s="146" t="s">
        <v>282</v>
      </c>
      <c r="F34" s="146" t="s">
        <v>283</v>
      </c>
      <c r="G34" s="142">
        <v>1</v>
      </c>
      <c r="H34" s="146">
        <v>985.77</v>
      </c>
      <c r="I34" s="142"/>
      <c r="J34" s="290"/>
      <c r="K34" s="142">
        <f t="shared" si="2"/>
        <v>1</v>
      </c>
      <c r="L34" s="146">
        <f t="shared" si="3"/>
        <v>985.77</v>
      </c>
      <c r="M34" s="131" t="s">
        <v>2137</v>
      </c>
      <c r="N34" s="158" t="s">
        <v>261</v>
      </c>
    </row>
    <row r="35" spans="1:14" ht="47.25">
      <c r="A35" s="298">
        <v>30</v>
      </c>
      <c r="B35" s="169" t="s">
        <v>284</v>
      </c>
      <c r="C35" s="141">
        <v>937.99</v>
      </c>
      <c r="D35" s="129" t="s">
        <v>258</v>
      </c>
      <c r="E35" s="146" t="s">
        <v>285</v>
      </c>
      <c r="F35" s="146" t="s">
        <v>286</v>
      </c>
      <c r="G35" s="142">
        <v>1</v>
      </c>
      <c r="H35" s="141">
        <v>892.15</v>
      </c>
      <c r="I35" s="142"/>
      <c r="J35" s="146"/>
      <c r="K35" s="142">
        <v>1</v>
      </c>
      <c r="L35" s="141">
        <f t="shared" si="3"/>
        <v>892.15</v>
      </c>
      <c r="M35" s="131" t="s">
        <v>2137</v>
      </c>
      <c r="N35" s="158" t="s">
        <v>261</v>
      </c>
    </row>
    <row r="36" spans="1:14" ht="45">
      <c r="A36" s="298">
        <v>31</v>
      </c>
      <c r="B36" s="169" t="s">
        <v>287</v>
      </c>
      <c r="C36" s="141">
        <v>853.85</v>
      </c>
      <c r="D36" s="129" t="s">
        <v>258</v>
      </c>
      <c r="E36" s="146" t="s">
        <v>233</v>
      </c>
      <c r="F36" s="146" t="s">
        <v>288</v>
      </c>
      <c r="G36" s="142">
        <v>1</v>
      </c>
      <c r="H36" s="146">
        <v>843.15</v>
      </c>
      <c r="I36" s="240"/>
      <c r="J36" s="146"/>
      <c r="K36" s="142">
        <v>1</v>
      </c>
      <c r="L36" s="146">
        <f t="shared" si="3"/>
        <v>843.15</v>
      </c>
      <c r="M36" s="131" t="s">
        <v>2137</v>
      </c>
      <c r="N36" s="158" t="s">
        <v>261</v>
      </c>
    </row>
    <row r="37" spans="1:14" ht="47.25">
      <c r="A37" s="298">
        <v>32</v>
      </c>
      <c r="B37" s="209" t="s">
        <v>289</v>
      </c>
      <c r="C37" s="141">
        <v>962.79</v>
      </c>
      <c r="D37" s="129" t="s">
        <v>258</v>
      </c>
      <c r="E37" s="146" t="s">
        <v>233</v>
      </c>
      <c r="F37" s="146" t="s">
        <v>290</v>
      </c>
      <c r="G37" s="142">
        <v>1</v>
      </c>
      <c r="H37" s="141">
        <v>909.22</v>
      </c>
      <c r="I37" s="142"/>
      <c r="J37" s="141"/>
      <c r="K37" s="142">
        <v>1</v>
      </c>
      <c r="L37" s="141">
        <f t="shared" si="3"/>
        <v>909.22</v>
      </c>
      <c r="M37" s="131" t="s">
        <v>1727</v>
      </c>
      <c r="N37" s="158" t="s">
        <v>261</v>
      </c>
    </row>
    <row r="38" spans="1:14" ht="47.25">
      <c r="A38" s="298">
        <v>33</v>
      </c>
      <c r="B38" s="169" t="s">
        <v>291</v>
      </c>
      <c r="C38" s="141">
        <v>1997.33</v>
      </c>
      <c r="D38" s="129" t="s">
        <v>258</v>
      </c>
      <c r="E38" s="146" t="s">
        <v>292</v>
      </c>
      <c r="F38" s="146" t="s">
        <v>293</v>
      </c>
      <c r="G38" s="142">
        <v>0.88</v>
      </c>
      <c r="H38" s="141">
        <v>1821.89</v>
      </c>
      <c r="I38" s="240">
        <v>0.12</v>
      </c>
      <c r="J38" s="141"/>
      <c r="K38" s="142">
        <v>1</v>
      </c>
      <c r="L38" s="141">
        <f t="shared" si="3"/>
        <v>1821.89</v>
      </c>
      <c r="M38" s="131" t="s">
        <v>50</v>
      </c>
      <c r="N38" s="202" t="s">
        <v>230</v>
      </c>
    </row>
    <row r="39" spans="1:14" ht="45">
      <c r="A39" s="298">
        <v>34</v>
      </c>
      <c r="B39" s="209" t="s">
        <v>294</v>
      </c>
      <c r="C39" s="141">
        <v>668.08</v>
      </c>
      <c r="D39" s="129" t="s">
        <v>258</v>
      </c>
      <c r="E39" s="146" t="s">
        <v>295</v>
      </c>
      <c r="F39" s="146" t="s">
        <v>296</v>
      </c>
      <c r="G39" s="142">
        <v>1</v>
      </c>
      <c r="H39" s="146">
        <v>566.55999999999995</v>
      </c>
      <c r="I39" s="142"/>
      <c r="J39" s="141"/>
      <c r="K39" s="142">
        <f t="shared" ref="K39:L45" si="4">G39+I39</f>
        <v>1</v>
      </c>
      <c r="L39" s="146">
        <f t="shared" si="4"/>
        <v>566.55999999999995</v>
      </c>
      <c r="M39" s="213" t="s">
        <v>1046</v>
      </c>
      <c r="N39" s="215" t="s">
        <v>230</v>
      </c>
    </row>
    <row r="40" spans="1:14" ht="47.25">
      <c r="A40" s="383">
        <v>35</v>
      </c>
      <c r="B40" s="169" t="s">
        <v>1728</v>
      </c>
      <c r="C40" s="141">
        <v>2718.95</v>
      </c>
      <c r="D40" s="129" t="s">
        <v>258</v>
      </c>
      <c r="E40" s="146" t="s">
        <v>1725</v>
      </c>
      <c r="F40" s="146" t="s">
        <v>1726</v>
      </c>
      <c r="G40" s="142">
        <v>0.15</v>
      </c>
      <c r="H40" s="146"/>
      <c r="I40" s="142">
        <v>0.01</v>
      </c>
      <c r="J40" s="141"/>
      <c r="K40" s="142">
        <v>0.16</v>
      </c>
      <c r="L40" s="146"/>
      <c r="M40" s="131" t="s">
        <v>66</v>
      </c>
      <c r="N40" s="215" t="s">
        <v>230</v>
      </c>
    </row>
    <row r="41" spans="1:14" ht="47.25">
      <c r="A41" s="298">
        <v>36</v>
      </c>
      <c r="B41" s="169" t="s">
        <v>1729</v>
      </c>
      <c r="C41" s="141">
        <v>1057.8599999999999</v>
      </c>
      <c r="D41" s="129" t="s">
        <v>258</v>
      </c>
      <c r="E41" s="146" t="s">
        <v>1655</v>
      </c>
      <c r="F41" s="146" t="s">
        <v>1730</v>
      </c>
      <c r="G41" s="142">
        <v>0.06</v>
      </c>
      <c r="H41" s="146"/>
      <c r="I41" s="142">
        <v>0.01</v>
      </c>
      <c r="J41" s="141"/>
      <c r="K41" s="142">
        <v>7.0000000000000007E-2</v>
      </c>
      <c r="L41" s="146"/>
      <c r="M41" s="213" t="s">
        <v>66</v>
      </c>
      <c r="N41" s="215" t="s">
        <v>230</v>
      </c>
    </row>
    <row r="42" spans="1:14" ht="47.25">
      <c r="A42" s="298">
        <v>37</v>
      </c>
      <c r="B42" s="169" t="s">
        <v>1731</v>
      </c>
      <c r="C42" s="141">
        <v>3061.94</v>
      </c>
      <c r="D42" s="129" t="s">
        <v>258</v>
      </c>
      <c r="E42" s="146" t="s">
        <v>1732</v>
      </c>
      <c r="F42" s="146" t="s">
        <v>1733</v>
      </c>
      <c r="G42" s="142">
        <v>0.09</v>
      </c>
      <c r="H42" s="146"/>
      <c r="I42" s="142">
        <v>0.03</v>
      </c>
      <c r="J42" s="141"/>
      <c r="K42" s="142">
        <v>0.12</v>
      </c>
      <c r="L42" s="146"/>
      <c r="M42" s="131" t="s">
        <v>66</v>
      </c>
      <c r="N42" s="215" t="s">
        <v>230</v>
      </c>
    </row>
    <row r="43" spans="1:14" ht="47.25">
      <c r="A43" s="298">
        <v>38</v>
      </c>
      <c r="B43" s="169" t="s">
        <v>297</v>
      </c>
      <c r="C43" s="141">
        <v>3695.52</v>
      </c>
      <c r="D43" s="129" t="s">
        <v>150</v>
      </c>
      <c r="E43" s="146" t="s">
        <v>292</v>
      </c>
      <c r="F43" s="146"/>
      <c r="G43" s="142">
        <v>1</v>
      </c>
      <c r="H43" s="141">
        <v>3812.65</v>
      </c>
      <c r="I43" s="142"/>
      <c r="J43" s="141"/>
      <c r="K43" s="142">
        <f t="shared" si="4"/>
        <v>1</v>
      </c>
      <c r="L43" s="141">
        <f t="shared" si="4"/>
        <v>3812.65</v>
      </c>
      <c r="M43" s="213"/>
      <c r="N43" s="158" t="s">
        <v>157</v>
      </c>
    </row>
    <row r="44" spans="1:14" ht="47.25">
      <c r="A44" s="298">
        <v>39</v>
      </c>
      <c r="B44" s="169" t="s">
        <v>298</v>
      </c>
      <c r="C44" s="141">
        <v>430.18</v>
      </c>
      <c r="D44" s="129" t="s">
        <v>150</v>
      </c>
      <c r="E44" s="146" t="s">
        <v>299</v>
      </c>
      <c r="F44" s="146" t="s">
        <v>300</v>
      </c>
      <c r="G44" s="142">
        <v>1</v>
      </c>
      <c r="H44" s="141">
        <v>428.43</v>
      </c>
      <c r="I44" s="210"/>
      <c r="J44" s="146"/>
      <c r="K44" s="142">
        <f t="shared" si="4"/>
        <v>1</v>
      </c>
      <c r="L44" s="141">
        <f t="shared" si="4"/>
        <v>428.43</v>
      </c>
      <c r="M44" s="213"/>
      <c r="N44" s="158" t="s">
        <v>157</v>
      </c>
    </row>
    <row r="45" spans="1:14" ht="60">
      <c r="A45" s="298">
        <v>40</v>
      </c>
      <c r="B45" s="169" t="s">
        <v>301</v>
      </c>
      <c r="C45" s="141">
        <v>1016.7</v>
      </c>
      <c r="D45" s="129" t="s">
        <v>150</v>
      </c>
      <c r="E45" s="146" t="s">
        <v>302</v>
      </c>
      <c r="F45" s="146" t="s">
        <v>267</v>
      </c>
      <c r="G45" s="210">
        <v>0.65500000000000003</v>
      </c>
      <c r="H45" s="146">
        <v>575.36</v>
      </c>
      <c r="I45" s="210">
        <v>3.5000000000000003E-2</v>
      </c>
      <c r="J45" s="146"/>
      <c r="K45" s="142">
        <f t="shared" si="4"/>
        <v>0.69000000000000006</v>
      </c>
      <c r="L45" s="141">
        <f t="shared" si="4"/>
        <v>575.36</v>
      </c>
      <c r="M45" s="213" t="s">
        <v>303</v>
      </c>
      <c r="N45" s="158" t="s">
        <v>157</v>
      </c>
    </row>
    <row r="46" spans="1:14" ht="47.25">
      <c r="A46" s="298">
        <v>41</v>
      </c>
      <c r="B46" s="169" t="s">
        <v>306</v>
      </c>
      <c r="C46" s="141">
        <v>4005.26</v>
      </c>
      <c r="D46" s="129" t="s">
        <v>304</v>
      </c>
      <c r="E46" s="146" t="s">
        <v>307</v>
      </c>
      <c r="F46" s="146" t="s">
        <v>60</v>
      </c>
      <c r="G46" s="142">
        <v>0.84</v>
      </c>
      <c r="H46" s="141">
        <v>3431.7</v>
      </c>
      <c r="I46" s="142"/>
      <c r="J46" s="141"/>
      <c r="K46" s="142">
        <f>G46+I46</f>
        <v>0.84</v>
      </c>
      <c r="L46" s="141">
        <f>H46+J46</f>
        <v>3431.7</v>
      </c>
      <c r="M46" s="216" t="s">
        <v>66</v>
      </c>
      <c r="N46" s="215"/>
    </row>
    <row r="47" spans="1:14" ht="47.25">
      <c r="A47" s="298">
        <v>42</v>
      </c>
      <c r="B47" s="169" t="s">
        <v>308</v>
      </c>
      <c r="C47" s="141">
        <v>2882.21</v>
      </c>
      <c r="D47" s="129" t="s">
        <v>304</v>
      </c>
      <c r="E47" s="146" t="s">
        <v>309</v>
      </c>
      <c r="F47" s="146" t="s">
        <v>60</v>
      </c>
      <c r="G47" s="142">
        <v>0.59</v>
      </c>
      <c r="H47" s="141">
        <v>1407.58</v>
      </c>
      <c r="I47" s="142">
        <v>0.03</v>
      </c>
      <c r="J47" s="237"/>
      <c r="K47" s="142">
        <f>G47+I47</f>
        <v>0.62</v>
      </c>
      <c r="L47" s="141">
        <f>H47+J47</f>
        <v>1407.58</v>
      </c>
      <c r="M47" s="216" t="s">
        <v>66</v>
      </c>
      <c r="N47" s="215"/>
    </row>
    <row r="48" spans="1:14" ht="31.5">
      <c r="A48" s="298">
        <v>43</v>
      </c>
      <c r="B48" s="209" t="s">
        <v>310</v>
      </c>
      <c r="C48" s="141">
        <v>1325.06</v>
      </c>
      <c r="D48" s="129" t="s">
        <v>304</v>
      </c>
      <c r="E48" s="146" t="s">
        <v>292</v>
      </c>
      <c r="F48" s="146" t="s">
        <v>60</v>
      </c>
      <c r="G48" s="142">
        <v>0.74</v>
      </c>
      <c r="H48" s="141">
        <v>899.05</v>
      </c>
      <c r="I48" s="142">
        <v>0.04</v>
      </c>
      <c r="J48" s="146"/>
      <c r="K48" s="142">
        <v>0.78</v>
      </c>
      <c r="L48" s="141">
        <f t="shared" ref="L48:L56" si="5">H48+J48</f>
        <v>899.05</v>
      </c>
      <c r="M48" s="131"/>
      <c r="N48" s="215"/>
    </row>
    <row r="49" spans="1:14" ht="31.5">
      <c r="A49" s="298">
        <v>44</v>
      </c>
      <c r="B49" s="209" t="s">
        <v>2186</v>
      </c>
      <c r="C49" s="141">
        <v>5572.22</v>
      </c>
      <c r="D49" s="129" t="s">
        <v>304</v>
      </c>
      <c r="E49" s="146" t="s">
        <v>2187</v>
      </c>
      <c r="F49" s="146" t="s">
        <v>2188</v>
      </c>
      <c r="G49" s="142"/>
      <c r="H49" s="141"/>
      <c r="I49" s="142"/>
      <c r="J49" s="146"/>
      <c r="K49" s="142"/>
      <c r="L49" s="141"/>
      <c r="M49" s="131"/>
      <c r="N49" s="215"/>
    </row>
    <row r="50" spans="1:14" ht="31.5">
      <c r="A50" s="298">
        <v>45</v>
      </c>
      <c r="B50" s="169" t="s">
        <v>313</v>
      </c>
      <c r="C50" s="146">
        <v>1280.5899999999999</v>
      </c>
      <c r="D50" s="129" t="s">
        <v>311</v>
      </c>
      <c r="E50" s="146" t="s">
        <v>314</v>
      </c>
      <c r="F50" s="146" t="s">
        <v>315</v>
      </c>
      <c r="G50" s="142">
        <v>1</v>
      </c>
      <c r="H50" s="141">
        <v>1280.1600000000001</v>
      </c>
      <c r="I50" s="179"/>
      <c r="J50" s="146"/>
      <c r="K50" s="142">
        <f>G50+I50</f>
        <v>1</v>
      </c>
      <c r="L50" s="141">
        <f t="shared" si="5"/>
        <v>1280.1600000000001</v>
      </c>
      <c r="M50" s="131" t="s">
        <v>1158</v>
      </c>
      <c r="N50" s="158" t="s">
        <v>312</v>
      </c>
    </row>
    <row r="51" spans="1:14" ht="108">
      <c r="A51" s="383">
        <v>46</v>
      </c>
      <c r="B51" s="169" t="s">
        <v>316</v>
      </c>
      <c r="C51" s="147">
        <v>4711.5</v>
      </c>
      <c r="D51" s="129" t="s">
        <v>311</v>
      </c>
      <c r="E51" s="146" t="s">
        <v>307</v>
      </c>
      <c r="F51" s="146" t="s">
        <v>315</v>
      </c>
      <c r="G51" s="210">
        <v>0.8952</v>
      </c>
      <c r="H51" s="146">
        <v>4176.83</v>
      </c>
      <c r="I51" s="142"/>
      <c r="J51" s="141"/>
      <c r="K51" s="210">
        <f>G51+I51</f>
        <v>0.8952</v>
      </c>
      <c r="L51" s="141">
        <f t="shared" si="5"/>
        <v>4176.83</v>
      </c>
      <c r="M51" s="217" t="s">
        <v>2228</v>
      </c>
      <c r="N51" s="158" t="s">
        <v>312</v>
      </c>
    </row>
    <row r="52" spans="1:14" ht="31.5">
      <c r="A52" s="298">
        <v>47</v>
      </c>
      <c r="B52" s="209" t="s">
        <v>317</v>
      </c>
      <c r="C52" s="146">
        <v>766.65</v>
      </c>
      <c r="D52" s="129" t="s">
        <v>311</v>
      </c>
      <c r="E52" s="146" t="s">
        <v>318</v>
      </c>
      <c r="F52" s="146" t="s">
        <v>315</v>
      </c>
      <c r="G52" s="142">
        <v>1</v>
      </c>
      <c r="H52" s="146">
        <v>766.36</v>
      </c>
      <c r="I52" s="142"/>
      <c r="J52" s="141"/>
      <c r="K52" s="142">
        <f>G52+I52</f>
        <v>1</v>
      </c>
      <c r="L52" s="141">
        <f t="shared" si="5"/>
        <v>766.36</v>
      </c>
      <c r="M52" s="131" t="s">
        <v>1158</v>
      </c>
      <c r="N52" s="158" t="s">
        <v>312</v>
      </c>
    </row>
    <row r="53" spans="1:14" ht="31.5">
      <c r="A53" s="298">
        <v>48</v>
      </c>
      <c r="B53" s="169" t="s">
        <v>319</v>
      </c>
      <c r="C53" s="146">
        <v>632.64</v>
      </c>
      <c r="D53" s="129" t="s">
        <v>311</v>
      </c>
      <c r="E53" s="146" t="s">
        <v>241</v>
      </c>
      <c r="F53" s="146" t="s">
        <v>315</v>
      </c>
      <c r="G53" s="142">
        <v>1</v>
      </c>
      <c r="H53" s="141">
        <v>632.64</v>
      </c>
      <c r="I53" s="142"/>
      <c r="J53" s="141"/>
      <c r="K53" s="142">
        <v>1</v>
      </c>
      <c r="L53" s="141">
        <v>632.64</v>
      </c>
      <c r="M53" s="131" t="s">
        <v>1158</v>
      </c>
      <c r="N53" s="158" t="s">
        <v>312</v>
      </c>
    </row>
    <row r="54" spans="1:14" ht="31.5">
      <c r="A54" s="298">
        <v>49</v>
      </c>
      <c r="B54" s="209" t="s">
        <v>320</v>
      </c>
      <c r="C54" s="146">
        <v>730.72</v>
      </c>
      <c r="D54" s="129" t="s">
        <v>311</v>
      </c>
      <c r="E54" s="146" t="s">
        <v>241</v>
      </c>
      <c r="F54" s="146" t="s">
        <v>315</v>
      </c>
      <c r="G54" s="142">
        <v>1</v>
      </c>
      <c r="H54" s="141">
        <v>730.58</v>
      </c>
      <c r="I54" s="142"/>
      <c r="J54" s="146"/>
      <c r="K54" s="142">
        <f>G54+I54</f>
        <v>1</v>
      </c>
      <c r="L54" s="141">
        <f t="shared" si="5"/>
        <v>730.58</v>
      </c>
      <c r="M54" s="131" t="s">
        <v>1158</v>
      </c>
      <c r="N54" s="158" t="s">
        <v>312</v>
      </c>
    </row>
    <row r="55" spans="1:14" ht="31.5">
      <c r="A55" s="298">
        <v>50</v>
      </c>
      <c r="B55" s="169" t="s">
        <v>321</v>
      </c>
      <c r="C55" s="146">
        <v>850.56</v>
      </c>
      <c r="D55" s="129" t="s">
        <v>311</v>
      </c>
      <c r="E55" s="146" t="s">
        <v>241</v>
      </c>
      <c r="F55" s="146" t="s">
        <v>315</v>
      </c>
      <c r="G55" s="142">
        <v>1</v>
      </c>
      <c r="H55" s="146">
        <v>841.71</v>
      </c>
      <c r="I55" s="142"/>
      <c r="J55" s="146"/>
      <c r="K55" s="142">
        <f>G55+I55</f>
        <v>1</v>
      </c>
      <c r="L55" s="146">
        <f t="shared" si="5"/>
        <v>841.71</v>
      </c>
      <c r="M55" s="131" t="s">
        <v>1158</v>
      </c>
      <c r="N55" s="158" t="s">
        <v>312</v>
      </c>
    </row>
    <row r="56" spans="1:14" ht="31.5">
      <c r="A56" s="298">
        <v>51</v>
      </c>
      <c r="B56" s="169" t="s">
        <v>322</v>
      </c>
      <c r="C56" s="146">
        <v>883.22</v>
      </c>
      <c r="D56" s="129" t="s">
        <v>311</v>
      </c>
      <c r="E56" s="146" t="s">
        <v>241</v>
      </c>
      <c r="F56" s="146" t="s">
        <v>315</v>
      </c>
      <c r="G56" s="142">
        <v>1</v>
      </c>
      <c r="H56" s="141">
        <v>883.22</v>
      </c>
      <c r="I56" s="142"/>
      <c r="J56" s="141"/>
      <c r="K56" s="142">
        <v>1</v>
      </c>
      <c r="L56" s="141">
        <f t="shared" si="5"/>
        <v>883.22</v>
      </c>
      <c r="M56" s="131" t="s">
        <v>1158</v>
      </c>
      <c r="N56" s="158" t="s">
        <v>312</v>
      </c>
    </row>
    <row r="57" spans="1:14" ht="47.25">
      <c r="A57" s="298">
        <v>52</v>
      </c>
      <c r="B57" s="169" t="s">
        <v>323</v>
      </c>
      <c r="C57" s="141">
        <v>158.33000000000001</v>
      </c>
      <c r="D57" s="129" t="s">
        <v>73</v>
      </c>
      <c r="E57" s="146" t="s">
        <v>232</v>
      </c>
      <c r="F57" s="146" t="s">
        <v>324</v>
      </c>
      <c r="G57" s="142">
        <v>1</v>
      </c>
      <c r="H57" s="141">
        <v>158.33000000000001</v>
      </c>
      <c r="I57" s="238" t="s">
        <v>19</v>
      </c>
      <c r="J57" s="238" t="s">
        <v>19</v>
      </c>
      <c r="K57" s="142">
        <v>1</v>
      </c>
      <c r="L57" s="141">
        <v>158.33000000000001</v>
      </c>
      <c r="M57" s="131" t="s">
        <v>305</v>
      </c>
      <c r="N57" s="158" t="s">
        <v>325</v>
      </c>
    </row>
    <row r="58" spans="1:14" ht="47.25">
      <c r="A58" s="298">
        <v>53</v>
      </c>
      <c r="B58" s="169" t="s">
        <v>326</v>
      </c>
      <c r="C58" s="141">
        <v>249.17</v>
      </c>
      <c r="D58" s="129" t="s">
        <v>73</v>
      </c>
      <c r="E58" s="146" t="s">
        <v>232</v>
      </c>
      <c r="F58" s="146" t="s">
        <v>327</v>
      </c>
      <c r="G58" s="142">
        <v>1</v>
      </c>
      <c r="H58" s="141">
        <v>247.3</v>
      </c>
      <c r="I58" s="238" t="s">
        <v>19</v>
      </c>
      <c r="J58" s="238" t="s">
        <v>19</v>
      </c>
      <c r="K58" s="142">
        <v>1</v>
      </c>
      <c r="L58" s="141">
        <v>247.3</v>
      </c>
      <c r="M58" s="131" t="s">
        <v>305</v>
      </c>
      <c r="N58" s="158" t="s">
        <v>325</v>
      </c>
    </row>
    <row r="59" spans="1:14" ht="47.25">
      <c r="A59" s="298">
        <v>54</v>
      </c>
      <c r="B59" s="169" t="s">
        <v>328</v>
      </c>
      <c r="C59" s="141">
        <v>206.24</v>
      </c>
      <c r="D59" s="129" t="s">
        <v>73</v>
      </c>
      <c r="E59" s="146" t="s">
        <v>232</v>
      </c>
      <c r="F59" s="146" t="s">
        <v>329</v>
      </c>
      <c r="G59" s="142">
        <v>1</v>
      </c>
      <c r="H59" s="146">
        <v>206.24</v>
      </c>
      <c r="I59" s="238" t="s">
        <v>19</v>
      </c>
      <c r="J59" s="238" t="s">
        <v>19</v>
      </c>
      <c r="K59" s="142">
        <v>1</v>
      </c>
      <c r="L59" s="146">
        <v>206.24</v>
      </c>
      <c r="M59" s="131" t="s">
        <v>305</v>
      </c>
      <c r="N59" s="158" t="s">
        <v>325</v>
      </c>
    </row>
    <row r="60" spans="1:14" ht="47.25">
      <c r="A60" s="298">
        <v>55</v>
      </c>
      <c r="B60" s="169" t="s">
        <v>330</v>
      </c>
      <c r="C60" s="141">
        <v>266.55</v>
      </c>
      <c r="D60" s="129" t="s">
        <v>73</v>
      </c>
      <c r="E60" s="146" t="s">
        <v>232</v>
      </c>
      <c r="F60" s="146" t="s">
        <v>331</v>
      </c>
      <c r="G60" s="142">
        <v>1</v>
      </c>
      <c r="H60" s="146">
        <v>246.66</v>
      </c>
      <c r="I60" s="238" t="s">
        <v>19</v>
      </c>
      <c r="J60" s="238" t="s">
        <v>19</v>
      </c>
      <c r="K60" s="142">
        <v>1</v>
      </c>
      <c r="L60" s="141">
        <v>246.66</v>
      </c>
      <c r="M60" s="131" t="s">
        <v>305</v>
      </c>
      <c r="N60" s="158" t="s">
        <v>325</v>
      </c>
    </row>
    <row r="61" spans="1:14" ht="47.25">
      <c r="A61" s="298">
        <v>56</v>
      </c>
      <c r="B61" s="169" t="s">
        <v>332</v>
      </c>
      <c r="C61" s="141">
        <v>207.84</v>
      </c>
      <c r="D61" s="129" t="s">
        <v>73</v>
      </c>
      <c r="E61" s="146" t="s">
        <v>232</v>
      </c>
      <c r="F61" s="146" t="s">
        <v>333</v>
      </c>
      <c r="G61" s="142">
        <v>1</v>
      </c>
      <c r="H61" s="146">
        <v>207.66</v>
      </c>
      <c r="I61" s="238" t="s">
        <v>19</v>
      </c>
      <c r="J61" s="237" t="s">
        <v>19</v>
      </c>
      <c r="K61" s="142">
        <v>1</v>
      </c>
      <c r="L61" s="146">
        <v>207.66</v>
      </c>
      <c r="M61" s="131" t="s">
        <v>305</v>
      </c>
      <c r="N61" s="158" t="s">
        <v>325</v>
      </c>
    </row>
    <row r="62" spans="1:14" ht="47.25">
      <c r="A62" s="298">
        <v>57</v>
      </c>
      <c r="B62" s="209" t="s">
        <v>334</v>
      </c>
      <c r="C62" s="141">
        <v>227.53</v>
      </c>
      <c r="D62" s="129" t="s">
        <v>73</v>
      </c>
      <c r="E62" s="146" t="s">
        <v>232</v>
      </c>
      <c r="F62" s="146" t="s">
        <v>335</v>
      </c>
      <c r="G62" s="142">
        <v>1</v>
      </c>
      <c r="H62" s="146">
        <v>216.35</v>
      </c>
      <c r="I62" s="238" t="s">
        <v>19</v>
      </c>
      <c r="J62" s="237" t="s">
        <v>19</v>
      </c>
      <c r="K62" s="142">
        <v>1</v>
      </c>
      <c r="L62" s="146">
        <v>216.35</v>
      </c>
      <c r="M62" s="131" t="s">
        <v>305</v>
      </c>
      <c r="N62" s="158" t="s">
        <v>325</v>
      </c>
    </row>
    <row r="63" spans="1:14" ht="47.25">
      <c r="A63" s="298">
        <v>58</v>
      </c>
      <c r="B63" s="209" t="s">
        <v>336</v>
      </c>
      <c r="C63" s="141">
        <v>147.71</v>
      </c>
      <c r="D63" s="129" t="s">
        <v>73</v>
      </c>
      <c r="E63" s="146" t="s">
        <v>233</v>
      </c>
      <c r="F63" s="146" t="s">
        <v>337</v>
      </c>
      <c r="G63" s="142">
        <v>1</v>
      </c>
      <c r="H63" s="146">
        <v>147.69</v>
      </c>
      <c r="I63" s="238" t="s">
        <v>19</v>
      </c>
      <c r="J63" s="237" t="s">
        <v>19</v>
      </c>
      <c r="K63" s="142">
        <v>1</v>
      </c>
      <c r="L63" s="146">
        <v>147.69</v>
      </c>
      <c r="M63" s="131" t="s">
        <v>305</v>
      </c>
      <c r="N63" s="158" t="s">
        <v>325</v>
      </c>
    </row>
    <row r="64" spans="1:14" ht="47.25">
      <c r="A64" s="298">
        <v>59</v>
      </c>
      <c r="B64" s="138" t="s">
        <v>338</v>
      </c>
      <c r="C64" s="146">
        <v>155.5</v>
      </c>
      <c r="D64" s="129" t="s">
        <v>73</v>
      </c>
      <c r="E64" s="146" t="s">
        <v>232</v>
      </c>
      <c r="F64" s="146" t="s">
        <v>339</v>
      </c>
      <c r="G64" s="142">
        <v>1</v>
      </c>
      <c r="H64" s="146">
        <v>155.49</v>
      </c>
      <c r="I64" s="237" t="s">
        <v>19</v>
      </c>
      <c r="J64" s="237" t="s">
        <v>19</v>
      </c>
      <c r="K64" s="142">
        <v>1</v>
      </c>
      <c r="L64" s="146">
        <v>155.49</v>
      </c>
      <c r="M64" s="218" t="s">
        <v>305</v>
      </c>
      <c r="N64" s="158" t="s">
        <v>325</v>
      </c>
    </row>
    <row r="65" spans="1:14" ht="47.25">
      <c r="A65" s="298">
        <v>60</v>
      </c>
      <c r="B65" s="169" t="s">
        <v>340</v>
      </c>
      <c r="C65" s="146">
        <v>229.32</v>
      </c>
      <c r="D65" s="129" t="s">
        <v>73</v>
      </c>
      <c r="E65" s="146" t="s">
        <v>232</v>
      </c>
      <c r="F65" s="146" t="s">
        <v>341</v>
      </c>
      <c r="G65" s="142">
        <v>1</v>
      </c>
      <c r="H65" s="146">
        <v>229.32</v>
      </c>
      <c r="I65" s="237" t="s">
        <v>19</v>
      </c>
      <c r="J65" s="237" t="s">
        <v>19</v>
      </c>
      <c r="K65" s="142">
        <v>1</v>
      </c>
      <c r="L65" s="146">
        <v>229.32</v>
      </c>
      <c r="M65" s="131" t="s">
        <v>305</v>
      </c>
      <c r="N65" s="158" t="s">
        <v>325</v>
      </c>
    </row>
    <row r="66" spans="1:14" ht="47.25">
      <c r="A66" s="298">
        <v>61</v>
      </c>
      <c r="B66" s="169" t="s">
        <v>342</v>
      </c>
      <c r="C66" s="146">
        <v>359.96</v>
      </c>
      <c r="D66" s="129" t="s">
        <v>73</v>
      </c>
      <c r="E66" s="146" t="s">
        <v>343</v>
      </c>
      <c r="F66" s="146" t="s">
        <v>344</v>
      </c>
      <c r="G66" s="142">
        <v>1</v>
      </c>
      <c r="H66" s="146">
        <v>359.95</v>
      </c>
      <c r="I66" s="237" t="s">
        <v>19</v>
      </c>
      <c r="J66" s="237" t="s">
        <v>19</v>
      </c>
      <c r="K66" s="142">
        <v>1</v>
      </c>
      <c r="L66" s="141">
        <v>359.95</v>
      </c>
      <c r="M66" s="131" t="s">
        <v>305</v>
      </c>
      <c r="N66" s="158" t="s">
        <v>325</v>
      </c>
    </row>
    <row r="67" spans="1:14" ht="47.25">
      <c r="A67" s="298">
        <v>62</v>
      </c>
      <c r="B67" s="169" t="s">
        <v>345</v>
      </c>
      <c r="C67" s="146">
        <v>251.92</v>
      </c>
      <c r="D67" s="129" t="s">
        <v>73</v>
      </c>
      <c r="E67" s="146" t="s">
        <v>232</v>
      </c>
      <c r="F67" s="146" t="s">
        <v>341</v>
      </c>
      <c r="G67" s="142">
        <v>1</v>
      </c>
      <c r="H67" s="141">
        <v>251.9</v>
      </c>
      <c r="I67" s="237" t="s">
        <v>19</v>
      </c>
      <c r="J67" s="237" t="s">
        <v>19</v>
      </c>
      <c r="K67" s="142">
        <v>1</v>
      </c>
      <c r="L67" s="141">
        <v>251.9</v>
      </c>
      <c r="M67" s="131" t="s">
        <v>305</v>
      </c>
      <c r="N67" s="158" t="s">
        <v>325</v>
      </c>
    </row>
    <row r="68" spans="1:14" ht="63">
      <c r="A68" s="298">
        <v>63</v>
      </c>
      <c r="B68" s="209" t="s">
        <v>346</v>
      </c>
      <c r="C68" s="141">
        <v>934</v>
      </c>
      <c r="D68" s="129" t="s">
        <v>73</v>
      </c>
      <c r="E68" s="146" t="s">
        <v>233</v>
      </c>
      <c r="F68" s="146" t="s">
        <v>347</v>
      </c>
      <c r="G68" s="142">
        <v>1</v>
      </c>
      <c r="H68" s="141">
        <v>857.32</v>
      </c>
      <c r="I68" s="237" t="s">
        <v>19</v>
      </c>
      <c r="J68" s="237" t="s">
        <v>19</v>
      </c>
      <c r="K68" s="142">
        <v>1</v>
      </c>
      <c r="L68" s="141">
        <v>857.32</v>
      </c>
      <c r="M68" s="131" t="s">
        <v>348</v>
      </c>
      <c r="N68" s="158" t="s">
        <v>325</v>
      </c>
    </row>
    <row r="69" spans="1:14" ht="78.75">
      <c r="A69" s="298">
        <v>64</v>
      </c>
      <c r="B69" s="209" t="s">
        <v>349</v>
      </c>
      <c r="C69" s="141">
        <v>888.27</v>
      </c>
      <c r="D69" s="129" t="s">
        <v>73</v>
      </c>
      <c r="E69" s="146" t="s">
        <v>292</v>
      </c>
      <c r="F69" s="146" t="s">
        <v>296</v>
      </c>
      <c r="G69" s="142">
        <v>1</v>
      </c>
      <c r="H69" s="141">
        <v>760.65</v>
      </c>
      <c r="I69" s="210"/>
      <c r="J69" s="237" t="s">
        <v>19</v>
      </c>
      <c r="K69" s="142">
        <f>G69+I69</f>
        <v>1</v>
      </c>
      <c r="L69" s="141">
        <v>760.65</v>
      </c>
      <c r="M69" s="131" t="s">
        <v>305</v>
      </c>
      <c r="N69" s="158" t="s">
        <v>325</v>
      </c>
    </row>
    <row r="70" spans="1:14" ht="78.75">
      <c r="A70" s="298">
        <v>65</v>
      </c>
      <c r="B70" s="209" t="s">
        <v>350</v>
      </c>
      <c r="C70" s="141">
        <v>212.32</v>
      </c>
      <c r="D70" s="129" t="s">
        <v>73</v>
      </c>
      <c r="E70" s="146" t="s">
        <v>351</v>
      </c>
      <c r="F70" s="146" t="s">
        <v>352</v>
      </c>
      <c r="G70" s="142">
        <v>1</v>
      </c>
      <c r="H70" s="146">
        <v>212.32</v>
      </c>
      <c r="I70" s="237" t="s">
        <v>19</v>
      </c>
      <c r="J70" s="237" t="s">
        <v>19</v>
      </c>
      <c r="K70" s="142">
        <v>1</v>
      </c>
      <c r="L70" s="141">
        <v>212.32</v>
      </c>
      <c r="M70" s="131" t="s">
        <v>305</v>
      </c>
      <c r="N70" s="158" t="s">
        <v>325</v>
      </c>
    </row>
    <row r="71" spans="1:14" ht="78.75">
      <c r="A71" s="298">
        <v>66</v>
      </c>
      <c r="B71" s="209" t="s">
        <v>353</v>
      </c>
      <c r="C71" s="141">
        <v>257.02</v>
      </c>
      <c r="D71" s="129" t="s">
        <v>73</v>
      </c>
      <c r="E71" s="146" t="s">
        <v>234</v>
      </c>
      <c r="F71" s="146" t="s">
        <v>246</v>
      </c>
      <c r="G71" s="142">
        <v>1</v>
      </c>
      <c r="H71" s="141">
        <v>257</v>
      </c>
      <c r="I71" s="237" t="s">
        <v>19</v>
      </c>
      <c r="J71" s="237" t="s">
        <v>19</v>
      </c>
      <c r="K71" s="142">
        <v>1</v>
      </c>
      <c r="L71" s="141">
        <v>257</v>
      </c>
      <c r="M71" s="131" t="s">
        <v>305</v>
      </c>
      <c r="N71" s="158" t="s">
        <v>325</v>
      </c>
    </row>
    <row r="72" spans="1:14" ht="78.75">
      <c r="A72" s="298">
        <v>67</v>
      </c>
      <c r="B72" s="209" t="s">
        <v>354</v>
      </c>
      <c r="C72" s="141">
        <v>269.85000000000002</v>
      </c>
      <c r="D72" s="129" t="s">
        <v>73</v>
      </c>
      <c r="E72" s="146" t="s">
        <v>355</v>
      </c>
      <c r="F72" s="146" t="s">
        <v>296</v>
      </c>
      <c r="G72" s="142">
        <v>1</v>
      </c>
      <c r="H72" s="146">
        <v>268.54000000000002</v>
      </c>
      <c r="I72" s="237" t="s">
        <v>19</v>
      </c>
      <c r="J72" s="237" t="s">
        <v>19</v>
      </c>
      <c r="K72" s="142">
        <v>1</v>
      </c>
      <c r="L72" s="146">
        <v>268.54000000000002</v>
      </c>
      <c r="M72" s="131" t="s">
        <v>305</v>
      </c>
      <c r="N72" s="158" t="s">
        <v>325</v>
      </c>
    </row>
    <row r="73" spans="1:14" ht="78.75">
      <c r="A73" s="298">
        <v>68</v>
      </c>
      <c r="B73" s="209" t="s">
        <v>356</v>
      </c>
      <c r="C73" s="141">
        <v>1366.7</v>
      </c>
      <c r="D73" s="129" t="s">
        <v>73</v>
      </c>
      <c r="E73" s="146" t="s">
        <v>355</v>
      </c>
      <c r="F73" s="146" t="s">
        <v>296</v>
      </c>
      <c r="G73" s="210">
        <v>0.84230000000000005</v>
      </c>
      <c r="H73" s="141">
        <v>844.7</v>
      </c>
      <c r="I73" s="179"/>
      <c r="J73" s="237"/>
      <c r="K73" s="210">
        <f>G73+I73</f>
        <v>0.84230000000000005</v>
      </c>
      <c r="L73" s="141">
        <f>H73+J73</f>
        <v>844.7</v>
      </c>
      <c r="M73" s="131" t="s">
        <v>348</v>
      </c>
      <c r="N73" s="158" t="s">
        <v>325</v>
      </c>
    </row>
    <row r="74" spans="1:14" ht="78.75">
      <c r="A74" s="298">
        <v>69</v>
      </c>
      <c r="B74" s="209" t="s">
        <v>357</v>
      </c>
      <c r="C74" s="141">
        <v>1320.64</v>
      </c>
      <c r="D74" s="129" t="s">
        <v>73</v>
      </c>
      <c r="E74" s="146" t="s">
        <v>358</v>
      </c>
      <c r="F74" s="146" t="s">
        <v>296</v>
      </c>
      <c r="G74" s="210">
        <v>0.95540000000000003</v>
      </c>
      <c r="H74" s="146">
        <v>988.46</v>
      </c>
      <c r="I74" s="210">
        <v>2.46E-2</v>
      </c>
      <c r="J74" s="237">
        <v>86.52</v>
      </c>
      <c r="K74" s="142">
        <f>G74+I74</f>
        <v>0.98</v>
      </c>
      <c r="L74" s="146">
        <f>H74+J74</f>
        <v>1074.98</v>
      </c>
      <c r="M74" s="131" t="s">
        <v>348</v>
      </c>
      <c r="N74" s="158" t="s">
        <v>325</v>
      </c>
    </row>
    <row r="75" spans="1:14" ht="78.75">
      <c r="A75" s="298">
        <v>70</v>
      </c>
      <c r="B75" s="209" t="s">
        <v>359</v>
      </c>
      <c r="C75" s="146">
        <v>263.08</v>
      </c>
      <c r="D75" s="129" t="s">
        <v>73</v>
      </c>
      <c r="E75" s="146" t="s">
        <v>360</v>
      </c>
      <c r="F75" s="146" t="s">
        <v>296</v>
      </c>
      <c r="G75" s="142">
        <v>1</v>
      </c>
      <c r="H75" s="141">
        <v>261.11</v>
      </c>
      <c r="I75" s="237" t="s">
        <v>19</v>
      </c>
      <c r="J75" s="237" t="s">
        <v>19</v>
      </c>
      <c r="K75" s="142">
        <v>1</v>
      </c>
      <c r="L75" s="141">
        <v>261.11</v>
      </c>
      <c r="M75" s="131" t="s">
        <v>305</v>
      </c>
      <c r="N75" s="158" t="s">
        <v>325</v>
      </c>
    </row>
    <row r="76" spans="1:14" ht="78.75">
      <c r="A76" s="298">
        <v>71</v>
      </c>
      <c r="B76" s="209" t="s">
        <v>361</v>
      </c>
      <c r="C76" s="146">
        <v>274.17</v>
      </c>
      <c r="D76" s="129" t="s">
        <v>73</v>
      </c>
      <c r="E76" s="146" t="s">
        <v>292</v>
      </c>
      <c r="F76" s="146" t="s">
        <v>296</v>
      </c>
      <c r="G76" s="210">
        <v>0.71150000000000002</v>
      </c>
      <c r="H76" s="146">
        <v>206.45</v>
      </c>
      <c r="I76" s="210"/>
      <c r="J76" s="237"/>
      <c r="K76" s="210">
        <f>G76+I76</f>
        <v>0.71150000000000002</v>
      </c>
      <c r="L76" s="146">
        <f>H76+J76</f>
        <v>206.45</v>
      </c>
      <c r="M76" s="131" t="s">
        <v>348</v>
      </c>
      <c r="N76" s="158" t="s">
        <v>325</v>
      </c>
    </row>
    <row r="77" spans="1:14" ht="78.75">
      <c r="A77" s="298">
        <v>72</v>
      </c>
      <c r="B77" s="209" t="s">
        <v>362</v>
      </c>
      <c r="C77" s="146">
        <v>360.89</v>
      </c>
      <c r="D77" s="129" t="s">
        <v>73</v>
      </c>
      <c r="E77" s="146" t="s">
        <v>363</v>
      </c>
      <c r="F77" s="146" t="s">
        <v>296</v>
      </c>
      <c r="G77" s="142">
        <v>1</v>
      </c>
      <c r="H77" s="141">
        <v>356.27</v>
      </c>
      <c r="I77" s="239" t="s">
        <v>19</v>
      </c>
      <c r="J77" s="146"/>
      <c r="K77" s="142">
        <v>1</v>
      </c>
      <c r="L77" s="141">
        <f>H77+J77</f>
        <v>356.27</v>
      </c>
      <c r="M77" s="131" t="s">
        <v>305</v>
      </c>
      <c r="N77" s="158" t="s">
        <v>325</v>
      </c>
    </row>
    <row r="78" spans="1:14" ht="78.75">
      <c r="A78" s="298">
        <v>73</v>
      </c>
      <c r="B78" s="209" t="s">
        <v>364</v>
      </c>
      <c r="C78" s="147">
        <v>1152.2</v>
      </c>
      <c r="D78" s="129" t="s">
        <v>73</v>
      </c>
      <c r="E78" s="146" t="s">
        <v>292</v>
      </c>
      <c r="F78" s="146" t="s">
        <v>296</v>
      </c>
      <c r="G78" s="142">
        <v>1</v>
      </c>
      <c r="H78" s="146">
        <v>1089.0899999999999</v>
      </c>
      <c r="I78" s="239" t="s">
        <v>19</v>
      </c>
      <c r="J78" s="237" t="s">
        <v>19</v>
      </c>
      <c r="K78" s="142">
        <v>1</v>
      </c>
      <c r="L78" s="147">
        <v>1089.0999999999999</v>
      </c>
      <c r="M78" s="131" t="s">
        <v>305</v>
      </c>
      <c r="N78" s="158" t="s">
        <v>325</v>
      </c>
    </row>
    <row r="79" spans="1:14" ht="78.75">
      <c r="A79" s="298">
        <v>74</v>
      </c>
      <c r="B79" s="209" t="s">
        <v>365</v>
      </c>
      <c r="C79" s="141">
        <v>5432.38</v>
      </c>
      <c r="D79" s="129" t="s">
        <v>73</v>
      </c>
      <c r="E79" s="146" t="s">
        <v>366</v>
      </c>
      <c r="F79" s="146" t="s">
        <v>367</v>
      </c>
      <c r="G79" s="142">
        <v>1</v>
      </c>
      <c r="H79" s="141">
        <v>4804.07</v>
      </c>
      <c r="I79" s="239" t="s">
        <v>19</v>
      </c>
      <c r="J79" s="146"/>
      <c r="K79" s="142">
        <v>1</v>
      </c>
      <c r="L79" s="141">
        <f>H79+J79</f>
        <v>4804.07</v>
      </c>
      <c r="M79" s="131" t="s">
        <v>305</v>
      </c>
      <c r="N79" s="158" t="s">
        <v>325</v>
      </c>
    </row>
    <row r="80" spans="1:14" ht="78.75">
      <c r="A80" s="298">
        <v>75</v>
      </c>
      <c r="B80" s="209" t="s">
        <v>368</v>
      </c>
      <c r="C80" s="141">
        <v>269.72000000000003</v>
      </c>
      <c r="D80" s="129" t="s">
        <v>73</v>
      </c>
      <c r="E80" s="146" t="s">
        <v>355</v>
      </c>
      <c r="F80" s="146" t="s">
        <v>369</v>
      </c>
      <c r="G80" s="142">
        <v>1</v>
      </c>
      <c r="H80" s="141">
        <v>269.14</v>
      </c>
      <c r="I80" s="239" t="s">
        <v>19</v>
      </c>
      <c r="J80" s="237" t="s">
        <v>19</v>
      </c>
      <c r="K80" s="142">
        <v>1</v>
      </c>
      <c r="L80" s="141">
        <v>269.14</v>
      </c>
      <c r="M80" s="131" t="s">
        <v>305</v>
      </c>
      <c r="N80" s="158" t="s">
        <v>325</v>
      </c>
    </row>
    <row r="81" spans="1:14" ht="78.75">
      <c r="A81" s="298">
        <v>76</v>
      </c>
      <c r="B81" s="209" t="s">
        <v>370</v>
      </c>
      <c r="C81" s="147">
        <v>294.10000000000002</v>
      </c>
      <c r="D81" s="129" t="s">
        <v>73</v>
      </c>
      <c r="E81" s="146" t="s">
        <v>292</v>
      </c>
      <c r="F81" s="146" t="s">
        <v>260</v>
      </c>
      <c r="G81" s="142">
        <v>1</v>
      </c>
      <c r="H81" s="141">
        <v>281.42</v>
      </c>
      <c r="I81" s="210"/>
      <c r="J81" s="237"/>
      <c r="K81" s="142">
        <f>G81+I81</f>
        <v>1</v>
      </c>
      <c r="L81" s="141">
        <f>H81+J81</f>
        <v>281.42</v>
      </c>
      <c r="M81" s="131" t="s">
        <v>305</v>
      </c>
      <c r="N81" s="158" t="s">
        <v>325</v>
      </c>
    </row>
    <row r="82" spans="1:14" ht="78.75">
      <c r="A82" s="298">
        <v>77</v>
      </c>
      <c r="B82" s="209" t="s">
        <v>371</v>
      </c>
      <c r="C82" s="146">
        <v>4139.88</v>
      </c>
      <c r="D82" s="129" t="s">
        <v>73</v>
      </c>
      <c r="E82" s="146" t="s">
        <v>372</v>
      </c>
      <c r="F82" s="146" t="s">
        <v>296</v>
      </c>
      <c r="G82" s="210">
        <v>0.97140000000000004</v>
      </c>
      <c r="H82" s="141">
        <v>2727.3</v>
      </c>
      <c r="I82" s="210">
        <v>5.0000000000000001E-3</v>
      </c>
      <c r="J82" s="146"/>
      <c r="K82" s="210">
        <f>G82+I82</f>
        <v>0.97640000000000005</v>
      </c>
      <c r="L82" s="141">
        <f>H82+J82</f>
        <v>2727.3</v>
      </c>
      <c r="M82" s="131" t="s">
        <v>348</v>
      </c>
      <c r="N82" s="158" t="s">
        <v>325</v>
      </c>
    </row>
    <row r="83" spans="1:14" ht="78.75">
      <c r="A83" s="298">
        <v>78</v>
      </c>
      <c r="B83" s="209" t="s">
        <v>373</v>
      </c>
      <c r="C83" s="146">
        <v>2361.15</v>
      </c>
      <c r="D83" s="129" t="s">
        <v>73</v>
      </c>
      <c r="E83" s="146" t="s">
        <v>309</v>
      </c>
      <c r="F83" s="146" t="s">
        <v>374</v>
      </c>
      <c r="G83" s="142">
        <v>1</v>
      </c>
      <c r="H83" s="141">
        <v>2358.27</v>
      </c>
      <c r="I83" s="237" t="s">
        <v>19</v>
      </c>
      <c r="J83" s="237" t="s">
        <v>19</v>
      </c>
      <c r="K83" s="142">
        <v>1</v>
      </c>
      <c r="L83" s="141">
        <v>2358.27</v>
      </c>
      <c r="M83" s="131" t="s">
        <v>305</v>
      </c>
      <c r="N83" s="158" t="s">
        <v>325</v>
      </c>
    </row>
    <row r="84" spans="1:14" ht="78.75">
      <c r="A84" s="298">
        <v>79</v>
      </c>
      <c r="B84" s="169" t="s">
        <v>375</v>
      </c>
      <c r="C84" s="146">
        <v>204.33</v>
      </c>
      <c r="D84" s="129" t="s">
        <v>73</v>
      </c>
      <c r="E84" s="146" t="s">
        <v>372</v>
      </c>
      <c r="F84" s="146" t="s">
        <v>376</v>
      </c>
      <c r="G84" s="210">
        <v>0.92059999999999997</v>
      </c>
      <c r="H84" s="146">
        <v>159.96</v>
      </c>
      <c r="I84" s="239">
        <v>7.9399999999999998E-2</v>
      </c>
      <c r="J84" s="237" t="s">
        <v>19</v>
      </c>
      <c r="K84" s="142">
        <f>G84+I84</f>
        <v>1</v>
      </c>
      <c r="L84" s="146">
        <v>159.96</v>
      </c>
      <c r="M84" s="131" t="s">
        <v>305</v>
      </c>
      <c r="N84" s="158" t="s">
        <v>325</v>
      </c>
    </row>
    <row r="85" spans="1:14" ht="94.5">
      <c r="A85" s="298">
        <v>80</v>
      </c>
      <c r="B85" s="209" t="s">
        <v>377</v>
      </c>
      <c r="C85" s="141">
        <v>1976.47</v>
      </c>
      <c r="D85" s="129" t="s">
        <v>73</v>
      </c>
      <c r="E85" s="146" t="s">
        <v>309</v>
      </c>
      <c r="F85" s="146" t="s">
        <v>296</v>
      </c>
      <c r="G85" s="210">
        <v>0.98629999999999995</v>
      </c>
      <c r="H85" s="141">
        <v>1286.99</v>
      </c>
      <c r="I85" s="210">
        <v>5.0000000000000001E-3</v>
      </c>
      <c r="J85" s="146"/>
      <c r="K85" s="210">
        <f t="shared" ref="K85:L87" si="6">G85+I85</f>
        <v>0.99129999999999996</v>
      </c>
      <c r="L85" s="141">
        <f t="shared" si="6"/>
        <v>1286.99</v>
      </c>
      <c r="M85" s="131" t="s">
        <v>348</v>
      </c>
      <c r="N85" s="158" t="s">
        <v>325</v>
      </c>
    </row>
    <row r="86" spans="1:14" ht="78.75">
      <c r="A86" s="298">
        <v>81</v>
      </c>
      <c r="B86" s="209" t="s">
        <v>378</v>
      </c>
      <c r="C86" s="146">
        <v>1278.3800000000001</v>
      </c>
      <c r="D86" s="129" t="s">
        <v>73</v>
      </c>
      <c r="E86" s="146" t="s">
        <v>309</v>
      </c>
      <c r="F86" s="146" t="s">
        <v>296</v>
      </c>
      <c r="G86" s="210">
        <v>0.97209999999999996</v>
      </c>
      <c r="H86" s="146">
        <v>1065.69</v>
      </c>
      <c r="I86" s="210">
        <v>1.7899999999999999E-2</v>
      </c>
      <c r="J86" s="146"/>
      <c r="K86" s="142">
        <f t="shared" si="6"/>
        <v>0.99</v>
      </c>
      <c r="L86" s="146">
        <f t="shared" si="6"/>
        <v>1065.69</v>
      </c>
      <c r="M86" s="131" t="s">
        <v>348</v>
      </c>
      <c r="N86" s="158" t="s">
        <v>325</v>
      </c>
    </row>
    <row r="87" spans="1:14" ht="47.25">
      <c r="A87" s="298">
        <v>82</v>
      </c>
      <c r="B87" s="209" t="s">
        <v>1526</v>
      </c>
      <c r="C87" s="146">
        <v>313.29000000000002</v>
      </c>
      <c r="D87" s="129" t="s">
        <v>73</v>
      </c>
      <c r="E87" s="146" t="s">
        <v>1527</v>
      </c>
      <c r="F87" s="146" t="s">
        <v>18</v>
      </c>
      <c r="G87" s="142">
        <v>1</v>
      </c>
      <c r="H87" s="146">
        <v>302.97000000000003</v>
      </c>
      <c r="I87" s="210"/>
      <c r="J87" s="146"/>
      <c r="K87" s="142">
        <f t="shared" si="6"/>
        <v>1</v>
      </c>
      <c r="L87" s="146">
        <f t="shared" si="6"/>
        <v>302.97000000000003</v>
      </c>
      <c r="M87" s="131" t="s">
        <v>305</v>
      </c>
      <c r="N87" s="158" t="s">
        <v>325</v>
      </c>
    </row>
    <row r="88" spans="1:14" ht="63">
      <c r="A88" s="298">
        <v>83</v>
      </c>
      <c r="B88" s="169" t="s">
        <v>379</v>
      </c>
      <c r="C88" s="141">
        <v>870.43</v>
      </c>
      <c r="D88" s="129" t="s">
        <v>380</v>
      </c>
      <c r="E88" s="146" t="s">
        <v>381</v>
      </c>
      <c r="F88" s="146" t="s">
        <v>1505</v>
      </c>
      <c r="G88" s="142">
        <v>0.68</v>
      </c>
      <c r="H88" s="146">
        <v>431.48</v>
      </c>
      <c r="I88" s="210">
        <v>0.18779999999999999</v>
      </c>
      <c r="J88" s="146">
        <v>168.07</v>
      </c>
      <c r="K88" s="210">
        <f>G88+I88</f>
        <v>0.86780000000000002</v>
      </c>
      <c r="L88" s="146">
        <f>H88+J88</f>
        <v>599.54999999999995</v>
      </c>
      <c r="M88" s="131" t="s">
        <v>1148</v>
      </c>
      <c r="N88" s="158" t="s">
        <v>230</v>
      </c>
    </row>
    <row r="89" spans="1:14" ht="84.75" customHeight="1">
      <c r="A89" s="298">
        <v>84</v>
      </c>
      <c r="B89" s="169" t="s">
        <v>382</v>
      </c>
      <c r="C89" s="141">
        <v>890.59</v>
      </c>
      <c r="D89" s="129" t="s">
        <v>380</v>
      </c>
      <c r="E89" s="146" t="s">
        <v>383</v>
      </c>
      <c r="F89" s="146" t="s">
        <v>384</v>
      </c>
      <c r="G89" s="142">
        <v>0.73</v>
      </c>
      <c r="H89" s="141">
        <v>442.67</v>
      </c>
      <c r="I89" s="210">
        <v>2.9000000000000001E-2</v>
      </c>
      <c r="J89" s="141"/>
      <c r="K89" s="210">
        <f>G89+I89</f>
        <v>0.75900000000000001</v>
      </c>
      <c r="L89" s="146">
        <f>H89+J89</f>
        <v>442.67</v>
      </c>
      <c r="M89" s="264" t="s">
        <v>66</v>
      </c>
      <c r="N89" s="158" t="s">
        <v>230</v>
      </c>
    </row>
    <row r="90" spans="1:14" ht="45">
      <c r="A90" s="298">
        <v>85</v>
      </c>
      <c r="B90" s="169" t="s">
        <v>385</v>
      </c>
      <c r="C90" s="146">
        <v>761.54</v>
      </c>
      <c r="D90" s="129" t="s">
        <v>380</v>
      </c>
      <c r="E90" s="146" t="s">
        <v>2216</v>
      </c>
      <c r="F90" s="146" t="s">
        <v>60</v>
      </c>
      <c r="G90" s="142"/>
      <c r="H90" s="146"/>
      <c r="I90" s="210">
        <v>0.18260000000000001</v>
      </c>
      <c r="J90" s="141"/>
      <c r="K90" s="210">
        <v>0.18260000000000001</v>
      </c>
      <c r="L90" s="146"/>
      <c r="M90" s="264" t="s">
        <v>66</v>
      </c>
      <c r="N90" s="158" t="s">
        <v>230</v>
      </c>
    </row>
    <row r="91" spans="1:14" ht="47.25">
      <c r="A91" s="298">
        <v>86</v>
      </c>
      <c r="B91" s="209" t="s">
        <v>388</v>
      </c>
      <c r="C91" s="146">
        <v>515.65</v>
      </c>
      <c r="D91" s="129" t="s">
        <v>389</v>
      </c>
      <c r="E91" s="146" t="s">
        <v>259</v>
      </c>
      <c r="F91" s="146" t="s">
        <v>260</v>
      </c>
      <c r="G91" s="142">
        <v>1</v>
      </c>
      <c r="H91" s="141">
        <v>303.31</v>
      </c>
      <c r="I91" s="237" t="s">
        <v>19</v>
      </c>
      <c r="J91" s="237" t="s">
        <v>19</v>
      </c>
      <c r="K91" s="142">
        <v>1</v>
      </c>
      <c r="L91" s="141">
        <v>303.13</v>
      </c>
      <c r="M91" s="131" t="s">
        <v>390</v>
      </c>
      <c r="N91" s="158" t="s">
        <v>230</v>
      </c>
    </row>
    <row r="92" spans="1:14" ht="47.25">
      <c r="A92" s="298">
        <v>87</v>
      </c>
      <c r="B92" s="209" t="s">
        <v>391</v>
      </c>
      <c r="C92" s="146">
        <v>586.35</v>
      </c>
      <c r="D92" s="129" t="s">
        <v>389</v>
      </c>
      <c r="E92" s="146" t="s">
        <v>259</v>
      </c>
      <c r="F92" s="146" t="s">
        <v>260</v>
      </c>
      <c r="G92" s="142">
        <v>1</v>
      </c>
      <c r="H92" s="141">
        <v>586.34</v>
      </c>
      <c r="I92" s="237" t="s">
        <v>19</v>
      </c>
      <c r="J92" s="237"/>
      <c r="K92" s="142">
        <v>1</v>
      </c>
      <c r="L92" s="141">
        <f>H92+J92</f>
        <v>586.34</v>
      </c>
      <c r="M92" s="131" t="s">
        <v>390</v>
      </c>
      <c r="N92" s="158" t="s">
        <v>230</v>
      </c>
    </row>
    <row r="93" spans="1:14" ht="47.25">
      <c r="A93" s="298">
        <v>88</v>
      </c>
      <c r="B93" s="209" t="s">
        <v>1804</v>
      </c>
      <c r="C93" s="146">
        <v>3362.33</v>
      </c>
      <c r="D93" s="129" t="s">
        <v>389</v>
      </c>
      <c r="E93" s="146"/>
      <c r="F93" s="146"/>
      <c r="G93" s="142"/>
      <c r="H93" s="141"/>
      <c r="I93" s="237"/>
      <c r="J93" s="237"/>
      <c r="K93" s="142"/>
      <c r="L93" s="141"/>
      <c r="M93" s="131" t="s">
        <v>1805</v>
      </c>
      <c r="N93" s="158" t="s">
        <v>230</v>
      </c>
    </row>
    <row r="94" spans="1:14" ht="47.25">
      <c r="A94" s="298">
        <v>89</v>
      </c>
      <c r="B94" s="209" t="s">
        <v>392</v>
      </c>
      <c r="C94" s="141">
        <v>189.03</v>
      </c>
      <c r="D94" s="129" t="s">
        <v>393</v>
      </c>
      <c r="E94" s="146" t="s">
        <v>232</v>
      </c>
      <c r="F94" s="146" t="s">
        <v>394</v>
      </c>
      <c r="G94" s="142">
        <v>1</v>
      </c>
      <c r="H94" s="146">
        <v>189.03</v>
      </c>
      <c r="I94" s="237" t="s">
        <v>19</v>
      </c>
      <c r="J94" s="237" t="s">
        <v>19</v>
      </c>
      <c r="K94" s="142">
        <v>1</v>
      </c>
      <c r="L94" s="146">
        <v>189.03</v>
      </c>
      <c r="M94" s="131" t="s">
        <v>395</v>
      </c>
      <c r="N94" s="215"/>
    </row>
    <row r="95" spans="1:14" ht="47.25">
      <c r="A95" s="298">
        <v>90</v>
      </c>
      <c r="B95" s="209" t="s">
        <v>396</v>
      </c>
      <c r="C95" s="146">
        <v>196.98</v>
      </c>
      <c r="D95" s="129" t="s">
        <v>393</v>
      </c>
      <c r="E95" s="146" t="s">
        <v>232</v>
      </c>
      <c r="F95" s="146" t="s">
        <v>397</v>
      </c>
      <c r="G95" s="237" t="s">
        <v>398</v>
      </c>
      <c r="H95" s="146">
        <v>193.28</v>
      </c>
      <c r="I95" s="237" t="s">
        <v>19</v>
      </c>
      <c r="J95" s="237" t="s">
        <v>19</v>
      </c>
      <c r="K95" s="142">
        <v>1</v>
      </c>
      <c r="L95" s="146">
        <v>193.28</v>
      </c>
      <c r="M95" s="131" t="s">
        <v>399</v>
      </c>
      <c r="N95" s="215"/>
    </row>
    <row r="96" spans="1:14" ht="47.25">
      <c r="A96" s="298">
        <v>91</v>
      </c>
      <c r="B96" s="209" t="s">
        <v>400</v>
      </c>
      <c r="C96" s="146">
        <v>247.04</v>
      </c>
      <c r="D96" s="129" t="s">
        <v>393</v>
      </c>
      <c r="E96" s="146" t="s">
        <v>232</v>
      </c>
      <c r="F96" s="146" t="s">
        <v>401</v>
      </c>
      <c r="G96" s="142">
        <v>1</v>
      </c>
      <c r="H96" s="146">
        <v>247.04</v>
      </c>
      <c r="I96" s="237" t="s">
        <v>19</v>
      </c>
      <c r="J96" s="237" t="s">
        <v>19</v>
      </c>
      <c r="K96" s="142">
        <v>1</v>
      </c>
      <c r="L96" s="146">
        <v>247.04</v>
      </c>
      <c r="M96" s="131" t="s">
        <v>402</v>
      </c>
      <c r="N96" s="215"/>
    </row>
    <row r="97" spans="1:14" ht="47.25">
      <c r="A97" s="298">
        <v>92</v>
      </c>
      <c r="B97" s="209" t="s">
        <v>403</v>
      </c>
      <c r="C97" s="141">
        <v>184.6</v>
      </c>
      <c r="D97" s="129" t="s">
        <v>393</v>
      </c>
      <c r="E97" s="146" t="s">
        <v>232</v>
      </c>
      <c r="F97" s="146" t="s">
        <v>404</v>
      </c>
      <c r="G97" s="142">
        <v>1</v>
      </c>
      <c r="H97" s="141">
        <v>184.6</v>
      </c>
      <c r="I97" s="237" t="s">
        <v>19</v>
      </c>
      <c r="J97" s="237" t="s">
        <v>19</v>
      </c>
      <c r="K97" s="142">
        <v>1</v>
      </c>
      <c r="L97" s="141">
        <v>184.6</v>
      </c>
      <c r="M97" s="131" t="s">
        <v>405</v>
      </c>
      <c r="N97" s="215"/>
    </row>
    <row r="98" spans="1:14" ht="47.25">
      <c r="A98" s="298">
        <v>93</v>
      </c>
      <c r="B98" s="209" t="s">
        <v>406</v>
      </c>
      <c r="C98" s="146">
        <v>198.08</v>
      </c>
      <c r="D98" s="129" t="s">
        <v>393</v>
      </c>
      <c r="E98" s="146" t="s">
        <v>232</v>
      </c>
      <c r="F98" s="146" t="s">
        <v>401</v>
      </c>
      <c r="G98" s="142">
        <v>1</v>
      </c>
      <c r="H98" s="141">
        <v>198.08</v>
      </c>
      <c r="I98" s="237" t="s">
        <v>19</v>
      </c>
      <c r="J98" s="237" t="s">
        <v>19</v>
      </c>
      <c r="K98" s="142">
        <v>1</v>
      </c>
      <c r="L98" s="141">
        <v>198.08</v>
      </c>
      <c r="M98" s="131" t="s">
        <v>407</v>
      </c>
      <c r="N98" s="215"/>
    </row>
    <row r="99" spans="1:14" ht="63">
      <c r="A99" s="298">
        <v>94</v>
      </c>
      <c r="B99" s="209" t="s">
        <v>408</v>
      </c>
      <c r="C99" s="146">
        <v>233.08</v>
      </c>
      <c r="D99" s="129" t="s">
        <v>393</v>
      </c>
      <c r="E99" s="146" t="s">
        <v>232</v>
      </c>
      <c r="F99" s="146" t="s">
        <v>409</v>
      </c>
      <c r="G99" s="142">
        <v>1</v>
      </c>
      <c r="H99" s="141">
        <v>193.78</v>
      </c>
      <c r="I99" s="237" t="s">
        <v>19</v>
      </c>
      <c r="J99" s="237" t="s">
        <v>19</v>
      </c>
      <c r="K99" s="142">
        <v>1</v>
      </c>
      <c r="L99" s="219">
        <v>193.78</v>
      </c>
      <c r="M99" s="131" t="s">
        <v>410</v>
      </c>
      <c r="N99" s="215"/>
    </row>
    <row r="100" spans="1:14" ht="63">
      <c r="A100" s="298">
        <v>95</v>
      </c>
      <c r="B100" s="209" t="s">
        <v>411</v>
      </c>
      <c r="C100" s="146">
        <v>161.44</v>
      </c>
      <c r="D100" s="129" t="s">
        <v>393</v>
      </c>
      <c r="E100" s="146" t="s">
        <v>232</v>
      </c>
      <c r="F100" s="146" t="s">
        <v>412</v>
      </c>
      <c r="G100" s="142">
        <v>1</v>
      </c>
      <c r="H100" s="141">
        <v>224.53</v>
      </c>
      <c r="I100" s="237" t="s">
        <v>19</v>
      </c>
      <c r="J100" s="237" t="s">
        <v>19</v>
      </c>
      <c r="K100" s="142">
        <v>1</v>
      </c>
      <c r="L100" s="141">
        <v>224.53</v>
      </c>
      <c r="M100" s="131" t="s">
        <v>413</v>
      </c>
      <c r="N100" s="215"/>
    </row>
    <row r="101" spans="1:14" ht="78.75">
      <c r="A101" s="298">
        <v>96</v>
      </c>
      <c r="B101" s="209" t="s">
        <v>414</v>
      </c>
      <c r="C101" s="141">
        <v>442.51</v>
      </c>
      <c r="D101" s="129" t="s">
        <v>393</v>
      </c>
      <c r="E101" s="146" t="s">
        <v>415</v>
      </c>
      <c r="F101" s="146" t="s">
        <v>416</v>
      </c>
      <c r="G101" s="142">
        <v>1</v>
      </c>
      <c r="H101" s="141">
        <v>441.76</v>
      </c>
      <c r="I101" s="237" t="s">
        <v>19</v>
      </c>
      <c r="J101" s="146"/>
      <c r="K101" s="142">
        <v>1</v>
      </c>
      <c r="L101" s="141">
        <f>H101+J101</f>
        <v>441.76</v>
      </c>
      <c r="M101" s="131" t="s">
        <v>417</v>
      </c>
      <c r="N101" s="215"/>
    </row>
    <row r="102" spans="1:14" ht="94.5">
      <c r="A102" s="298">
        <v>97</v>
      </c>
      <c r="B102" s="209" t="s">
        <v>418</v>
      </c>
      <c r="C102" s="141">
        <v>244.22</v>
      </c>
      <c r="D102" s="129" t="s">
        <v>393</v>
      </c>
      <c r="E102" s="146" t="s">
        <v>419</v>
      </c>
      <c r="F102" s="146" t="s">
        <v>420</v>
      </c>
      <c r="G102" s="142">
        <v>1</v>
      </c>
      <c r="H102" s="141">
        <v>244.22</v>
      </c>
      <c r="I102" s="237" t="s">
        <v>19</v>
      </c>
      <c r="J102" s="146"/>
      <c r="K102" s="142">
        <v>1</v>
      </c>
      <c r="L102" s="141">
        <f>H102+J102</f>
        <v>244.22</v>
      </c>
      <c r="M102" s="131" t="s">
        <v>421</v>
      </c>
      <c r="N102" s="215"/>
    </row>
    <row r="103" spans="1:14" ht="78.75">
      <c r="A103" s="298">
        <v>98</v>
      </c>
      <c r="B103" s="169" t="s">
        <v>422</v>
      </c>
      <c r="C103" s="146">
        <v>1078.79</v>
      </c>
      <c r="D103" s="129" t="s">
        <v>393</v>
      </c>
      <c r="E103" s="146" t="s">
        <v>423</v>
      </c>
      <c r="F103" s="146" t="s">
        <v>424</v>
      </c>
      <c r="G103" s="142">
        <v>1</v>
      </c>
      <c r="H103" s="141">
        <v>1194.51</v>
      </c>
      <c r="I103" s="237" t="s">
        <v>19</v>
      </c>
      <c r="J103" s="238" t="s">
        <v>19</v>
      </c>
      <c r="K103" s="142">
        <v>1</v>
      </c>
      <c r="L103" s="141">
        <v>1194.51</v>
      </c>
      <c r="M103" s="131" t="s">
        <v>425</v>
      </c>
      <c r="N103" s="215"/>
    </row>
    <row r="104" spans="1:14" ht="89.25">
      <c r="A104" s="298">
        <v>99</v>
      </c>
      <c r="B104" s="169" t="s">
        <v>426</v>
      </c>
      <c r="C104" s="141">
        <v>1315.37</v>
      </c>
      <c r="D104" s="129" t="s">
        <v>393</v>
      </c>
      <c r="E104" s="146" t="s">
        <v>427</v>
      </c>
      <c r="F104" s="146" t="s">
        <v>428</v>
      </c>
      <c r="G104" s="210">
        <v>0.81320000000000003</v>
      </c>
      <c r="H104" s="141">
        <v>921.06</v>
      </c>
      <c r="I104" s="210">
        <v>4.3700000000000003E-2</v>
      </c>
      <c r="J104" s="238"/>
      <c r="K104" s="210">
        <f>G104+I104</f>
        <v>0.8569</v>
      </c>
      <c r="L104" s="141">
        <v>921.06</v>
      </c>
      <c r="M104" s="216" t="s">
        <v>429</v>
      </c>
      <c r="N104" s="215"/>
    </row>
    <row r="105" spans="1:14" ht="78.75">
      <c r="A105" s="298">
        <v>100</v>
      </c>
      <c r="B105" s="209" t="s">
        <v>430</v>
      </c>
      <c r="C105" s="146">
        <v>759.92</v>
      </c>
      <c r="D105" s="129" t="s">
        <v>393</v>
      </c>
      <c r="E105" s="146" t="s">
        <v>292</v>
      </c>
      <c r="F105" s="146" t="s">
        <v>296</v>
      </c>
      <c r="G105" s="142">
        <v>1</v>
      </c>
      <c r="H105" s="147">
        <v>758</v>
      </c>
      <c r="I105" s="237" t="s">
        <v>19</v>
      </c>
      <c r="J105" s="146"/>
      <c r="K105" s="142">
        <v>1</v>
      </c>
      <c r="L105" s="147">
        <f>H105+J105</f>
        <v>758</v>
      </c>
      <c r="M105" s="131" t="s">
        <v>425</v>
      </c>
      <c r="N105" s="215"/>
    </row>
    <row r="106" spans="1:14" ht="63">
      <c r="A106" s="298">
        <v>101</v>
      </c>
      <c r="B106" s="169" t="s">
        <v>431</v>
      </c>
      <c r="C106" s="146">
        <v>1941.19</v>
      </c>
      <c r="D106" s="129" t="s">
        <v>393</v>
      </c>
      <c r="E106" s="146" t="s">
        <v>372</v>
      </c>
      <c r="F106" s="146" t="s">
        <v>296</v>
      </c>
      <c r="G106" s="142">
        <v>1</v>
      </c>
      <c r="H106" s="147">
        <v>1938.8</v>
      </c>
      <c r="I106" s="210"/>
      <c r="J106" s="146"/>
      <c r="K106" s="142">
        <f>G106+I106</f>
        <v>1</v>
      </c>
      <c r="L106" s="147">
        <f>H106+J106</f>
        <v>1938.8</v>
      </c>
      <c r="M106" s="131" t="s">
        <v>432</v>
      </c>
      <c r="N106" s="215"/>
    </row>
    <row r="107" spans="1:14" ht="47.25">
      <c r="A107" s="298">
        <v>102</v>
      </c>
      <c r="B107" s="169" t="s">
        <v>1913</v>
      </c>
      <c r="C107" s="146">
        <v>1994.15</v>
      </c>
      <c r="D107" s="129" t="s">
        <v>453</v>
      </c>
      <c r="E107" s="146" t="s">
        <v>1732</v>
      </c>
      <c r="F107" s="146" t="s">
        <v>1914</v>
      </c>
      <c r="G107" s="142"/>
      <c r="H107" s="147"/>
      <c r="I107" s="210"/>
      <c r="J107" s="146"/>
      <c r="K107" s="142"/>
      <c r="L107" s="147"/>
      <c r="M107" s="131"/>
      <c r="N107" s="158" t="s">
        <v>157</v>
      </c>
    </row>
    <row r="108" spans="1:14" ht="47.25">
      <c r="A108" s="298">
        <v>103</v>
      </c>
      <c r="B108" s="169" t="s">
        <v>2083</v>
      </c>
      <c r="C108" s="146">
        <v>281.18</v>
      </c>
      <c r="D108" s="129" t="s">
        <v>16</v>
      </c>
      <c r="E108" s="146" t="s">
        <v>2084</v>
      </c>
      <c r="F108" s="146" t="s">
        <v>2085</v>
      </c>
      <c r="G108" s="210">
        <v>0.13919999999999999</v>
      </c>
      <c r="H108" s="147"/>
      <c r="I108" s="210">
        <v>0.28920000000000001</v>
      </c>
      <c r="J108" s="146"/>
      <c r="K108" s="210">
        <f>G108+I108</f>
        <v>0.4284</v>
      </c>
      <c r="L108" s="147"/>
      <c r="M108" s="131" t="s">
        <v>622</v>
      </c>
      <c r="N108" s="158" t="s">
        <v>157</v>
      </c>
    </row>
  </sheetData>
  <mergeCells count="14">
    <mergeCell ref="N3:N4"/>
    <mergeCell ref="A1:M1"/>
    <mergeCell ref="A2:C2"/>
    <mergeCell ref="J2:M2"/>
    <mergeCell ref="G3:H3"/>
    <mergeCell ref="I3:J3"/>
    <mergeCell ref="K3:L3"/>
    <mergeCell ref="A3:A4"/>
    <mergeCell ref="B3:B4"/>
    <mergeCell ref="C3:C4"/>
    <mergeCell ref="D3:D4"/>
    <mergeCell ref="E3:E4"/>
    <mergeCell ref="F3:F4"/>
    <mergeCell ref="M3:M4"/>
  </mergeCells>
  <phoneticPr fontId="30" type="noConversion"/>
  <pageMargins left="0.62986111111111098" right="7.8472222222222193E-2" top="0.27500000000000002" bottom="0.27500000000000002" header="0.118055555555556" footer="0.156944444444444"/>
  <pageSetup paperSize="5"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252EB-D143-4CDA-9C7F-E64609F26870}">
  <dimension ref="A1:N27"/>
  <sheetViews>
    <sheetView workbookViewId="0">
      <selection activeCell="C6" sqref="C6"/>
    </sheetView>
  </sheetViews>
  <sheetFormatPr defaultColWidth="9.140625" defaultRowHeight="15.75"/>
  <cols>
    <col min="1" max="1" width="4.7109375" style="1" customWidth="1"/>
    <col min="2" max="2" width="28.42578125" style="1" customWidth="1"/>
    <col min="3" max="3" width="11.140625" style="1" customWidth="1"/>
    <col min="4" max="4" width="19.85546875" style="1" customWidth="1"/>
    <col min="5" max="5" width="11.28515625" style="1" customWidth="1"/>
    <col min="6" max="6" width="11" style="1" customWidth="1"/>
    <col min="7" max="8" width="9" style="1" customWidth="1"/>
    <col min="9" max="9" width="9.140625" style="1"/>
    <col min="10" max="10" width="8.140625" style="1" customWidth="1"/>
    <col min="11" max="11" width="9.140625" style="1"/>
    <col min="12" max="12" width="9.42578125" style="1" customWidth="1"/>
    <col min="13" max="13" width="12.28515625" style="1" customWidth="1"/>
    <col min="14" max="14" width="10.5703125" style="1" customWidth="1"/>
    <col min="15" max="16384" width="9.140625" style="1"/>
  </cols>
  <sheetData>
    <row r="1" spans="1:14" ht="30" customHeight="1">
      <c r="A1" s="445" t="s">
        <v>209</v>
      </c>
      <c r="B1" s="445"/>
      <c r="C1" s="445"/>
      <c r="D1" s="445"/>
      <c r="E1" s="445"/>
      <c r="F1" s="445"/>
      <c r="G1" s="445"/>
      <c r="H1" s="445"/>
      <c r="I1" s="445"/>
      <c r="J1" s="445"/>
      <c r="K1" s="445"/>
      <c r="L1" s="445"/>
      <c r="M1" s="445"/>
      <c r="N1" s="445"/>
    </row>
    <row r="2" spans="1:14" ht="24" customHeight="1">
      <c r="B2" s="1" t="s">
        <v>2215</v>
      </c>
      <c r="C2" s="3"/>
      <c r="D2" s="3"/>
      <c r="E2" s="3"/>
      <c r="F2" s="3"/>
      <c r="K2" s="1" t="s">
        <v>2197</v>
      </c>
    </row>
    <row r="3" spans="1:14" ht="54.95" customHeight="1">
      <c r="A3" s="449" t="s">
        <v>210</v>
      </c>
      <c r="B3" s="450" t="s">
        <v>3</v>
      </c>
      <c r="C3" s="449" t="s">
        <v>211</v>
      </c>
      <c r="D3" s="450" t="s">
        <v>5</v>
      </c>
      <c r="E3" s="443" t="s">
        <v>6</v>
      </c>
      <c r="F3" s="443" t="s">
        <v>212</v>
      </c>
      <c r="G3" s="447" t="s">
        <v>8</v>
      </c>
      <c r="H3" s="448"/>
      <c r="I3" s="449" t="s">
        <v>214</v>
      </c>
      <c r="J3" s="449"/>
      <c r="K3" s="449" t="s">
        <v>215</v>
      </c>
      <c r="L3" s="450"/>
      <c r="M3" s="452" t="s">
        <v>11</v>
      </c>
      <c r="N3" s="443" t="s">
        <v>12</v>
      </c>
    </row>
    <row r="4" spans="1:14">
      <c r="A4" s="449"/>
      <c r="B4" s="450"/>
      <c r="C4" s="449"/>
      <c r="D4" s="450"/>
      <c r="E4" s="451"/>
      <c r="F4" s="451"/>
      <c r="G4" s="12" t="s">
        <v>13</v>
      </c>
      <c r="H4" s="12" t="s">
        <v>14</v>
      </c>
      <c r="I4" s="12" t="s">
        <v>13</v>
      </c>
      <c r="J4" s="12" t="s">
        <v>14</v>
      </c>
      <c r="K4" s="12" t="s">
        <v>13</v>
      </c>
      <c r="L4" s="12" t="s">
        <v>14</v>
      </c>
      <c r="M4" s="453"/>
      <c r="N4" s="451"/>
    </row>
    <row r="5" spans="1:14">
      <c r="A5" s="74">
        <v>1</v>
      </c>
      <c r="B5" s="75">
        <v>2</v>
      </c>
      <c r="C5" s="74">
        <v>3</v>
      </c>
      <c r="D5" s="75">
        <v>4</v>
      </c>
      <c r="E5" s="74">
        <v>5</v>
      </c>
      <c r="F5" s="74">
        <v>6</v>
      </c>
      <c r="G5" s="75">
        <v>7</v>
      </c>
      <c r="H5" s="76">
        <v>8</v>
      </c>
      <c r="I5" s="75">
        <v>9</v>
      </c>
      <c r="J5" s="75">
        <v>10</v>
      </c>
      <c r="K5" s="76">
        <v>11</v>
      </c>
      <c r="L5" s="75">
        <v>12</v>
      </c>
      <c r="M5" s="77">
        <v>13</v>
      </c>
      <c r="N5" s="75">
        <v>14</v>
      </c>
    </row>
    <row r="6" spans="1:14" ht="31.5">
      <c r="A6" s="302">
        <v>1</v>
      </c>
      <c r="B6" s="23" t="s">
        <v>2094</v>
      </c>
      <c r="C6" s="60">
        <v>52.82</v>
      </c>
      <c r="D6" s="20" t="s">
        <v>154</v>
      </c>
      <c r="E6" s="12"/>
      <c r="F6" s="12"/>
      <c r="G6" s="35">
        <v>1</v>
      </c>
      <c r="H6" s="19">
        <v>52.82</v>
      </c>
      <c r="I6" s="35"/>
      <c r="J6" s="19"/>
      <c r="K6" s="35">
        <v>1</v>
      </c>
      <c r="L6" s="19">
        <f>H6+J6</f>
        <v>52.82</v>
      </c>
      <c r="M6" s="20" t="s">
        <v>305</v>
      </c>
      <c r="N6" s="20"/>
    </row>
    <row r="7" spans="1:14" ht="31.5">
      <c r="A7" s="17">
        <v>2</v>
      </c>
      <c r="B7" s="23" t="s">
        <v>2095</v>
      </c>
      <c r="C7" s="60">
        <v>58.18</v>
      </c>
      <c r="D7" s="20" t="s">
        <v>77</v>
      </c>
      <c r="E7" s="12" t="s">
        <v>1949</v>
      </c>
      <c r="F7" s="12" t="s">
        <v>54</v>
      </c>
      <c r="G7" s="35"/>
      <c r="H7" s="19"/>
      <c r="I7" s="35">
        <v>0.67</v>
      </c>
      <c r="J7" s="19">
        <v>31.82</v>
      </c>
      <c r="K7" s="35">
        <v>0.67</v>
      </c>
      <c r="L7" s="19">
        <f>H7+J7</f>
        <v>31.82</v>
      </c>
      <c r="M7" s="20" t="s">
        <v>305</v>
      </c>
      <c r="N7" s="20"/>
    </row>
    <row r="8" spans="1:14" ht="78.75">
      <c r="A8" s="17">
        <v>3</v>
      </c>
      <c r="B8" s="23" t="s">
        <v>2103</v>
      </c>
      <c r="C8" s="60">
        <v>218.6</v>
      </c>
      <c r="D8" s="20" t="s">
        <v>77</v>
      </c>
      <c r="E8" s="12" t="s">
        <v>1949</v>
      </c>
      <c r="F8" s="12" t="s">
        <v>54</v>
      </c>
      <c r="G8" s="35"/>
      <c r="H8" s="19"/>
      <c r="I8" s="35">
        <v>0.75</v>
      </c>
      <c r="J8" s="19">
        <v>58.88</v>
      </c>
      <c r="K8" s="35">
        <v>0.75</v>
      </c>
      <c r="L8" s="19">
        <f>H8+J8</f>
        <v>58.88</v>
      </c>
      <c r="M8" s="20" t="s">
        <v>66</v>
      </c>
      <c r="N8" s="20" t="s">
        <v>516</v>
      </c>
    </row>
    <row r="9" spans="1:14" ht="110.25">
      <c r="A9" s="17">
        <v>3</v>
      </c>
      <c r="B9" s="23" t="s">
        <v>2096</v>
      </c>
      <c r="C9" s="60">
        <v>8.5</v>
      </c>
      <c r="D9" s="20" t="s">
        <v>77</v>
      </c>
      <c r="E9" s="12" t="s">
        <v>1949</v>
      </c>
      <c r="F9" s="12" t="s">
        <v>985</v>
      </c>
      <c r="G9" s="35">
        <v>1</v>
      </c>
      <c r="H9" s="19"/>
      <c r="I9" s="35"/>
      <c r="J9" s="19"/>
      <c r="K9" s="35">
        <v>1</v>
      </c>
      <c r="L9" s="19"/>
      <c r="M9" s="20" t="s">
        <v>305</v>
      </c>
      <c r="N9" s="20" t="s">
        <v>516</v>
      </c>
    </row>
    <row r="10" spans="1:14" ht="47.25">
      <c r="A10" s="17">
        <v>4</v>
      </c>
      <c r="B10" s="23" t="s">
        <v>2097</v>
      </c>
      <c r="C10" s="60">
        <v>6.07</v>
      </c>
      <c r="D10" s="20" t="s">
        <v>77</v>
      </c>
      <c r="E10" s="12" t="s">
        <v>2098</v>
      </c>
      <c r="F10" s="12" t="s">
        <v>2099</v>
      </c>
      <c r="G10" s="35">
        <v>1</v>
      </c>
      <c r="H10" s="19">
        <v>6.07</v>
      </c>
      <c r="I10" s="35"/>
      <c r="J10" s="19"/>
      <c r="K10" s="35">
        <v>1</v>
      </c>
      <c r="L10" s="19">
        <v>6.07</v>
      </c>
      <c r="M10" s="20" t="s">
        <v>305</v>
      </c>
      <c r="N10" s="20" t="s">
        <v>516</v>
      </c>
    </row>
    <row r="11" spans="1:14" ht="47.25">
      <c r="A11" s="17">
        <v>5</v>
      </c>
      <c r="B11" s="23" t="s">
        <v>2100</v>
      </c>
      <c r="C11" s="60">
        <v>1</v>
      </c>
      <c r="D11" s="20" t="s">
        <v>77</v>
      </c>
      <c r="E11" s="12" t="s">
        <v>2101</v>
      </c>
      <c r="F11" s="12" t="s">
        <v>2102</v>
      </c>
      <c r="G11" s="35">
        <v>1</v>
      </c>
      <c r="H11" s="19">
        <v>1</v>
      </c>
      <c r="I11" s="35"/>
      <c r="J11" s="19"/>
      <c r="K11" s="35">
        <v>1</v>
      </c>
      <c r="L11" s="19">
        <v>1</v>
      </c>
      <c r="M11" s="20" t="s">
        <v>305</v>
      </c>
      <c r="N11" s="20" t="s">
        <v>516</v>
      </c>
    </row>
    <row r="12" spans="1:14" ht="47.25">
      <c r="A12" s="17">
        <v>6</v>
      </c>
      <c r="B12" s="23" t="s">
        <v>2159</v>
      </c>
      <c r="C12" s="60">
        <v>57.59</v>
      </c>
      <c r="D12" s="20" t="s">
        <v>311</v>
      </c>
      <c r="E12" s="12"/>
      <c r="F12" s="12"/>
      <c r="G12" s="35"/>
      <c r="H12" s="19"/>
      <c r="I12" s="35">
        <v>0.62</v>
      </c>
      <c r="J12" s="19">
        <v>11.89</v>
      </c>
      <c r="K12" s="35">
        <v>0.62</v>
      </c>
      <c r="L12" s="19">
        <v>11.89</v>
      </c>
      <c r="M12" s="20" t="s">
        <v>66</v>
      </c>
      <c r="N12" s="20"/>
    </row>
    <row r="13" spans="1:14" ht="31.5" customHeight="1">
      <c r="A13" s="17"/>
      <c r="B13" s="475" t="s">
        <v>2173</v>
      </c>
      <c r="C13" s="476"/>
      <c r="D13" s="477"/>
      <c r="E13" s="12"/>
      <c r="F13" s="12"/>
      <c r="G13" s="35"/>
      <c r="H13" s="19"/>
      <c r="I13" s="35"/>
      <c r="J13" s="19"/>
      <c r="K13" s="35"/>
      <c r="L13" s="19"/>
      <c r="M13" s="20"/>
      <c r="N13" s="20"/>
    </row>
    <row r="14" spans="1:14" ht="31.5">
      <c r="A14" s="17">
        <v>7</v>
      </c>
      <c r="B14" s="51" t="s">
        <v>2174</v>
      </c>
      <c r="C14" s="20">
        <v>15.16</v>
      </c>
      <c r="D14" s="9" t="s">
        <v>435</v>
      </c>
      <c r="E14" s="12" t="s">
        <v>1628</v>
      </c>
      <c r="F14" s="12" t="s">
        <v>1708</v>
      </c>
      <c r="G14" s="35">
        <v>1</v>
      </c>
      <c r="H14" s="19">
        <v>15.16</v>
      </c>
      <c r="I14" s="35"/>
      <c r="J14" s="19"/>
      <c r="K14" s="35">
        <v>1</v>
      </c>
      <c r="L14" s="19">
        <v>15.16</v>
      </c>
      <c r="M14" s="20" t="s">
        <v>305</v>
      </c>
      <c r="N14" s="20" t="s">
        <v>516</v>
      </c>
    </row>
    <row r="15" spans="1:14" ht="63">
      <c r="A15" s="17">
        <v>8</v>
      </c>
      <c r="B15" s="51" t="s">
        <v>2175</v>
      </c>
      <c r="C15" s="20">
        <v>24.19</v>
      </c>
      <c r="D15" s="9" t="s">
        <v>435</v>
      </c>
      <c r="E15" s="12" t="s">
        <v>1709</v>
      </c>
      <c r="F15" s="12" t="s">
        <v>1710</v>
      </c>
      <c r="G15" s="35">
        <v>1</v>
      </c>
      <c r="H15" s="19">
        <v>24.19</v>
      </c>
      <c r="I15" s="35"/>
      <c r="J15" s="19"/>
      <c r="K15" s="35">
        <f>G15</f>
        <v>1</v>
      </c>
      <c r="L15" s="19">
        <f>H15</f>
        <v>24.19</v>
      </c>
      <c r="M15" s="20" t="s">
        <v>305</v>
      </c>
      <c r="N15" s="20" t="s">
        <v>516</v>
      </c>
    </row>
    <row r="16" spans="1:14" ht="47.25">
      <c r="A16" s="17">
        <v>9</v>
      </c>
      <c r="B16" s="51" t="s">
        <v>2176</v>
      </c>
      <c r="C16" s="20">
        <v>8.19</v>
      </c>
      <c r="D16" s="9" t="s">
        <v>435</v>
      </c>
      <c r="E16" s="12" t="s">
        <v>1629</v>
      </c>
      <c r="F16" s="12" t="s">
        <v>1711</v>
      </c>
      <c r="G16" s="35">
        <v>1</v>
      </c>
      <c r="H16" s="19">
        <v>8.19</v>
      </c>
      <c r="I16" s="35"/>
      <c r="J16" s="19"/>
      <c r="K16" s="35">
        <f t="shared" ref="K16:K27" si="0">G16</f>
        <v>1</v>
      </c>
      <c r="L16" s="19">
        <f t="shared" ref="L16:L27" si="1">H16</f>
        <v>8.19</v>
      </c>
      <c r="M16" s="20" t="s">
        <v>305</v>
      </c>
      <c r="N16" s="20" t="s">
        <v>516</v>
      </c>
    </row>
    <row r="17" spans="1:14" ht="31.5">
      <c r="A17" s="17">
        <v>10</v>
      </c>
      <c r="B17" s="51" t="s">
        <v>2177</v>
      </c>
      <c r="C17" s="22">
        <v>1.2</v>
      </c>
      <c r="D17" s="9" t="s">
        <v>435</v>
      </c>
      <c r="E17" s="12" t="s">
        <v>1592</v>
      </c>
      <c r="F17" s="12" t="s">
        <v>1981</v>
      </c>
      <c r="G17" s="35">
        <v>1</v>
      </c>
      <c r="H17" s="19">
        <v>1.2</v>
      </c>
      <c r="I17" s="35"/>
      <c r="J17" s="19"/>
      <c r="K17" s="35">
        <f t="shared" si="0"/>
        <v>1</v>
      </c>
      <c r="L17" s="19">
        <f t="shared" si="1"/>
        <v>1.2</v>
      </c>
      <c r="M17" s="20" t="s">
        <v>305</v>
      </c>
      <c r="N17" s="20" t="s">
        <v>516</v>
      </c>
    </row>
    <row r="18" spans="1:14" ht="63">
      <c r="A18" s="17">
        <v>11</v>
      </c>
      <c r="B18" s="51" t="s">
        <v>2178</v>
      </c>
      <c r="C18" s="20">
        <v>4.96</v>
      </c>
      <c r="D18" s="9" t="s">
        <v>435</v>
      </c>
      <c r="E18" s="12" t="s">
        <v>1628</v>
      </c>
      <c r="F18" s="12" t="s">
        <v>1708</v>
      </c>
      <c r="G18" s="35">
        <v>1</v>
      </c>
      <c r="H18" s="19">
        <v>4.96</v>
      </c>
      <c r="I18" s="35"/>
      <c r="J18" s="19"/>
      <c r="K18" s="35">
        <f t="shared" si="0"/>
        <v>1</v>
      </c>
      <c r="L18" s="19">
        <f t="shared" si="1"/>
        <v>4.96</v>
      </c>
      <c r="M18" s="20" t="s">
        <v>305</v>
      </c>
      <c r="N18" s="20" t="s">
        <v>516</v>
      </c>
    </row>
    <row r="19" spans="1:14" ht="63">
      <c r="A19" s="17">
        <v>12</v>
      </c>
      <c r="B19" s="51" t="s">
        <v>1583</v>
      </c>
      <c r="C19" s="22">
        <v>2.9</v>
      </c>
      <c r="D19" s="9" t="s">
        <v>435</v>
      </c>
      <c r="E19" s="12" t="s">
        <v>1630</v>
      </c>
      <c r="F19" s="12" t="s">
        <v>1631</v>
      </c>
      <c r="G19" s="35">
        <v>1</v>
      </c>
      <c r="H19" s="19">
        <v>2.9</v>
      </c>
      <c r="I19" s="35"/>
      <c r="J19" s="19"/>
      <c r="K19" s="35">
        <f t="shared" si="0"/>
        <v>1</v>
      </c>
      <c r="L19" s="19">
        <f t="shared" si="1"/>
        <v>2.9</v>
      </c>
      <c r="M19" s="20" t="s">
        <v>305</v>
      </c>
      <c r="N19" s="20" t="s">
        <v>516</v>
      </c>
    </row>
    <row r="20" spans="1:14" ht="31.5">
      <c r="A20" s="17">
        <v>13</v>
      </c>
      <c r="B20" s="51" t="s">
        <v>1584</v>
      </c>
      <c r="C20" s="20">
        <v>8.4700000000000006</v>
      </c>
      <c r="D20" s="9" t="s">
        <v>435</v>
      </c>
      <c r="E20" s="12" t="s">
        <v>1632</v>
      </c>
      <c r="F20" s="12" t="s">
        <v>1712</v>
      </c>
      <c r="G20" s="35">
        <v>1</v>
      </c>
      <c r="H20" s="19">
        <v>8.4700000000000006</v>
      </c>
      <c r="I20" s="35"/>
      <c r="J20" s="19"/>
      <c r="K20" s="35">
        <f t="shared" si="0"/>
        <v>1</v>
      </c>
      <c r="L20" s="19">
        <f t="shared" si="1"/>
        <v>8.4700000000000006</v>
      </c>
      <c r="M20" s="20" t="s">
        <v>305</v>
      </c>
      <c r="N20" s="20" t="s">
        <v>516</v>
      </c>
    </row>
    <row r="21" spans="1:14" ht="47.25">
      <c r="A21" s="17">
        <v>14</v>
      </c>
      <c r="B21" s="51" t="s">
        <v>2179</v>
      </c>
      <c r="C21" s="20">
        <v>8.76</v>
      </c>
      <c r="D21" s="9" t="s">
        <v>435</v>
      </c>
      <c r="E21" s="12" t="s">
        <v>1585</v>
      </c>
      <c r="F21" s="12" t="s">
        <v>2180</v>
      </c>
      <c r="G21" s="35">
        <v>1</v>
      </c>
      <c r="H21" s="19">
        <v>5.76</v>
      </c>
      <c r="I21" s="35"/>
      <c r="J21" s="19"/>
      <c r="K21" s="35">
        <f t="shared" si="0"/>
        <v>1</v>
      </c>
      <c r="L21" s="19">
        <f t="shared" si="1"/>
        <v>5.76</v>
      </c>
      <c r="M21" s="20" t="s">
        <v>305</v>
      </c>
      <c r="N21" s="20" t="s">
        <v>516</v>
      </c>
    </row>
    <row r="22" spans="1:14" ht="31.5">
      <c r="A22" s="17">
        <v>15</v>
      </c>
      <c r="B22" s="51" t="s">
        <v>2181</v>
      </c>
      <c r="C22" s="20">
        <v>3.91</v>
      </c>
      <c r="D22" s="9" t="s">
        <v>435</v>
      </c>
      <c r="E22" s="12" t="s">
        <v>1588</v>
      </c>
      <c r="F22" s="12" t="s">
        <v>1589</v>
      </c>
      <c r="G22" s="35">
        <v>1</v>
      </c>
      <c r="H22" s="19">
        <v>3.91</v>
      </c>
      <c r="I22" s="35"/>
      <c r="J22" s="19"/>
      <c r="K22" s="35">
        <f t="shared" si="0"/>
        <v>1</v>
      </c>
      <c r="L22" s="19">
        <f t="shared" si="1"/>
        <v>3.91</v>
      </c>
      <c r="M22" s="20" t="s">
        <v>305</v>
      </c>
      <c r="N22" s="20" t="s">
        <v>516</v>
      </c>
    </row>
    <row r="23" spans="1:14" ht="63">
      <c r="A23" s="17">
        <v>16</v>
      </c>
      <c r="B23" s="51" t="s">
        <v>2182</v>
      </c>
      <c r="C23" s="20">
        <v>5.89</v>
      </c>
      <c r="D23" s="9" t="s">
        <v>435</v>
      </c>
      <c r="E23" s="12" t="s">
        <v>1588</v>
      </c>
      <c r="F23" s="12" t="s">
        <v>1633</v>
      </c>
      <c r="G23" s="35">
        <v>1</v>
      </c>
      <c r="H23" s="19">
        <v>5.89</v>
      </c>
      <c r="I23" s="35"/>
      <c r="J23" s="19"/>
      <c r="K23" s="35">
        <f t="shared" si="0"/>
        <v>1</v>
      </c>
      <c r="L23" s="19">
        <f t="shared" si="1"/>
        <v>5.89</v>
      </c>
      <c r="M23" s="20" t="s">
        <v>305</v>
      </c>
      <c r="N23" s="20" t="s">
        <v>516</v>
      </c>
    </row>
    <row r="24" spans="1:14" ht="31.5">
      <c r="A24" s="17">
        <v>17</v>
      </c>
      <c r="B24" s="51" t="s">
        <v>1591</v>
      </c>
      <c r="C24" s="20">
        <v>2.48</v>
      </c>
      <c r="D24" s="9" t="s">
        <v>435</v>
      </c>
      <c r="E24" s="12" t="s">
        <v>1592</v>
      </c>
      <c r="F24" s="12" t="s">
        <v>1981</v>
      </c>
      <c r="G24" s="35">
        <v>1</v>
      </c>
      <c r="H24" s="19">
        <v>2.48</v>
      </c>
      <c r="I24" s="35"/>
      <c r="J24" s="19"/>
      <c r="K24" s="35">
        <f t="shared" si="0"/>
        <v>1</v>
      </c>
      <c r="L24" s="19">
        <f t="shared" si="1"/>
        <v>2.48</v>
      </c>
      <c r="M24" s="20" t="s">
        <v>305</v>
      </c>
      <c r="N24" s="20" t="s">
        <v>516</v>
      </c>
    </row>
    <row r="25" spans="1:14" ht="47.25">
      <c r="A25" s="17">
        <v>18</v>
      </c>
      <c r="B25" s="51" t="s">
        <v>2183</v>
      </c>
      <c r="C25" s="22">
        <v>4.7</v>
      </c>
      <c r="D25" s="9" t="s">
        <v>435</v>
      </c>
      <c r="E25" s="12" t="s">
        <v>1592</v>
      </c>
      <c r="F25" s="12" t="s">
        <v>1634</v>
      </c>
      <c r="G25" s="35">
        <v>1</v>
      </c>
      <c r="H25" s="19">
        <v>4.7</v>
      </c>
      <c r="I25" s="35"/>
      <c r="J25" s="19"/>
      <c r="K25" s="35">
        <f t="shared" si="0"/>
        <v>1</v>
      </c>
      <c r="L25" s="19">
        <f t="shared" si="1"/>
        <v>4.7</v>
      </c>
      <c r="M25" s="20" t="s">
        <v>305</v>
      </c>
      <c r="N25" s="20" t="s">
        <v>516</v>
      </c>
    </row>
    <row r="26" spans="1:14" ht="78.75">
      <c r="A26" s="17">
        <v>19</v>
      </c>
      <c r="B26" s="51" t="s">
        <v>2184</v>
      </c>
      <c r="C26" s="20">
        <v>1.5</v>
      </c>
      <c r="D26" s="9" t="s">
        <v>435</v>
      </c>
      <c r="E26" s="12" t="s">
        <v>1971</v>
      </c>
      <c r="F26" s="12" t="s">
        <v>1712</v>
      </c>
      <c r="G26" s="35">
        <v>1</v>
      </c>
      <c r="H26" s="19">
        <v>1.5</v>
      </c>
      <c r="I26" s="35"/>
      <c r="J26" s="19"/>
      <c r="K26" s="35">
        <f t="shared" si="0"/>
        <v>1</v>
      </c>
      <c r="L26" s="19">
        <f t="shared" si="1"/>
        <v>1.5</v>
      </c>
      <c r="M26" s="20" t="s">
        <v>305</v>
      </c>
      <c r="N26" s="20" t="s">
        <v>516</v>
      </c>
    </row>
    <row r="27" spans="1:14" ht="47.25">
      <c r="A27" s="17">
        <v>20</v>
      </c>
      <c r="B27" s="51" t="s">
        <v>2185</v>
      </c>
      <c r="C27" s="20">
        <v>0.97</v>
      </c>
      <c r="D27" s="9" t="s">
        <v>435</v>
      </c>
      <c r="E27" s="12" t="s">
        <v>1597</v>
      </c>
      <c r="F27" s="12" t="s">
        <v>1598</v>
      </c>
      <c r="G27" s="35">
        <v>1</v>
      </c>
      <c r="H27" s="19">
        <v>0.97</v>
      </c>
      <c r="I27" s="35"/>
      <c r="J27" s="19"/>
      <c r="K27" s="35">
        <f t="shared" si="0"/>
        <v>1</v>
      </c>
      <c r="L27" s="19">
        <f t="shared" si="1"/>
        <v>0.97</v>
      </c>
      <c r="M27" s="20" t="s">
        <v>305</v>
      </c>
      <c r="N27" s="20" t="s">
        <v>516</v>
      </c>
    </row>
  </sheetData>
  <mergeCells count="13">
    <mergeCell ref="B13:D13"/>
    <mergeCell ref="M3:M4"/>
    <mergeCell ref="N3:N4"/>
    <mergeCell ref="A1:N1"/>
    <mergeCell ref="A3:A4"/>
    <mergeCell ref="B3:B4"/>
    <mergeCell ref="C3:C4"/>
    <mergeCell ref="D3:D4"/>
    <mergeCell ref="E3:E4"/>
    <mergeCell ref="F3:F4"/>
    <mergeCell ref="G3:H3"/>
    <mergeCell ref="I3:J3"/>
    <mergeCell ref="K3:L3"/>
  </mergeCells>
  <phoneticPr fontId="35" type="noConversion"/>
  <pageMargins left="0.7" right="0.7" top="0.75" bottom="0.75" header="0.3" footer="0.3"/>
  <pageSetup paperSize="5" orientation="landscape" horizontalDpi="300" verticalDpi="30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F409D-AD7B-4979-AAEB-FB6578C36F90}">
  <dimension ref="B1:O2156"/>
  <sheetViews>
    <sheetView tabSelected="1" workbookViewId="0">
      <selection activeCell="U10" sqref="U10"/>
    </sheetView>
  </sheetViews>
  <sheetFormatPr defaultRowHeight="15.75"/>
  <cols>
    <col min="1" max="1" width="3.28515625" customWidth="1"/>
    <col min="2" max="2" width="4.42578125" style="345" customWidth="1"/>
    <col min="3" max="3" width="35.42578125" style="1" customWidth="1"/>
    <col min="4" max="4" width="9" style="3" customWidth="1"/>
    <col min="5" max="5" width="16.28515625" style="1" customWidth="1"/>
    <col min="6" max="6" width="10" style="3" customWidth="1"/>
    <col min="7" max="7" width="9.5703125" style="3" customWidth="1"/>
    <col min="8" max="9" width="8.7109375" style="1" customWidth="1"/>
    <col min="10" max="10" width="7.85546875" style="266" customWidth="1"/>
    <col min="11" max="11" width="8.140625" style="3" customWidth="1"/>
    <col min="12" max="12" width="8.28515625" style="3" customWidth="1"/>
    <col min="13" max="13" width="8.7109375" style="1" customWidth="1"/>
    <col min="14" max="14" width="15.28515625" style="4" customWidth="1"/>
    <col min="15" max="15" width="13" style="1" customWidth="1"/>
  </cols>
  <sheetData>
    <row r="1" spans="2:15">
      <c r="B1" s="445" t="s">
        <v>209</v>
      </c>
      <c r="C1" s="445"/>
      <c r="D1" s="445"/>
      <c r="E1" s="445"/>
      <c r="F1" s="445"/>
      <c r="G1" s="445"/>
      <c r="H1" s="445"/>
      <c r="I1" s="445"/>
      <c r="J1" s="445"/>
      <c r="K1" s="445"/>
      <c r="L1" s="445"/>
      <c r="M1" s="445"/>
      <c r="N1" s="445"/>
    </row>
    <row r="2" spans="2:15">
      <c r="C2" s="289" t="s">
        <v>1503</v>
      </c>
      <c r="D2" s="5"/>
      <c r="K2" s="529" t="s">
        <v>2229</v>
      </c>
      <c r="L2" s="529"/>
      <c r="M2" s="529"/>
      <c r="N2" s="529"/>
    </row>
    <row r="3" spans="2:15" ht="45" customHeight="1">
      <c r="B3" s="346" t="s">
        <v>210</v>
      </c>
      <c r="C3" s="452" t="s">
        <v>3</v>
      </c>
      <c r="D3" s="443" t="s">
        <v>211</v>
      </c>
      <c r="E3" s="452" t="s">
        <v>5</v>
      </c>
      <c r="F3" s="443" t="s">
        <v>6</v>
      </c>
      <c r="G3" s="443" t="s">
        <v>212</v>
      </c>
      <c r="H3" s="522" t="s">
        <v>8</v>
      </c>
      <c r="I3" s="523"/>
      <c r="J3" s="522" t="s">
        <v>214</v>
      </c>
      <c r="K3" s="523"/>
      <c r="L3" s="522" t="s">
        <v>215</v>
      </c>
      <c r="M3" s="523"/>
      <c r="N3" s="524" t="s">
        <v>11</v>
      </c>
      <c r="O3" s="449" t="s">
        <v>160</v>
      </c>
    </row>
    <row r="4" spans="2:15">
      <c r="B4" s="347"/>
      <c r="C4" s="453"/>
      <c r="D4" s="451"/>
      <c r="E4" s="453"/>
      <c r="F4" s="451"/>
      <c r="G4" s="451"/>
      <c r="H4" s="12" t="s">
        <v>2002</v>
      </c>
      <c r="I4" s="12" t="s">
        <v>14</v>
      </c>
      <c r="J4" s="52" t="s">
        <v>2002</v>
      </c>
      <c r="K4" s="12" t="s">
        <v>14</v>
      </c>
      <c r="L4" s="12" t="s">
        <v>2002</v>
      </c>
      <c r="M4" s="12" t="s">
        <v>14</v>
      </c>
      <c r="N4" s="525"/>
      <c r="O4" s="449"/>
    </row>
    <row r="5" spans="2:15">
      <c r="B5" s="348">
        <v>1</v>
      </c>
      <c r="C5" s="14">
        <v>2</v>
      </c>
      <c r="D5" s="15">
        <v>3</v>
      </c>
      <c r="E5" s="14">
        <v>4</v>
      </c>
      <c r="F5" s="15">
        <v>5</v>
      </c>
      <c r="G5" s="15">
        <v>6</v>
      </c>
      <c r="H5" s="14">
        <v>7</v>
      </c>
      <c r="I5" s="16">
        <v>8</v>
      </c>
      <c r="J5" s="291">
        <v>9</v>
      </c>
      <c r="K5" s="14">
        <v>10</v>
      </c>
      <c r="L5" s="16">
        <v>11</v>
      </c>
      <c r="M5" s="14">
        <v>12</v>
      </c>
      <c r="N5" s="16">
        <v>13</v>
      </c>
      <c r="O5" s="12">
        <v>14</v>
      </c>
    </row>
    <row r="6" spans="2:15">
      <c r="B6" s="349"/>
      <c r="C6" s="517" t="s">
        <v>1502</v>
      </c>
      <c r="D6" s="518"/>
      <c r="E6" s="518"/>
      <c r="F6" s="518"/>
      <c r="G6" s="518"/>
      <c r="H6" s="518"/>
      <c r="I6" s="518"/>
      <c r="J6" s="518"/>
      <c r="K6" s="518"/>
      <c r="L6" s="518"/>
      <c r="M6" s="518"/>
      <c r="N6" s="519"/>
      <c r="O6" s="32"/>
    </row>
    <row r="7" spans="2:15" ht="31.5">
      <c r="B7" s="315">
        <v>1</v>
      </c>
      <c r="C7" s="18" t="s">
        <v>1501</v>
      </c>
      <c r="D7" s="19">
        <v>304</v>
      </c>
      <c r="E7" s="20" t="s">
        <v>128</v>
      </c>
      <c r="F7" s="443" t="s">
        <v>726</v>
      </c>
      <c r="G7" s="443" t="s">
        <v>727</v>
      </c>
      <c r="H7" s="520">
        <v>0.73</v>
      </c>
      <c r="I7" s="511"/>
      <c r="J7" s="520">
        <v>0.1</v>
      </c>
      <c r="K7" s="511">
        <v>107.28</v>
      </c>
      <c r="L7" s="520">
        <v>0.83</v>
      </c>
      <c r="M7" s="511">
        <v>107.28</v>
      </c>
      <c r="N7" s="443" t="s">
        <v>66</v>
      </c>
      <c r="O7" s="443" t="s">
        <v>43</v>
      </c>
    </row>
    <row r="8" spans="2:15" ht="31.5">
      <c r="B8" s="315">
        <v>2</v>
      </c>
      <c r="C8" s="18" t="s">
        <v>1500</v>
      </c>
      <c r="D8" s="19">
        <v>200</v>
      </c>
      <c r="E8" s="20" t="s">
        <v>128</v>
      </c>
      <c r="F8" s="451"/>
      <c r="G8" s="451"/>
      <c r="H8" s="521"/>
      <c r="I8" s="513"/>
      <c r="J8" s="521"/>
      <c r="K8" s="513"/>
      <c r="L8" s="521"/>
      <c r="M8" s="513"/>
      <c r="N8" s="451"/>
      <c r="O8" s="451"/>
    </row>
    <row r="9" spans="2:15" ht="31.5">
      <c r="B9" s="315">
        <v>3</v>
      </c>
      <c r="C9" s="18" t="s">
        <v>2003</v>
      </c>
      <c r="D9" s="19">
        <v>192</v>
      </c>
      <c r="E9" s="20" t="s">
        <v>128</v>
      </c>
      <c r="F9" s="20" t="s">
        <v>729</v>
      </c>
      <c r="G9" s="20" t="s">
        <v>730</v>
      </c>
      <c r="H9" s="21">
        <v>1</v>
      </c>
      <c r="I9" s="267">
        <v>192.98</v>
      </c>
      <c r="J9" s="268"/>
      <c r="K9" s="267"/>
      <c r="L9" s="21">
        <v>1</v>
      </c>
      <c r="M9" s="267">
        <v>192.98</v>
      </c>
      <c r="N9" s="8" t="s">
        <v>305</v>
      </c>
      <c r="O9" s="20" t="s">
        <v>43</v>
      </c>
    </row>
    <row r="10" spans="2:15" ht="110.25">
      <c r="B10" s="315">
        <v>4</v>
      </c>
      <c r="C10" s="47" t="s">
        <v>731</v>
      </c>
      <c r="D10" s="19">
        <v>396</v>
      </c>
      <c r="E10" s="20" t="s">
        <v>128</v>
      </c>
      <c r="F10" s="20" t="s">
        <v>730</v>
      </c>
      <c r="G10" s="20" t="s">
        <v>732</v>
      </c>
      <c r="H10" s="21">
        <v>1</v>
      </c>
      <c r="I10" s="267">
        <v>290.45</v>
      </c>
      <c r="J10" s="21"/>
      <c r="K10" s="267">
        <f>M10-I10</f>
        <v>40.25</v>
      </c>
      <c r="L10" s="21">
        <v>1</v>
      </c>
      <c r="M10" s="267">
        <v>330.7</v>
      </c>
      <c r="N10" s="8" t="s">
        <v>2189</v>
      </c>
      <c r="O10" s="20" t="s">
        <v>2004</v>
      </c>
    </row>
    <row r="11" spans="2:15" ht="31.5">
      <c r="B11" s="315">
        <v>5</v>
      </c>
      <c r="C11" s="23" t="s">
        <v>733</v>
      </c>
      <c r="D11" s="19">
        <v>77</v>
      </c>
      <c r="E11" s="20" t="s">
        <v>128</v>
      </c>
      <c r="F11" s="20" t="s">
        <v>734</v>
      </c>
      <c r="G11" s="20" t="s">
        <v>735</v>
      </c>
      <c r="H11" s="21">
        <v>1</v>
      </c>
      <c r="I11" s="22">
        <v>76.81</v>
      </c>
      <c r="J11" s="268"/>
      <c r="K11" s="267"/>
      <c r="L11" s="21">
        <v>1</v>
      </c>
      <c r="M11" s="22">
        <v>76.81</v>
      </c>
      <c r="N11" s="8" t="s">
        <v>305</v>
      </c>
      <c r="O11" s="20" t="s">
        <v>737</v>
      </c>
    </row>
    <row r="12" spans="2:15" ht="31.5">
      <c r="B12" s="315">
        <v>6</v>
      </c>
      <c r="C12" s="23" t="s">
        <v>738</v>
      </c>
      <c r="D12" s="19">
        <v>80</v>
      </c>
      <c r="E12" s="20" t="s">
        <v>128</v>
      </c>
      <c r="F12" s="20" t="s">
        <v>734</v>
      </c>
      <c r="G12" s="20" t="s">
        <v>735</v>
      </c>
      <c r="H12" s="21">
        <v>1</v>
      </c>
      <c r="I12" s="22">
        <v>79.87</v>
      </c>
      <c r="J12" s="268"/>
      <c r="K12" s="267"/>
      <c r="L12" s="21">
        <v>1</v>
      </c>
      <c r="M12" s="22">
        <v>79.87</v>
      </c>
      <c r="N12" s="8" t="s">
        <v>305</v>
      </c>
      <c r="O12" s="20" t="s">
        <v>737</v>
      </c>
    </row>
    <row r="13" spans="2:15" ht="31.5">
      <c r="B13" s="315">
        <v>7</v>
      </c>
      <c r="C13" s="23" t="s">
        <v>739</v>
      </c>
      <c r="D13" s="19">
        <v>50.45</v>
      </c>
      <c r="E13" s="20" t="s">
        <v>128</v>
      </c>
      <c r="F13" s="20" t="s">
        <v>734</v>
      </c>
      <c r="G13" s="20" t="s">
        <v>735</v>
      </c>
      <c r="H13" s="21">
        <v>1</v>
      </c>
      <c r="I13" s="22">
        <v>50.37</v>
      </c>
      <c r="J13" s="268"/>
      <c r="K13" s="267"/>
      <c r="L13" s="21">
        <v>1</v>
      </c>
      <c r="M13" s="22">
        <v>50.37</v>
      </c>
      <c r="N13" s="8" t="s">
        <v>305</v>
      </c>
      <c r="O13" s="20" t="s">
        <v>737</v>
      </c>
    </row>
    <row r="14" spans="2:15" ht="31.5">
      <c r="B14" s="224">
        <v>8</v>
      </c>
      <c r="C14" s="23" t="s">
        <v>740</v>
      </c>
      <c r="D14" s="19">
        <v>34.79</v>
      </c>
      <c r="E14" s="20" t="s">
        <v>128</v>
      </c>
      <c r="F14" s="20" t="s">
        <v>734</v>
      </c>
      <c r="G14" s="20" t="s">
        <v>741</v>
      </c>
      <c r="H14" s="21">
        <v>0.49</v>
      </c>
      <c r="I14" s="267">
        <v>21.84</v>
      </c>
      <c r="J14" s="268"/>
      <c r="K14" s="267"/>
      <c r="L14" s="21">
        <v>0.49</v>
      </c>
      <c r="M14" s="267">
        <v>21.84</v>
      </c>
      <c r="N14" s="8" t="s">
        <v>66</v>
      </c>
      <c r="O14" s="20" t="s">
        <v>737</v>
      </c>
    </row>
    <row r="15" spans="2:15" ht="31.5">
      <c r="B15" s="224">
        <v>9</v>
      </c>
      <c r="C15" s="23" t="s">
        <v>743</v>
      </c>
      <c r="D15" s="19">
        <v>40</v>
      </c>
      <c r="E15" s="20" t="s">
        <v>128</v>
      </c>
      <c r="F15" s="20" t="s">
        <v>734</v>
      </c>
      <c r="G15" s="20" t="s">
        <v>735</v>
      </c>
      <c r="H15" s="21">
        <v>0.8</v>
      </c>
      <c r="I15" s="267">
        <v>15.25</v>
      </c>
      <c r="J15" s="21">
        <v>0.13</v>
      </c>
      <c r="K15" s="267">
        <f>M15-I15</f>
        <v>10.48</v>
      </c>
      <c r="L15" s="21">
        <v>0.93</v>
      </c>
      <c r="M15" s="267">
        <v>25.73</v>
      </c>
      <c r="N15" s="8" t="s">
        <v>66</v>
      </c>
      <c r="O15" s="20" t="s">
        <v>737</v>
      </c>
    </row>
    <row r="16" spans="2:15" ht="31.5">
      <c r="B16" s="224">
        <v>10</v>
      </c>
      <c r="C16" s="23" t="s">
        <v>744</v>
      </c>
      <c r="D16" s="19">
        <v>27.47</v>
      </c>
      <c r="E16" s="20" t="s">
        <v>128</v>
      </c>
      <c r="F16" s="20" t="s">
        <v>734</v>
      </c>
      <c r="G16" s="20" t="s">
        <v>741</v>
      </c>
      <c r="H16" s="269">
        <v>1</v>
      </c>
      <c r="I16" s="267">
        <v>27.46</v>
      </c>
      <c r="J16" s="268"/>
      <c r="K16" s="267"/>
      <c r="L16" s="269">
        <v>1</v>
      </c>
      <c r="M16" s="267">
        <v>27.46</v>
      </c>
      <c r="N16" s="8" t="s">
        <v>305</v>
      </c>
      <c r="O16" s="20" t="s">
        <v>737</v>
      </c>
    </row>
    <row r="17" spans="2:15">
      <c r="B17" s="224"/>
      <c r="C17" s="51"/>
      <c r="D17" s="350"/>
      <c r="E17" s="344"/>
      <c r="F17" s="344"/>
      <c r="G17" s="344"/>
      <c r="H17" s="351"/>
      <c r="I17" s="352"/>
      <c r="J17" s="353"/>
      <c r="K17" s="352"/>
      <c r="L17" s="351"/>
      <c r="M17" s="352"/>
      <c r="N17" s="344"/>
      <c r="O17" s="9"/>
    </row>
    <row r="18" spans="2:15">
      <c r="B18" s="224"/>
      <c r="C18" s="484" t="s">
        <v>1049</v>
      </c>
      <c r="D18" s="485"/>
      <c r="E18" s="485"/>
      <c r="F18" s="485"/>
      <c r="G18" s="485"/>
      <c r="H18" s="485"/>
      <c r="I18" s="485"/>
      <c r="J18" s="485"/>
      <c r="K18" s="485"/>
      <c r="L18" s="485"/>
      <c r="M18" s="485"/>
      <c r="N18" s="485"/>
      <c r="O18" s="486"/>
    </row>
    <row r="19" spans="2:15" ht="31.5">
      <c r="B19" s="315">
        <v>11</v>
      </c>
      <c r="C19" s="23" t="s">
        <v>1050</v>
      </c>
      <c r="D19" s="19">
        <v>150</v>
      </c>
      <c r="E19" s="20" t="s">
        <v>128</v>
      </c>
      <c r="F19" s="20" t="s">
        <v>747</v>
      </c>
      <c r="G19" s="20" t="s">
        <v>1051</v>
      </c>
      <c r="H19" s="354">
        <v>0.15</v>
      </c>
      <c r="I19" s="511">
        <v>269.86</v>
      </c>
      <c r="J19" s="355">
        <v>0.1</v>
      </c>
      <c r="K19" s="511">
        <f>M19-I19</f>
        <v>0</v>
      </c>
      <c r="L19" s="355">
        <v>0.25</v>
      </c>
      <c r="M19" s="511">
        <v>269.86</v>
      </c>
      <c r="N19" s="20" t="s">
        <v>66</v>
      </c>
      <c r="O19" s="443" t="s">
        <v>2005</v>
      </c>
    </row>
    <row r="20" spans="2:15" ht="31.5">
      <c r="B20" s="315">
        <v>12</v>
      </c>
      <c r="C20" s="23" t="s">
        <v>1052</v>
      </c>
      <c r="D20" s="19">
        <v>200</v>
      </c>
      <c r="E20" s="20" t="s">
        <v>128</v>
      </c>
      <c r="F20" s="20" t="s">
        <v>747</v>
      </c>
      <c r="G20" s="20" t="s">
        <v>1051</v>
      </c>
      <c r="H20" s="354">
        <v>0.73</v>
      </c>
      <c r="I20" s="513"/>
      <c r="J20" s="355">
        <v>0.05</v>
      </c>
      <c r="K20" s="513"/>
      <c r="L20" s="355">
        <v>0.78</v>
      </c>
      <c r="M20" s="513"/>
      <c r="N20" s="20" t="s">
        <v>66</v>
      </c>
      <c r="O20" s="451"/>
    </row>
    <row r="21" spans="2:15">
      <c r="B21" s="224"/>
      <c r="C21" s="484" t="s">
        <v>1053</v>
      </c>
      <c r="D21" s="485"/>
      <c r="E21" s="485"/>
      <c r="F21" s="485"/>
      <c r="G21" s="485"/>
      <c r="H21" s="485"/>
      <c r="I21" s="485"/>
      <c r="J21" s="485"/>
      <c r="K21" s="485"/>
      <c r="L21" s="485"/>
      <c r="M21" s="485"/>
      <c r="N21" s="485"/>
      <c r="O21" s="486"/>
    </row>
    <row r="22" spans="2:15" ht="31.5">
      <c r="B22" s="315">
        <v>13</v>
      </c>
      <c r="C22" s="23" t="s">
        <v>1054</v>
      </c>
      <c r="D22" s="19">
        <v>10</v>
      </c>
      <c r="E22" s="20" t="s">
        <v>128</v>
      </c>
      <c r="F22" s="20" t="s">
        <v>1055</v>
      </c>
      <c r="G22" s="20" t="s">
        <v>1056</v>
      </c>
      <c r="H22" s="21">
        <v>1</v>
      </c>
      <c r="I22" s="511">
        <v>101.65</v>
      </c>
      <c r="J22" s="21"/>
      <c r="K22" s="270"/>
      <c r="L22" s="21">
        <v>1</v>
      </c>
      <c r="M22" s="511">
        <v>101.65</v>
      </c>
      <c r="N22" s="20" t="s">
        <v>305</v>
      </c>
      <c r="O22" s="443" t="s">
        <v>2006</v>
      </c>
    </row>
    <row r="23" spans="2:15" ht="31.5">
      <c r="B23" s="315">
        <v>14</v>
      </c>
      <c r="C23" s="23" t="s">
        <v>1057</v>
      </c>
      <c r="D23" s="19">
        <v>15</v>
      </c>
      <c r="E23" s="20" t="s">
        <v>128</v>
      </c>
      <c r="F23" s="20" t="s">
        <v>1055</v>
      </c>
      <c r="G23" s="20" t="s">
        <v>1056</v>
      </c>
      <c r="H23" s="21">
        <v>1</v>
      </c>
      <c r="I23" s="512"/>
      <c r="J23" s="21"/>
      <c r="K23" s="300"/>
      <c r="L23" s="21">
        <v>1</v>
      </c>
      <c r="M23" s="512"/>
      <c r="N23" s="20" t="s">
        <v>305</v>
      </c>
      <c r="O23" s="470"/>
    </row>
    <row r="24" spans="2:15" ht="31.5">
      <c r="B24" s="315">
        <v>15</v>
      </c>
      <c r="C24" s="23" t="s">
        <v>1058</v>
      </c>
      <c r="D24" s="19">
        <v>17</v>
      </c>
      <c r="E24" s="20" t="s">
        <v>128</v>
      </c>
      <c r="F24" s="20" t="s">
        <v>1055</v>
      </c>
      <c r="G24" s="20" t="s">
        <v>1056</v>
      </c>
      <c r="H24" s="21">
        <v>1</v>
      </c>
      <c r="I24" s="512"/>
      <c r="J24" s="21"/>
      <c r="K24" s="300"/>
      <c r="L24" s="21">
        <v>1</v>
      </c>
      <c r="M24" s="512"/>
      <c r="N24" s="20" t="s">
        <v>305</v>
      </c>
      <c r="O24" s="470"/>
    </row>
    <row r="25" spans="2:15" ht="31.5">
      <c r="B25" s="315">
        <v>16</v>
      </c>
      <c r="C25" s="23" t="s">
        <v>1059</v>
      </c>
      <c r="D25" s="19">
        <v>20</v>
      </c>
      <c r="E25" s="20" t="s">
        <v>128</v>
      </c>
      <c r="F25" s="20" t="s">
        <v>1055</v>
      </c>
      <c r="G25" s="20" t="s">
        <v>1056</v>
      </c>
      <c r="H25" s="21">
        <v>1</v>
      </c>
      <c r="I25" s="512"/>
      <c r="J25" s="21"/>
      <c r="K25" s="300">
        <f>M22-I22</f>
        <v>0</v>
      </c>
      <c r="L25" s="21">
        <v>1</v>
      </c>
      <c r="M25" s="512"/>
      <c r="N25" s="20" t="s">
        <v>305</v>
      </c>
      <c r="O25" s="470"/>
    </row>
    <row r="26" spans="2:15" ht="31.5">
      <c r="B26" s="315">
        <v>17</v>
      </c>
      <c r="C26" s="23" t="s">
        <v>1060</v>
      </c>
      <c r="D26" s="19">
        <v>20</v>
      </c>
      <c r="E26" s="20" t="s">
        <v>128</v>
      </c>
      <c r="F26" s="20" t="s">
        <v>1055</v>
      </c>
      <c r="G26" s="20" t="s">
        <v>1056</v>
      </c>
      <c r="H26" s="21">
        <v>1</v>
      </c>
      <c r="I26" s="512"/>
      <c r="J26" s="21"/>
      <c r="K26" s="300"/>
      <c r="L26" s="21">
        <v>1</v>
      </c>
      <c r="M26" s="512"/>
      <c r="N26" s="20" t="s">
        <v>305</v>
      </c>
      <c r="O26" s="470"/>
    </row>
    <row r="27" spans="2:15" ht="47.25">
      <c r="B27" s="315">
        <v>18</v>
      </c>
      <c r="C27" s="23" t="s">
        <v>1061</v>
      </c>
      <c r="D27" s="19">
        <v>15</v>
      </c>
      <c r="E27" s="20" t="s">
        <v>128</v>
      </c>
      <c r="F27" s="20" t="s">
        <v>1055</v>
      </c>
      <c r="G27" s="20" t="s">
        <v>1056</v>
      </c>
      <c r="H27" s="21">
        <v>1</v>
      </c>
      <c r="I27" s="512"/>
      <c r="J27" s="21"/>
      <c r="K27" s="300"/>
      <c r="L27" s="21">
        <v>1</v>
      </c>
      <c r="M27" s="512"/>
      <c r="N27" s="20" t="s">
        <v>305</v>
      </c>
      <c r="O27" s="470"/>
    </row>
    <row r="28" spans="2:15" ht="31.5">
      <c r="B28" s="315">
        <v>19</v>
      </c>
      <c r="C28" s="23" t="s">
        <v>1062</v>
      </c>
      <c r="D28" s="19">
        <v>10</v>
      </c>
      <c r="E28" s="20" t="s">
        <v>128</v>
      </c>
      <c r="F28" s="20" t="s">
        <v>1055</v>
      </c>
      <c r="G28" s="20" t="s">
        <v>1056</v>
      </c>
      <c r="H28" s="21">
        <v>1</v>
      </c>
      <c r="I28" s="513"/>
      <c r="J28" s="21"/>
      <c r="K28" s="271"/>
      <c r="L28" s="21">
        <v>1</v>
      </c>
      <c r="M28" s="513"/>
      <c r="N28" s="20" t="s">
        <v>736</v>
      </c>
      <c r="O28" s="451"/>
    </row>
    <row r="29" spans="2:15">
      <c r="B29" s="224"/>
      <c r="C29" s="51"/>
      <c r="D29" s="350"/>
      <c r="E29" s="344"/>
      <c r="F29" s="344"/>
      <c r="G29" s="344"/>
      <c r="H29" s="356"/>
      <c r="I29" s="357"/>
      <c r="J29" s="356"/>
      <c r="K29" s="357"/>
      <c r="L29" s="356"/>
      <c r="M29" s="357"/>
      <c r="N29" s="344"/>
      <c r="O29" s="106"/>
    </row>
    <row r="30" spans="2:15">
      <c r="B30" s="224"/>
      <c r="C30" s="484" t="s">
        <v>1063</v>
      </c>
      <c r="D30" s="485"/>
      <c r="E30" s="485"/>
      <c r="F30" s="485"/>
      <c r="G30" s="485"/>
      <c r="H30" s="485"/>
      <c r="I30" s="485"/>
      <c r="J30" s="485"/>
      <c r="K30" s="485"/>
      <c r="L30" s="485"/>
      <c r="M30" s="485"/>
      <c r="N30" s="485"/>
      <c r="O30" s="486"/>
    </row>
    <row r="31" spans="2:15" ht="31.5">
      <c r="B31" s="315">
        <v>20</v>
      </c>
      <c r="C31" s="23" t="s">
        <v>1064</v>
      </c>
      <c r="D31" s="19">
        <v>30</v>
      </c>
      <c r="E31" s="20" t="s">
        <v>128</v>
      </c>
      <c r="F31" s="20" t="s">
        <v>1055</v>
      </c>
      <c r="G31" s="20" t="s">
        <v>1056</v>
      </c>
      <c r="H31" s="21">
        <v>1</v>
      </c>
      <c r="I31" s="270"/>
      <c r="J31" s="21"/>
      <c r="K31" s="270"/>
      <c r="L31" s="21">
        <v>1</v>
      </c>
      <c r="M31" s="270"/>
      <c r="N31" s="20" t="s">
        <v>305</v>
      </c>
      <c r="O31" s="508" t="s">
        <v>2007</v>
      </c>
    </row>
    <row r="32" spans="2:15" ht="31.5">
      <c r="B32" s="315">
        <v>21</v>
      </c>
      <c r="C32" s="23" t="s">
        <v>1065</v>
      </c>
      <c r="D32" s="19">
        <v>30</v>
      </c>
      <c r="E32" s="20" t="s">
        <v>128</v>
      </c>
      <c r="F32" s="20" t="s">
        <v>1055</v>
      </c>
      <c r="G32" s="20" t="s">
        <v>1056</v>
      </c>
      <c r="H32" s="21">
        <v>0.8</v>
      </c>
      <c r="I32" s="300"/>
      <c r="J32" s="21">
        <v>0.05</v>
      </c>
      <c r="K32" s="300"/>
      <c r="L32" s="21">
        <v>0.85</v>
      </c>
      <c r="M32" s="300"/>
      <c r="N32" s="20" t="s">
        <v>66</v>
      </c>
      <c r="O32" s="509"/>
    </row>
    <row r="33" spans="2:15" ht="31.5">
      <c r="B33" s="315">
        <v>22</v>
      </c>
      <c r="C33" s="23" t="s">
        <v>1066</v>
      </c>
      <c r="D33" s="19">
        <v>10</v>
      </c>
      <c r="E33" s="20" t="s">
        <v>128</v>
      </c>
      <c r="F33" s="20" t="s">
        <v>1055</v>
      </c>
      <c r="G33" s="20" t="s">
        <v>1056</v>
      </c>
      <c r="H33" s="35">
        <v>1</v>
      </c>
      <c r="I33" s="300"/>
      <c r="J33" s="35"/>
      <c r="K33" s="45"/>
      <c r="L33" s="35">
        <v>1</v>
      </c>
      <c r="M33" s="300"/>
      <c r="N33" s="20" t="s">
        <v>305</v>
      </c>
      <c r="O33" s="509"/>
    </row>
    <row r="34" spans="2:15" ht="31.5">
      <c r="B34" s="315">
        <v>23</v>
      </c>
      <c r="C34" s="23" t="s">
        <v>1067</v>
      </c>
      <c r="D34" s="19">
        <v>30</v>
      </c>
      <c r="E34" s="20" t="s">
        <v>128</v>
      </c>
      <c r="F34" s="20" t="s">
        <v>1055</v>
      </c>
      <c r="G34" s="20" t="s">
        <v>1056</v>
      </c>
      <c r="H34" s="21">
        <v>1</v>
      </c>
      <c r="I34" s="300">
        <v>146.21</v>
      </c>
      <c r="J34" s="21"/>
      <c r="K34" s="300">
        <f>M34-I34</f>
        <v>0</v>
      </c>
      <c r="L34" s="21">
        <v>1</v>
      </c>
      <c r="M34" s="300">
        <v>146.21</v>
      </c>
      <c r="N34" s="20" t="s">
        <v>305</v>
      </c>
      <c r="O34" s="509"/>
    </row>
    <row r="35" spans="2:15" ht="31.5">
      <c r="B35" s="315">
        <v>24</v>
      </c>
      <c r="C35" s="23" t="s">
        <v>1068</v>
      </c>
      <c r="D35" s="19">
        <v>30</v>
      </c>
      <c r="E35" s="20" t="s">
        <v>128</v>
      </c>
      <c r="F35" s="20" t="s">
        <v>1055</v>
      </c>
      <c r="G35" s="20" t="s">
        <v>1056</v>
      </c>
      <c r="H35" s="21">
        <v>1</v>
      </c>
      <c r="I35" s="300"/>
      <c r="J35" s="21"/>
      <c r="K35" s="300"/>
      <c r="L35" s="21">
        <v>1</v>
      </c>
      <c r="M35" s="300"/>
      <c r="N35" s="20" t="s">
        <v>305</v>
      </c>
      <c r="O35" s="509"/>
    </row>
    <row r="36" spans="2:15" ht="31.5">
      <c r="B36" s="315">
        <v>25</v>
      </c>
      <c r="C36" s="23" t="s">
        <v>1069</v>
      </c>
      <c r="D36" s="19">
        <v>30</v>
      </c>
      <c r="E36" s="20" t="s">
        <v>128</v>
      </c>
      <c r="F36" s="20" t="s">
        <v>1055</v>
      </c>
      <c r="G36" s="20" t="s">
        <v>1056</v>
      </c>
      <c r="H36" s="21">
        <v>1</v>
      </c>
      <c r="I36" s="300"/>
      <c r="J36" s="21"/>
      <c r="K36" s="300"/>
      <c r="L36" s="21">
        <v>1</v>
      </c>
      <c r="M36" s="300"/>
      <c r="N36" s="20" t="s">
        <v>305</v>
      </c>
      <c r="O36" s="509"/>
    </row>
    <row r="37" spans="2:15" ht="31.5">
      <c r="B37" s="315">
        <v>26</v>
      </c>
      <c r="C37" s="23" t="s">
        <v>1070</v>
      </c>
      <c r="D37" s="19">
        <v>10</v>
      </c>
      <c r="E37" s="20" t="s">
        <v>128</v>
      </c>
      <c r="F37" s="20" t="s">
        <v>1055</v>
      </c>
      <c r="G37" s="20" t="s">
        <v>1056</v>
      </c>
      <c r="H37" s="21">
        <v>1</v>
      </c>
      <c r="I37" s="271"/>
      <c r="J37" s="21"/>
      <c r="K37" s="271"/>
      <c r="L37" s="21">
        <v>1</v>
      </c>
      <c r="M37" s="271"/>
      <c r="N37" s="20" t="s">
        <v>305</v>
      </c>
      <c r="O37" s="510"/>
    </row>
    <row r="38" spans="2:15">
      <c r="B38" s="224"/>
      <c r="C38" s="484" t="s">
        <v>1071</v>
      </c>
      <c r="D38" s="485"/>
      <c r="E38" s="485"/>
      <c r="F38" s="485"/>
      <c r="G38" s="485"/>
      <c r="H38" s="485"/>
      <c r="I38" s="485"/>
      <c r="J38" s="485"/>
      <c r="K38" s="485"/>
      <c r="L38" s="485"/>
      <c r="M38" s="485"/>
      <c r="N38" s="485"/>
      <c r="O38" s="486"/>
    </row>
    <row r="39" spans="2:15" ht="31.5">
      <c r="B39" s="315">
        <v>27</v>
      </c>
      <c r="C39" s="23" t="s">
        <v>1072</v>
      </c>
      <c r="D39" s="19">
        <v>35</v>
      </c>
      <c r="E39" s="20" t="s">
        <v>128</v>
      </c>
      <c r="F39" s="20" t="s">
        <v>1055</v>
      </c>
      <c r="G39" s="20" t="s">
        <v>1056</v>
      </c>
      <c r="H39" s="21">
        <v>1</v>
      </c>
      <c r="I39" s="270"/>
      <c r="J39" s="21"/>
      <c r="K39" s="270"/>
      <c r="L39" s="21">
        <v>1</v>
      </c>
      <c r="M39" s="270"/>
      <c r="N39" s="8" t="s">
        <v>305</v>
      </c>
      <c r="O39" s="443" t="s">
        <v>2008</v>
      </c>
    </row>
    <row r="40" spans="2:15" ht="31.5">
      <c r="B40" s="315">
        <v>28</v>
      </c>
      <c r="C40" s="23" t="s">
        <v>1073</v>
      </c>
      <c r="D40" s="19">
        <v>80</v>
      </c>
      <c r="E40" s="20" t="s">
        <v>128</v>
      </c>
      <c r="F40" s="20" t="s">
        <v>1055</v>
      </c>
      <c r="G40" s="20" t="s">
        <v>1056</v>
      </c>
      <c r="H40" s="21">
        <v>1</v>
      </c>
      <c r="I40" s="300">
        <v>132.21</v>
      </c>
      <c r="J40" s="21"/>
      <c r="K40" s="300">
        <v>0</v>
      </c>
      <c r="L40" s="21">
        <v>1</v>
      </c>
      <c r="M40" s="300">
        <f>K40+I40</f>
        <v>132.21</v>
      </c>
      <c r="N40" s="8" t="s">
        <v>305</v>
      </c>
      <c r="O40" s="470"/>
    </row>
    <row r="41" spans="2:15" ht="31.5">
      <c r="B41" s="315">
        <v>29</v>
      </c>
      <c r="C41" s="23" t="s">
        <v>1074</v>
      </c>
      <c r="D41" s="19">
        <v>20</v>
      </c>
      <c r="E41" s="20" t="s">
        <v>128</v>
      </c>
      <c r="F41" s="20" t="s">
        <v>1055</v>
      </c>
      <c r="G41" s="20" t="s">
        <v>1056</v>
      </c>
      <c r="H41" s="21">
        <v>1</v>
      </c>
      <c r="I41" s="271"/>
      <c r="J41" s="21"/>
      <c r="K41" s="271"/>
      <c r="L41" s="21">
        <v>1</v>
      </c>
      <c r="M41" s="271"/>
      <c r="N41" s="8" t="s">
        <v>305</v>
      </c>
      <c r="O41" s="451"/>
    </row>
    <row r="42" spans="2:15">
      <c r="B42" s="224"/>
      <c r="C42" s="484" t="s">
        <v>1075</v>
      </c>
      <c r="D42" s="485"/>
      <c r="E42" s="485"/>
      <c r="F42" s="485"/>
      <c r="G42" s="485"/>
      <c r="H42" s="485"/>
      <c r="I42" s="485"/>
      <c r="J42" s="485"/>
      <c r="K42" s="485"/>
      <c r="L42" s="485"/>
      <c r="M42" s="485"/>
      <c r="N42" s="485"/>
      <c r="O42" s="486"/>
    </row>
    <row r="43" spans="2:15" ht="47.25">
      <c r="B43" s="315">
        <v>30</v>
      </c>
      <c r="C43" s="23" t="s">
        <v>1076</v>
      </c>
      <c r="D43" s="19">
        <v>50</v>
      </c>
      <c r="E43" s="20" t="s">
        <v>128</v>
      </c>
      <c r="F43" s="20" t="s">
        <v>1055</v>
      </c>
      <c r="G43" s="20" t="s">
        <v>1056</v>
      </c>
      <c r="H43" s="21">
        <v>0.37</v>
      </c>
      <c r="I43" s="511">
        <v>10.02</v>
      </c>
      <c r="J43" s="21">
        <v>0.03</v>
      </c>
      <c r="K43" s="511">
        <v>12.9</v>
      </c>
      <c r="L43" s="21">
        <v>0.4</v>
      </c>
      <c r="M43" s="511">
        <v>22.9</v>
      </c>
      <c r="N43" s="20" t="s">
        <v>66</v>
      </c>
      <c r="O43" s="443" t="s">
        <v>2009</v>
      </c>
    </row>
    <row r="44" spans="2:15" ht="63">
      <c r="B44" s="315">
        <v>31</v>
      </c>
      <c r="C44" s="23" t="s">
        <v>1077</v>
      </c>
      <c r="D44" s="19">
        <v>50</v>
      </c>
      <c r="E44" s="20" t="s">
        <v>128</v>
      </c>
      <c r="F44" s="20" t="s">
        <v>1055</v>
      </c>
      <c r="G44" s="20" t="s">
        <v>1056</v>
      </c>
      <c r="H44" s="21">
        <v>0.37</v>
      </c>
      <c r="I44" s="512"/>
      <c r="J44" s="21">
        <v>0.03</v>
      </c>
      <c r="K44" s="512"/>
      <c r="L44" s="21">
        <v>0.4</v>
      </c>
      <c r="M44" s="512"/>
      <c r="N44" s="20" t="s">
        <v>66</v>
      </c>
      <c r="O44" s="470"/>
    </row>
    <row r="45" spans="2:15" ht="31.5">
      <c r="B45" s="315">
        <v>32</v>
      </c>
      <c r="C45" s="23" t="s">
        <v>1078</v>
      </c>
      <c r="D45" s="19">
        <v>24.52</v>
      </c>
      <c r="E45" s="20" t="s">
        <v>128</v>
      </c>
      <c r="F45" s="20" t="s">
        <v>1055</v>
      </c>
      <c r="G45" s="20" t="s">
        <v>1056</v>
      </c>
      <c r="H45" s="21">
        <v>0.37</v>
      </c>
      <c r="I45" s="513"/>
      <c r="J45" s="21">
        <v>0.03</v>
      </c>
      <c r="K45" s="513"/>
      <c r="L45" s="21">
        <v>0.4</v>
      </c>
      <c r="M45" s="513"/>
      <c r="N45" s="20" t="s">
        <v>66</v>
      </c>
      <c r="O45" s="451"/>
    </row>
    <row r="46" spans="2:15">
      <c r="B46" s="224"/>
      <c r="C46" s="484" t="s">
        <v>1079</v>
      </c>
      <c r="D46" s="485"/>
      <c r="E46" s="485"/>
      <c r="F46" s="485"/>
      <c r="G46" s="485"/>
      <c r="H46" s="485"/>
      <c r="I46" s="485"/>
      <c r="J46" s="485"/>
      <c r="K46" s="485"/>
      <c r="L46" s="485"/>
      <c r="M46" s="485"/>
      <c r="N46" s="485"/>
      <c r="O46" s="486"/>
    </row>
    <row r="47" spans="2:15" ht="31.5">
      <c r="B47" s="315">
        <v>33</v>
      </c>
      <c r="C47" s="23" t="s">
        <v>1080</v>
      </c>
      <c r="D47" s="19">
        <v>30</v>
      </c>
      <c r="E47" s="20" t="s">
        <v>128</v>
      </c>
      <c r="F47" s="20" t="s">
        <v>1055</v>
      </c>
      <c r="G47" s="20" t="s">
        <v>1056</v>
      </c>
      <c r="H47" s="21">
        <v>1</v>
      </c>
      <c r="I47" s="511">
        <v>86.25</v>
      </c>
      <c r="J47" s="21"/>
      <c r="K47" s="511">
        <f>M47-I47</f>
        <v>16.790000000000006</v>
      </c>
      <c r="L47" s="21">
        <v>1</v>
      </c>
      <c r="M47" s="511">
        <v>103.04</v>
      </c>
      <c r="N47" s="20" t="s">
        <v>305</v>
      </c>
      <c r="O47" s="443" t="s">
        <v>2010</v>
      </c>
    </row>
    <row r="48" spans="2:15" ht="31.5">
      <c r="B48" s="315">
        <v>34</v>
      </c>
      <c r="C48" s="23" t="s">
        <v>1081</v>
      </c>
      <c r="D48" s="19">
        <v>30</v>
      </c>
      <c r="E48" s="20" t="s">
        <v>128</v>
      </c>
      <c r="F48" s="20" t="s">
        <v>1055</v>
      </c>
      <c r="G48" s="20" t="s">
        <v>1056</v>
      </c>
      <c r="H48" s="21">
        <v>1</v>
      </c>
      <c r="I48" s="512"/>
      <c r="J48" s="21"/>
      <c r="K48" s="512"/>
      <c r="L48" s="21">
        <v>1</v>
      </c>
      <c r="M48" s="512"/>
      <c r="N48" s="20" t="s">
        <v>305</v>
      </c>
      <c r="O48" s="470"/>
    </row>
    <row r="49" spans="2:15" ht="31.5">
      <c r="B49" s="315">
        <v>35</v>
      </c>
      <c r="C49" s="23" t="s">
        <v>1082</v>
      </c>
      <c r="D49" s="19">
        <v>10</v>
      </c>
      <c r="E49" s="20" t="s">
        <v>128</v>
      </c>
      <c r="F49" s="20" t="s">
        <v>1055</v>
      </c>
      <c r="G49" s="20" t="s">
        <v>1056</v>
      </c>
      <c r="H49" s="21">
        <v>1</v>
      </c>
      <c r="I49" s="512"/>
      <c r="J49" s="21"/>
      <c r="K49" s="512"/>
      <c r="L49" s="21">
        <v>1</v>
      </c>
      <c r="M49" s="512"/>
      <c r="N49" s="20" t="s">
        <v>305</v>
      </c>
      <c r="O49" s="470"/>
    </row>
    <row r="50" spans="2:15" ht="31.5">
      <c r="B50" s="315">
        <v>36</v>
      </c>
      <c r="C50" s="23" t="s">
        <v>1083</v>
      </c>
      <c r="D50" s="19">
        <v>5</v>
      </c>
      <c r="E50" s="20" t="s">
        <v>128</v>
      </c>
      <c r="F50" s="20" t="s">
        <v>1055</v>
      </c>
      <c r="G50" s="20" t="s">
        <v>1056</v>
      </c>
      <c r="H50" s="21">
        <v>1</v>
      </c>
      <c r="I50" s="512"/>
      <c r="J50" s="21"/>
      <c r="K50" s="512"/>
      <c r="L50" s="21">
        <v>1</v>
      </c>
      <c r="M50" s="512"/>
      <c r="N50" s="20" t="s">
        <v>305</v>
      </c>
      <c r="O50" s="470"/>
    </row>
    <row r="51" spans="2:15" ht="31.5">
      <c r="B51" s="315">
        <v>37</v>
      </c>
      <c r="C51" s="23" t="s">
        <v>1084</v>
      </c>
      <c r="D51" s="19">
        <v>5</v>
      </c>
      <c r="E51" s="20" t="s">
        <v>128</v>
      </c>
      <c r="F51" s="20" t="s">
        <v>1055</v>
      </c>
      <c r="G51" s="20" t="s">
        <v>1056</v>
      </c>
      <c r="H51" s="21">
        <v>0.95</v>
      </c>
      <c r="I51" s="512"/>
      <c r="J51" s="21"/>
      <c r="K51" s="512"/>
      <c r="L51" s="21">
        <v>0.95</v>
      </c>
      <c r="M51" s="512"/>
      <c r="N51" s="20" t="s">
        <v>66</v>
      </c>
      <c r="O51" s="470"/>
    </row>
    <row r="52" spans="2:15" ht="31.5">
      <c r="B52" s="315">
        <v>38</v>
      </c>
      <c r="C52" s="23" t="s">
        <v>1085</v>
      </c>
      <c r="D52" s="19">
        <v>5</v>
      </c>
      <c r="E52" s="20" t="s">
        <v>128</v>
      </c>
      <c r="F52" s="20" t="s">
        <v>1055</v>
      </c>
      <c r="G52" s="20" t="s">
        <v>1056</v>
      </c>
      <c r="H52" s="21">
        <v>0.95</v>
      </c>
      <c r="I52" s="512"/>
      <c r="J52" s="21"/>
      <c r="K52" s="512"/>
      <c r="L52" s="21">
        <v>0.95</v>
      </c>
      <c r="M52" s="512"/>
      <c r="N52" s="20" t="s">
        <v>66</v>
      </c>
      <c r="O52" s="470"/>
    </row>
    <row r="53" spans="2:15" ht="31.5">
      <c r="B53" s="315">
        <v>39</v>
      </c>
      <c r="C53" s="23" t="s">
        <v>1086</v>
      </c>
      <c r="D53" s="19">
        <v>5</v>
      </c>
      <c r="E53" s="20" t="s">
        <v>128</v>
      </c>
      <c r="F53" s="20" t="s">
        <v>1055</v>
      </c>
      <c r="G53" s="20" t="s">
        <v>1056</v>
      </c>
      <c r="H53" s="21">
        <v>1</v>
      </c>
      <c r="I53" s="512"/>
      <c r="J53" s="21"/>
      <c r="K53" s="512"/>
      <c r="L53" s="21">
        <v>1</v>
      </c>
      <c r="M53" s="512"/>
      <c r="N53" s="20" t="s">
        <v>305</v>
      </c>
      <c r="O53" s="470"/>
    </row>
    <row r="54" spans="2:15" ht="31.5">
      <c r="B54" s="315">
        <v>40</v>
      </c>
      <c r="C54" s="23" t="s">
        <v>1087</v>
      </c>
      <c r="D54" s="19">
        <v>5</v>
      </c>
      <c r="E54" s="20" t="s">
        <v>128</v>
      </c>
      <c r="F54" s="20" t="s">
        <v>1055</v>
      </c>
      <c r="G54" s="20" t="s">
        <v>1056</v>
      </c>
      <c r="H54" s="21">
        <v>1</v>
      </c>
      <c r="I54" s="512"/>
      <c r="J54" s="21"/>
      <c r="K54" s="512"/>
      <c r="L54" s="21">
        <v>1</v>
      </c>
      <c r="M54" s="512"/>
      <c r="N54" s="20" t="s">
        <v>736</v>
      </c>
      <c r="O54" s="470"/>
    </row>
    <row r="55" spans="2:15" ht="31.5">
      <c r="B55" s="315">
        <v>41</v>
      </c>
      <c r="C55" s="23" t="s">
        <v>1088</v>
      </c>
      <c r="D55" s="19">
        <v>5</v>
      </c>
      <c r="E55" s="20" t="s">
        <v>128</v>
      </c>
      <c r="F55" s="20" t="s">
        <v>1055</v>
      </c>
      <c r="G55" s="20" t="s">
        <v>1056</v>
      </c>
      <c r="H55" s="21">
        <v>1</v>
      </c>
      <c r="I55" s="512"/>
      <c r="J55" s="21"/>
      <c r="K55" s="512"/>
      <c r="L55" s="21">
        <v>1</v>
      </c>
      <c r="M55" s="512"/>
      <c r="N55" s="20" t="s">
        <v>736</v>
      </c>
      <c r="O55" s="470"/>
    </row>
    <row r="56" spans="2:15" ht="31.5">
      <c r="B56" s="315">
        <v>42</v>
      </c>
      <c r="C56" s="23" t="s">
        <v>1089</v>
      </c>
      <c r="D56" s="19">
        <v>10</v>
      </c>
      <c r="E56" s="20" t="s">
        <v>128</v>
      </c>
      <c r="F56" s="20" t="s">
        <v>1055</v>
      </c>
      <c r="G56" s="20" t="s">
        <v>1056</v>
      </c>
      <c r="H56" s="21">
        <v>1</v>
      </c>
      <c r="I56" s="512"/>
      <c r="J56" s="21"/>
      <c r="K56" s="512"/>
      <c r="L56" s="21">
        <v>1</v>
      </c>
      <c r="M56" s="512"/>
      <c r="N56" s="20" t="s">
        <v>736</v>
      </c>
      <c r="O56" s="470"/>
    </row>
    <row r="57" spans="2:15" ht="31.5">
      <c r="B57" s="315">
        <v>43</v>
      </c>
      <c r="C57" s="23" t="s">
        <v>1090</v>
      </c>
      <c r="D57" s="19">
        <v>5</v>
      </c>
      <c r="E57" s="20" t="s">
        <v>128</v>
      </c>
      <c r="F57" s="20" t="s">
        <v>1055</v>
      </c>
      <c r="G57" s="20" t="s">
        <v>1056</v>
      </c>
      <c r="H57" s="21">
        <v>1</v>
      </c>
      <c r="I57" s="513"/>
      <c r="J57" s="21">
        <v>0</v>
      </c>
      <c r="K57" s="513"/>
      <c r="L57" s="21">
        <v>1</v>
      </c>
      <c r="M57" s="513"/>
      <c r="N57" s="20" t="s">
        <v>736</v>
      </c>
      <c r="O57" s="451"/>
    </row>
    <row r="58" spans="2:15" ht="47.25">
      <c r="B58" s="315">
        <v>44</v>
      </c>
      <c r="C58" s="23" t="s">
        <v>2011</v>
      </c>
      <c r="D58" s="19">
        <v>34.79</v>
      </c>
      <c r="E58" s="20" t="s">
        <v>128</v>
      </c>
      <c r="F58" s="20" t="s">
        <v>734</v>
      </c>
      <c r="G58" s="20" t="s">
        <v>741</v>
      </c>
      <c r="H58" s="21">
        <v>0.49</v>
      </c>
      <c r="I58" s="271">
        <v>21.84</v>
      </c>
      <c r="J58" s="21">
        <v>0</v>
      </c>
      <c r="K58" s="271">
        <v>0</v>
      </c>
      <c r="L58" s="21">
        <v>0.49</v>
      </c>
      <c r="M58" s="271">
        <v>21.84</v>
      </c>
      <c r="N58" s="20" t="s">
        <v>2012</v>
      </c>
      <c r="O58" s="11"/>
    </row>
    <row r="59" spans="2:15" ht="31.5">
      <c r="B59" s="315">
        <v>45</v>
      </c>
      <c r="C59" s="23" t="s">
        <v>2013</v>
      </c>
      <c r="D59" s="19">
        <v>40</v>
      </c>
      <c r="E59" s="20" t="s">
        <v>128</v>
      </c>
      <c r="F59" s="20" t="s">
        <v>734</v>
      </c>
      <c r="G59" s="20" t="s">
        <v>735</v>
      </c>
      <c r="H59" s="21">
        <v>0.8</v>
      </c>
      <c r="I59" s="271">
        <v>15.25</v>
      </c>
      <c r="J59" s="21">
        <f>L59-H59</f>
        <v>0.17999999999999994</v>
      </c>
      <c r="K59" s="271">
        <v>10.48</v>
      </c>
      <c r="L59" s="21">
        <v>0.98</v>
      </c>
      <c r="M59" s="271">
        <v>25.73</v>
      </c>
      <c r="N59" s="20" t="s">
        <v>66</v>
      </c>
      <c r="O59" s="11"/>
    </row>
    <row r="60" spans="2:15" ht="31.5">
      <c r="B60" s="224"/>
      <c r="C60" s="303" t="s">
        <v>2014</v>
      </c>
      <c r="D60" s="312">
        <f>SUM(D7:D57)</f>
        <v>2403.23</v>
      </c>
      <c r="E60" s="312"/>
      <c r="F60" s="312"/>
      <c r="G60" s="312"/>
      <c r="H60" s="312"/>
      <c r="I60" s="312">
        <f t="shared" ref="I60:M60" si="0">SUM(I7:I57)</f>
        <v>1501.2300000000002</v>
      </c>
      <c r="J60" s="312"/>
      <c r="K60" s="312">
        <f t="shared" si="0"/>
        <v>187.7</v>
      </c>
      <c r="L60" s="312"/>
      <c r="M60" s="312">
        <f t="shared" si="0"/>
        <v>1688.9100000000003</v>
      </c>
      <c r="N60" s="312"/>
      <c r="O60" s="316"/>
    </row>
    <row r="61" spans="2:15">
      <c r="B61" s="484" t="s">
        <v>745</v>
      </c>
      <c r="C61" s="485"/>
      <c r="D61" s="485"/>
      <c r="E61" s="485"/>
      <c r="F61" s="485"/>
      <c r="G61" s="485"/>
      <c r="H61" s="485"/>
      <c r="I61" s="485"/>
      <c r="J61" s="485"/>
      <c r="K61" s="485"/>
      <c r="L61" s="485"/>
      <c r="M61" s="485"/>
      <c r="N61" s="485"/>
      <c r="O61" s="486"/>
    </row>
    <row r="62" spans="2:15">
      <c r="B62" s="224"/>
      <c r="C62" s="484" t="s">
        <v>1499</v>
      </c>
      <c r="D62" s="485"/>
      <c r="E62" s="485"/>
      <c r="F62" s="485"/>
      <c r="G62" s="485"/>
      <c r="H62" s="485"/>
      <c r="I62" s="485"/>
      <c r="J62" s="485"/>
      <c r="K62" s="485"/>
      <c r="L62" s="485"/>
      <c r="M62" s="485"/>
      <c r="N62" s="485"/>
      <c r="O62" s="486"/>
    </row>
    <row r="63" spans="2:15" ht="31.5">
      <c r="B63" s="317">
        <v>44</v>
      </c>
      <c r="C63" s="25" t="s">
        <v>759</v>
      </c>
      <c r="D63" s="26">
        <v>77.98</v>
      </c>
      <c r="E63" s="7" t="s">
        <v>555</v>
      </c>
      <c r="F63" s="38" t="s">
        <v>754</v>
      </c>
      <c r="G63" s="38" t="s">
        <v>760</v>
      </c>
      <c r="H63" s="39">
        <v>0.7</v>
      </c>
      <c r="I63" s="514">
        <v>250.02</v>
      </c>
      <c r="J63" s="39">
        <v>0.1</v>
      </c>
      <c r="K63" s="514">
        <f>M63-I63</f>
        <v>0.39999999999997726</v>
      </c>
      <c r="L63" s="39">
        <v>0.8</v>
      </c>
      <c r="M63" s="514">
        <v>250.42</v>
      </c>
      <c r="N63" s="33" t="s">
        <v>305</v>
      </c>
      <c r="O63" s="20" t="s">
        <v>737</v>
      </c>
    </row>
    <row r="64" spans="2:15" ht="31.5">
      <c r="B64" s="315">
        <v>45</v>
      </c>
      <c r="C64" s="23" t="s">
        <v>1498</v>
      </c>
      <c r="D64" s="19">
        <v>41.22</v>
      </c>
      <c r="E64" s="20" t="s">
        <v>555</v>
      </c>
      <c r="F64" s="37"/>
      <c r="G64" s="37"/>
      <c r="H64" s="35">
        <v>1</v>
      </c>
      <c r="I64" s="515"/>
      <c r="J64" s="35"/>
      <c r="K64" s="515"/>
      <c r="L64" s="35">
        <v>1</v>
      </c>
      <c r="M64" s="515"/>
      <c r="N64" s="33" t="s">
        <v>305</v>
      </c>
      <c r="O64" s="20" t="s">
        <v>737</v>
      </c>
    </row>
    <row r="65" spans="2:15" ht="31.5">
      <c r="B65" s="315">
        <v>46</v>
      </c>
      <c r="C65" s="23" t="s">
        <v>1497</v>
      </c>
      <c r="D65" s="19">
        <v>31.44</v>
      </c>
      <c r="E65" s="20" t="s">
        <v>555</v>
      </c>
      <c r="F65" s="37"/>
      <c r="G65" s="37"/>
      <c r="H65" s="35">
        <v>1</v>
      </c>
      <c r="I65" s="515"/>
      <c r="J65" s="35"/>
      <c r="K65" s="515"/>
      <c r="L65" s="35">
        <v>1</v>
      </c>
      <c r="M65" s="515"/>
      <c r="N65" s="33" t="s">
        <v>305</v>
      </c>
      <c r="O65" s="20" t="s">
        <v>737</v>
      </c>
    </row>
    <row r="66" spans="2:15" ht="31.5">
      <c r="B66" s="315">
        <v>47</v>
      </c>
      <c r="C66" s="23" t="s">
        <v>1496</v>
      </c>
      <c r="D66" s="19">
        <v>30.21</v>
      </c>
      <c r="E66" s="20" t="s">
        <v>555</v>
      </c>
      <c r="F66" s="37"/>
      <c r="G66" s="37"/>
      <c r="H66" s="35">
        <v>1</v>
      </c>
      <c r="I66" s="515"/>
      <c r="J66" s="35"/>
      <c r="K66" s="515"/>
      <c r="L66" s="35">
        <v>1</v>
      </c>
      <c r="M66" s="515"/>
      <c r="N66" s="33" t="s">
        <v>305</v>
      </c>
      <c r="O66" s="20" t="s">
        <v>737</v>
      </c>
    </row>
    <row r="67" spans="2:15" ht="31.5">
      <c r="B67" s="315">
        <v>48</v>
      </c>
      <c r="C67" s="23" t="s">
        <v>1495</v>
      </c>
      <c r="D67" s="19">
        <v>50.65</v>
      </c>
      <c r="E67" s="20" t="s">
        <v>555</v>
      </c>
      <c r="F67" s="37"/>
      <c r="G67" s="37"/>
      <c r="H67" s="35">
        <v>1</v>
      </c>
      <c r="I67" s="516"/>
      <c r="J67" s="35"/>
      <c r="K67" s="516"/>
      <c r="L67" s="35">
        <v>1</v>
      </c>
      <c r="M67" s="516"/>
      <c r="N67" s="33" t="s">
        <v>305</v>
      </c>
      <c r="O67" s="20" t="s">
        <v>737</v>
      </c>
    </row>
    <row r="68" spans="2:15">
      <c r="B68" s="359"/>
      <c r="C68" s="360"/>
      <c r="D68" s="350"/>
      <c r="E68" s="344"/>
      <c r="F68" s="56"/>
      <c r="G68" s="56"/>
      <c r="H68" s="57"/>
      <c r="I68" s="358"/>
      <c r="J68" s="57"/>
      <c r="K68" s="358"/>
      <c r="L68" s="57"/>
      <c r="M68" s="358"/>
      <c r="N68" s="361"/>
      <c r="O68" s="9"/>
    </row>
    <row r="69" spans="2:15">
      <c r="B69" s="484" t="s">
        <v>1494</v>
      </c>
      <c r="C69" s="485"/>
      <c r="D69" s="485"/>
      <c r="E69" s="485"/>
      <c r="F69" s="485"/>
      <c r="G69" s="485"/>
      <c r="H69" s="485"/>
      <c r="I69" s="485"/>
      <c r="J69" s="485"/>
      <c r="K69" s="485"/>
      <c r="L69" s="485"/>
      <c r="M69" s="485"/>
      <c r="N69" s="485"/>
      <c r="O69" s="486"/>
    </row>
    <row r="70" spans="2:15">
      <c r="B70" s="484" t="s">
        <v>1493</v>
      </c>
      <c r="C70" s="485"/>
      <c r="D70" s="485"/>
      <c r="E70" s="485"/>
      <c r="F70" s="485"/>
      <c r="G70" s="485"/>
      <c r="H70" s="485"/>
      <c r="I70" s="485"/>
      <c r="J70" s="485"/>
      <c r="K70" s="485"/>
      <c r="L70" s="485"/>
      <c r="M70" s="485"/>
      <c r="N70" s="485"/>
      <c r="O70" s="486"/>
    </row>
    <row r="71" spans="2:15" ht="47.25">
      <c r="B71" s="315">
        <v>49</v>
      </c>
      <c r="C71" s="23" t="s">
        <v>1492</v>
      </c>
      <c r="D71" s="19">
        <v>10.91</v>
      </c>
      <c r="E71" s="20" t="s">
        <v>555</v>
      </c>
      <c r="F71" s="37" t="s">
        <v>1203</v>
      </c>
      <c r="G71" s="37" t="s">
        <v>1017</v>
      </c>
      <c r="H71" s="35">
        <v>1</v>
      </c>
      <c r="I71" s="260"/>
      <c r="J71" s="35"/>
      <c r="K71" s="260"/>
      <c r="L71" s="35">
        <v>1</v>
      </c>
      <c r="M71" s="260"/>
      <c r="N71" s="33" t="s">
        <v>305</v>
      </c>
      <c r="O71" s="20" t="s">
        <v>43</v>
      </c>
    </row>
    <row r="72" spans="2:15" ht="63">
      <c r="B72" s="315">
        <v>50</v>
      </c>
      <c r="C72" s="23" t="s">
        <v>1491</v>
      </c>
      <c r="D72" s="19">
        <v>1.2</v>
      </c>
      <c r="E72" s="20" t="s">
        <v>555</v>
      </c>
      <c r="F72" s="37"/>
      <c r="G72" s="37"/>
      <c r="H72" s="35">
        <v>1</v>
      </c>
      <c r="I72" s="262"/>
      <c r="J72" s="35"/>
      <c r="K72" s="262"/>
      <c r="L72" s="35">
        <v>1</v>
      </c>
      <c r="M72" s="262"/>
      <c r="N72" s="33" t="s">
        <v>305</v>
      </c>
      <c r="O72" s="20" t="s">
        <v>43</v>
      </c>
    </row>
    <row r="73" spans="2:15" ht="47.25">
      <c r="B73" s="315">
        <v>51</v>
      </c>
      <c r="C73" s="23" t="s">
        <v>1490</v>
      </c>
      <c r="D73" s="19">
        <v>1.84</v>
      </c>
      <c r="E73" s="20" t="s">
        <v>555</v>
      </c>
      <c r="F73" s="37" t="s">
        <v>762</v>
      </c>
      <c r="G73" s="37" t="s">
        <v>1489</v>
      </c>
      <c r="H73" s="35">
        <v>1</v>
      </c>
      <c r="I73" s="262"/>
      <c r="J73" s="35"/>
      <c r="K73" s="262"/>
      <c r="L73" s="35">
        <v>1</v>
      </c>
      <c r="M73" s="262"/>
      <c r="N73" s="33" t="s">
        <v>305</v>
      </c>
      <c r="O73" s="20" t="s">
        <v>43</v>
      </c>
    </row>
    <row r="74" spans="2:15" ht="47.25">
      <c r="B74" s="315">
        <v>52</v>
      </c>
      <c r="C74" s="23" t="s">
        <v>1488</v>
      </c>
      <c r="D74" s="19">
        <v>30.14</v>
      </c>
      <c r="E74" s="20" t="s">
        <v>555</v>
      </c>
      <c r="F74" s="37" t="s">
        <v>713</v>
      </c>
      <c r="G74" s="37"/>
      <c r="H74" s="35">
        <v>1</v>
      </c>
      <c r="I74" s="465">
        <v>148.09</v>
      </c>
      <c r="J74" s="35"/>
      <c r="K74" s="495">
        <v>0</v>
      </c>
      <c r="L74" s="35">
        <v>1</v>
      </c>
      <c r="M74" s="465">
        <v>148.09</v>
      </c>
      <c r="N74" s="33" t="s">
        <v>305</v>
      </c>
      <c r="O74" s="20" t="s">
        <v>43</v>
      </c>
    </row>
    <row r="75" spans="2:15" ht="31.5">
      <c r="B75" s="315">
        <v>53</v>
      </c>
      <c r="C75" s="23" t="s">
        <v>1487</v>
      </c>
      <c r="D75" s="19">
        <v>14.52</v>
      </c>
      <c r="E75" s="20" t="s">
        <v>555</v>
      </c>
      <c r="F75" s="37" t="s">
        <v>751</v>
      </c>
      <c r="G75" s="37"/>
      <c r="H75" s="35">
        <v>1</v>
      </c>
      <c r="I75" s="465"/>
      <c r="J75" s="35"/>
      <c r="K75" s="495"/>
      <c r="L75" s="35">
        <v>1</v>
      </c>
      <c r="M75" s="465"/>
      <c r="N75" s="33" t="s">
        <v>305</v>
      </c>
      <c r="O75" s="20" t="s">
        <v>43</v>
      </c>
    </row>
    <row r="76" spans="2:15" ht="31.5">
      <c r="B76" s="315">
        <v>54</v>
      </c>
      <c r="C76" s="23" t="s">
        <v>1486</v>
      </c>
      <c r="D76" s="19">
        <v>6.03</v>
      </c>
      <c r="E76" s="20" t="s">
        <v>555</v>
      </c>
      <c r="F76" s="37" t="s">
        <v>1423</v>
      </c>
      <c r="G76" s="37"/>
      <c r="H76" s="35">
        <v>1</v>
      </c>
      <c r="I76" s="465"/>
      <c r="J76" s="35"/>
      <c r="K76" s="495"/>
      <c r="L76" s="35">
        <v>1</v>
      </c>
      <c r="M76" s="465"/>
      <c r="N76" s="33" t="s">
        <v>305</v>
      </c>
      <c r="O76" s="20" t="s">
        <v>43</v>
      </c>
    </row>
    <row r="77" spans="2:15" ht="31.5">
      <c r="B77" s="315">
        <v>55</v>
      </c>
      <c r="C77" s="23" t="s">
        <v>1485</v>
      </c>
      <c r="D77" s="19">
        <v>4.17</v>
      </c>
      <c r="E77" s="20" t="s">
        <v>555</v>
      </c>
      <c r="F77" s="37"/>
      <c r="G77" s="37"/>
      <c r="H77" s="35">
        <v>1</v>
      </c>
      <c r="I77" s="465"/>
      <c r="J77" s="35"/>
      <c r="K77" s="495"/>
      <c r="L77" s="35">
        <v>1</v>
      </c>
      <c r="M77" s="465"/>
      <c r="N77" s="33" t="s">
        <v>305</v>
      </c>
      <c r="O77" s="20" t="s">
        <v>43</v>
      </c>
    </row>
    <row r="78" spans="2:15" ht="63">
      <c r="B78" s="315">
        <v>56</v>
      </c>
      <c r="C78" s="23" t="s">
        <v>1484</v>
      </c>
      <c r="D78" s="19">
        <v>2.17</v>
      </c>
      <c r="E78" s="20" t="s">
        <v>555</v>
      </c>
      <c r="F78" s="37"/>
      <c r="G78" s="37"/>
      <c r="H78" s="35">
        <v>1</v>
      </c>
      <c r="I78" s="465"/>
      <c r="J78" s="35"/>
      <c r="K78" s="495"/>
      <c r="L78" s="35">
        <v>1</v>
      </c>
      <c r="M78" s="465"/>
      <c r="N78" s="33" t="s">
        <v>305</v>
      </c>
      <c r="O78" s="20" t="s">
        <v>43</v>
      </c>
    </row>
    <row r="79" spans="2:15" ht="31.5">
      <c r="B79" s="315">
        <v>57</v>
      </c>
      <c r="C79" s="23" t="s">
        <v>1483</v>
      </c>
      <c r="D79" s="19">
        <v>4.24</v>
      </c>
      <c r="E79" s="20" t="s">
        <v>555</v>
      </c>
      <c r="F79" s="37" t="s">
        <v>978</v>
      </c>
      <c r="G79" s="37" t="s">
        <v>165</v>
      </c>
      <c r="H79" s="35">
        <v>1</v>
      </c>
      <c r="I79" s="465"/>
      <c r="J79" s="35"/>
      <c r="K79" s="495"/>
      <c r="L79" s="35">
        <v>1</v>
      </c>
      <c r="M79" s="465"/>
      <c r="N79" s="33" t="s">
        <v>305</v>
      </c>
      <c r="O79" s="20" t="s">
        <v>43</v>
      </c>
    </row>
    <row r="80" spans="2:15" ht="31.5">
      <c r="B80" s="315">
        <v>58</v>
      </c>
      <c r="C80" s="23" t="s">
        <v>1482</v>
      </c>
      <c r="D80" s="19">
        <v>0.12</v>
      </c>
      <c r="E80" s="20" t="s">
        <v>555</v>
      </c>
      <c r="F80" s="37"/>
      <c r="G80" s="37"/>
      <c r="H80" s="35">
        <v>1</v>
      </c>
      <c r="I80" s="465"/>
      <c r="J80" s="35"/>
      <c r="K80" s="495"/>
      <c r="L80" s="35">
        <v>1</v>
      </c>
      <c r="M80" s="465"/>
      <c r="N80" s="33" t="s">
        <v>305</v>
      </c>
      <c r="O80" s="20" t="s">
        <v>43</v>
      </c>
    </row>
    <row r="81" spans="2:15" ht="31.5">
      <c r="B81" s="315">
        <v>59</v>
      </c>
      <c r="C81" s="23" t="s">
        <v>1481</v>
      </c>
      <c r="D81" s="19">
        <v>10.95</v>
      </c>
      <c r="E81" s="20" t="s">
        <v>555</v>
      </c>
      <c r="F81" s="37"/>
      <c r="G81" s="37"/>
      <c r="H81" s="35">
        <v>1</v>
      </c>
      <c r="I81" s="465"/>
      <c r="J81" s="35"/>
      <c r="K81" s="495"/>
      <c r="L81" s="35">
        <v>1</v>
      </c>
      <c r="M81" s="465"/>
      <c r="N81" s="33" t="s">
        <v>305</v>
      </c>
      <c r="O81" s="20" t="s">
        <v>43</v>
      </c>
    </row>
    <row r="82" spans="2:15" ht="31.5">
      <c r="B82" s="315">
        <v>60</v>
      </c>
      <c r="C82" s="23" t="s">
        <v>1480</v>
      </c>
      <c r="D82" s="19">
        <v>8.11</v>
      </c>
      <c r="E82" s="20" t="s">
        <v>555</v>
      </c>
      <c r="F82" s="37"/>
      <c r="G82" s="37"/>
      <c r="H82" s="35">
        <v>1</v>
      </c>
      <c r="I82" s="465"/>
      <c r="J82" s="35"/>
      <c r="K82" s="495"/>
      <c r="L82" s="35">
        <v>1</v>
      </c>
      <c r="M82" s="465"/>
      <c r="N82" s="33" t="s">
        <v>305</v>
      </c>
      <c r="O82" s="20" t="s">
        <v>43</v>
      </c>
    </row>
    <row r="83" spans="2:15" ht="47.25">
      <c r="B83" s="315">
        <v>61</v>
      </c>
      <c r="C83" s="23" t="s">
        <v>1479</v>
      </c>
      <c r="D83" s="19">
        <v>5.94</v>
      </c>
      <c r="E83" s="20" t="s">
        <v>555</v>
      </c>
      <c r="F83" s="37" t="s">
        <v>1210</v>
      </c>
      <c r="G83" s="37" t="s">
        <v>1478</v>
      </c>
      <c r="H83" s="35">
        <v>1</v>
      </c>
      <c r="I83" s="465"/>
      <c r="J83" s="35"/>
      <c r="K83" s="495"/>
      <c r="L83" s="35">
        <v>1</v>
      </c>
      <c r="M83" s="465"/>
      <c r="N83" s="33" t="s">
        <v>305</v>
      </c>
      <c r="O83" s="20" t="s">
        <v>43</v>
      </c>
    </row>
    <row r="84" spans="2:15" ht="47.25">
      <c r="B84" s="315">
        <v>62</v>
      </c>
      <c r="C84" s="23" t="s">
        <v>1477</v>
      </c>
      <c r="D84" s="19">
        <v>6.41</v>
      </c>
      <c r="E84" s="20" t="s">
        <v>555</v>
      </c>
      <c r="F84" s="37"/>
      <c r="G84" s="37"/>
      <c r="H84" s="35">
        <v>1</v>
      </c>
      <c r="I84" s="465"/>
      <c r="J84" s="35"/>
      <c r="K84" s="495"/>
      <c r="L84" s="35">
        <v>1</v>
      </c>
      <c r="M84" s="465"/>
      <c r="N84" s="33" t="s">
        <v>305</v>
      </c>
      <c r="O84" s="20" t="s">
        <v>43</v>
      </c>
    </row>
    <row r="85" spans="2:15" ht="47.25">
      <c r="B85" s="315">
        <v>63</v>
      </c>
      <c r="C85" s="23" t="s">
        <v>1476</v>
      </c>
      <c r="D85" s="19">
        <v>86</v>
      </c>
      <c r="E85" s="20" t="s">
        <v>555</v>
      </c>
      <c r="F85" s="37" t="s">
        <v>1184</v>
      </c>
      <c r="G85" s="37"/>
      <c r="H85" s="35">
        <v>1</v>
      </c>
      <c r="I85" s="465"/>
      <c r="J85" s="35"/>
      <c r="K85" s="495"/>
      <c r="L85" s="35">
        <v>1</v>
      </c>
      <c r="M85" s="465"/>
      <c r="N85" s="33" t="s">
        <v>305</v>
      </c>
      <c r="O85" s="20" t="s">
        <v>43</v>
      </c>
    </row>
    <row r="86" spans="2:15" ht="31.5">
      <c r="B86" s="315">
        <v>64</v>
      </c>
      <c r="C86" s="23" t="s">
        <v>1475</v>
      </c>
      <c r="D86" s="19">
        <v>46</v>
      </c>
      <c r="E86" s="20" t="s">
        <v>555</v>
      </c>
      <c r="F86" s="37" t="s">
        <v>1143</v>
      </c>
      <c r="G86" s="37"/>
      <c r="H86" s="35">
        <v>1</v>
      </c>
      <c r="I86" s="466"/>
      <c r="J86" s="35"/>
      <c r="K86" s="496"/>
      <c r="L86" s="35">
        <v>1</v>
      </c>
      <c r="M86" s="466"/>
      <c r="N86" s="33" t="s">
        <v>305</v>
      </c>
      <c r="O86" s="20" t="s">
        <v>43</v>
      </c>
    </row>
    <row r="87" spans="2:15">
      <c r="B87" s="484" t="s">
        <v>1474</v>
      </c>
      <c r="C87" s="485"/>
      <c r="D87" s="485"/>
      <c r="E87" s="485"/>
      <c r="F87" s="485"/>
      <c r="G87" s="485"/>
      <c r="H87" s="485"/>
      <c r="I87" s="485"/>
      <c r="J87" s="485"/>
      <c r="K87" s="485"/>
      <c r="L87" s="485"/>
      <c r="M87" s="485"/>
      <c r="N87" s="485"/>
      <c r="O87" s="486"/>
    </row>
    <row r="88" spans="2:15" ht="31.5">
      <c r="B88" s="315">
        <v>65</v>
      </c>
      <c r="C88" s="23" t="s">
        <v>1473</v>
      </c>
      <c r="D88" s="19">
        <v>42.94</v>
      </c>
      <c r="E88" s="20" t="s">
        <v>555</v>
      </c>
      <c r="F88" s="37" t="s">
        <v>1442</v>
      </c>
      <c r="G88" s="37"/>
      <c r="H88" s="35">
        <v>1</v>
      </c>
      <c r="I88" s="272"/>
      <c r="J88" s="48"/>
      <c r="K88" s="272"/>
      <c r="L88" s="35">
        <v>1</v>
      </c>
      <c r="M88" s="272"/>
      <c r="N88" s="33" t="s">
        <v>2015</v>
      </c>
      <c r="O88" s="20" t="s">
        <v>43</v>
      </c>
    </row>
    <row r="89" spans="2:15" ht="47.25">
      <c r="B89" s="315">
        <v>66</v>
      </c>
      <c r="C89" s="23" t="s">
        <v>1472</v>
      </c>
      <c r="D89" s="19">
        <v>25.61</v>
      </c>
      <c r="E89" s="20" t="s">
        <v>555</v>
      </c>
      <c r="F89" s="37" t="s">
        <v>1428</v>
      </c>
      <c r="G89" s="37"/>
      <c r="H89" s="35">
        <v>1</v>
      </c>
      <c r="I89" s="262"/>
      <c r="J89" s="48"/>
      <c r="K89" s="262"/>
      <c r="L89" s="35">
        <v>1</v>
      </c>
      <c r="M89" s="262"/>
      <c r="N89" s="33" t="s">
        <v>2015</v>
      </c>
      <c r="O89" s="20" t="s">
        <v>43</v>
      </c>
    </row>
    <row r="90" spans="2:15" ht="31.5">
      <c r="B90" s="315">
        <v>67</v>
      </c>
      <c r="C90" s="23" t="s">
        <v>1471</v>
      </c>
      <c r="D90" s="19">
        <v>3.93</v>
      </c>
      <c r="E90" s="20" t="s">
        <v>555</v>
      </c>
      <c r="F90" s="37" t="s">
        <v>1470</v>
      </c>
      <c r="G90" s="37" t="s">
        <v>1469</v>
      </c>
      <c r="H90" s="35">
        <v>1</v>
      </c>
      <c r="I90" s="262"/>
      <c r="J90" s="48"/>
      <c r="K90" s="262"/>
      <c r="L90" s="35">
        <v>1</v>
      </c>
      <c r="M90" s="262"/>
      <c r="N90" s="33" t="s">
        <v>2015</v>
      </c>
      <c r="O90" s="20" t="s">
        <v>43</v>
      </c>
    </row>
    <row r="91" spans="2:15" ht="31.5">
      <c r="B91" s="315">
        <v>68</v>
      </c>
      <c r="C91" s="23" t="s">
        <v>1468</v>
      </c>
      <c r="D91" s="19">
        <v>58.59</v>
      </c>
      <c r="E91" s="20" t="s">
        <v>555</v>
      </c>
      <c r="F91" s="37" t="s">
        <v>1169</v>
      </c>
      <c r="G91" s="37"/>
      <c r="H91" s="35">
        <v>1</v>
      </c>
      <c r="I91" s="273"/>
      <c r="J91" s="48"/>
      <c r="K91" s="262"/>
      <c r="L91" s="35">
        <v>1</v>
      </c>
      <c r="M91" s="273"/>
      <c r="N91" s="33" t="s">
        <v>2015</v>
      </c>
      <c r="O91" s="20" t="s">
        <v>43</v>
      </c>
    </row>
    <row r="92" spans="2:15" ht="47.25">
      <c r="B92" s="315">
        <v>69</v>
      </c>
      <c r="C92" s="23" t="s">
        <v>1467</v>
      </c>
      <c r="D92" s="19">
        <v>3.65</v>
      </c>
      <c r="E92" s="20" t="s">
        <v>555</v>
      </c>
      <c r="F92" s="37" t="s">
        <v>1233</v>
      </c>
      <c r="G92" s="37"/>
      <c r="H92" s="35">
        <v>1</v>
      </c>
      <c r="I92" s="262"/>
      <c r="J92" s="48"/>
      <c r="K92" s="262"/>
      <c r="L92" s="35">
        <v>1</v>
      </c>
      <c r="M92" s="262"/>
      <c r="N92" s="33" t="s">
        <v>2015</v>
      </c>
      <c r="O92" s="20" t="s">
        <v>43</v>
      </c>
    </row>
    <row r="93" spans="2:15" ht="47.25">
      <c r="B93" s="315">
        <v>70</v>
      </c>
      <c r="C93" s="23" t="s">
        <v>1466</v>
      </c>
      <c r="D93" s="19">
        <v>1.49</v>
      </c>
      <c r="E93" s="20" t="s">
        <v>555</v>
      </c>
      <c r="F93" s="37" t="s">
        <v>1233</v>
      </c>
      <c r="G93" s="37"/>
      <c r="H93" s="35">
        <v>1</v>
      </c>
      <c r="I93" s="262"/>
      <c r="J93" s="48"/>
      <c r="K93" s="262"/>
      <c r="L93" s="35">
        <v>1</v>
      </c>
      <c r="M93" s="262"/>
      <c r="N93" s="33" t="s">
        <v>2015</v>
      </c>
      <c r="O93" s="20" t="s">
        <v>43</v>
      </c>
    </row>
    <row r="94" spans="2:15" ht="31.5">
      <c r="B94" s="315">
        <v>71</v>
      </c>
      <c r="C94" s="23" t="s">
        <v>1465</v>
      </c>
      <c r="D94" s="19">
        <v>5.65</v>
      </c>
      <c r="E94" s="20" t="s">
        <v>555</v>
      </c>
      <c r="F94" s="37" t="s">
        <v>1464</v>
      </c>
      <c r="G94" s="37" t="s">
        <v>1147</v>
      </c>
      <c r="H94" s="35">
        <v>1</v>
      </c>
      <c r="I94" s="262"/>
      <c r="J94" s="48"/>
      <c r="K94" s="262"/>
      <c r="L94" s="35">
        <v>1</v>
      </c>
      <c r="M94" s="262"/>
      <c r="N94" s="33" t="s">
        <v>2015</v>
      </c>
      <c r="O94" s="20" t="s">
        <v>43</v>
      </c>
    </row>
    <row r="95" spans="2:15" ht="47.25">
      <c r="B95" s="315">
        <v>72</v>
      </c>
      <c r="C95" s="23" t="s">
        <v>1463</v>
      </c>
      <c r="D95" s="19">
        <v>7.89</v>
      </c>
      <c r="E95" s="20" t="s">
        <v>555</v>
      </c>
      <c r="F95" s="37" t="s">
        <v>1462</v>
      </c>
      <c r="G95" s="37" t="s">
        <v>1461</v>
      </c>
      <c r="H95" s="35">
        <v>1</v>
      </c>
      <c r="I95" s="262"/>
      <c r="J95" s="48"/>
      <c r="K95" s="262"/>
      <c r="L95" s="35">
        <v>1</v>
      </c>
      <c r="M95" s="262"/>
      <c r="N95" s="33" t="s">
        <v>2015</v>
      </c>
      <c r="O95" s="20" t="s">
        <v>43</v>
      </c>
    </row>
    <row r="96" spans="2:15" ht="31.5">
      <c r="B96" s="315">
        <v>73</v>
      </c>
      <c r="C96" s="23" t="s">
        <v>1460</v>
      </c>
      <c r="D96" s="19">
        <v>6.63</v>
      </c>
      <c r="E96" s="20" t="s">
        <v>555</v>
      </c>
      <c r="F96" s="37"/>
      <c r="G96" s="37"/>
      <c r="H96" s="35">
        <v>1</v>
      </c>
      <c r="I96" s="262"/>
      <c r="J96" s="48"/>
      <c r="K96" s="273"/>
      <c r="L96" s="35">
        <v>1</v>
      </c>
      <c r="M96" s="262"/>
      <c r="N96" s="33" t="s">
        <v>2015</v>
      </c>
      <c r="O96" s="20" t="s">
        <v>43</v>
      </c>
    </row>
    <row r="97" spans="2:15" ht="31.5">
      <c r="B97" s="315">
        <v>74</v>
      </c>
      <c r="C97" s="23" t="s">
        <v>1459</v>
      </c>
      <c r="D97" s="19">
        <v>1.83</v>
      </c>
      <c r="E97" s="20" t="s">
        <v>555</v>
      </c>
      <c r="F97" s="37" t="s">
        <v>1458</v>
      </c>
      <c r="G97" s="37" t="s">
        <v>1457</v>
      </c>
      <c r="H97" s="35">
        <v>1</v>
      </c>
      <c r="I97" s="262"/>
      <c r="J97" s="48"/>
      <c r="K97" s="262"/>
      <c r="L97" s="35">
        <v>1</v>
      </c>
      <c r="M97" s="262"/>
      <c r="N97" s="33" t="s">
        <v>2015</v>
      </c>
      <c r="O97" s="20" t="s">
        <v>43</v>
      </c>
    </row>
    <row r="98" spans="2:15" ht="31.5">
      <c r="B98" s="315">
        <v>75</v>
      </c>
      <c r="C98" s="23" t="s">
        <v>1456</v>
      </c>
      <c r="D98" s="19">
        <v>3.33</v>
      </c>
      <c r="E98" s="20" t="s">
        <v>555</v>
      </c>
      <c r="F98" s="37" t="s">
        <v>1455</v>
      </c>
      <c r="G98" s="37" t="s">
        <v>126</v>
      </c>
      <c r="H98" s="35">
        <v>1</v>
      </c>
      <c r="I98" s="262"/>
      <c r="J98" s="48"/>
      <c r="K98" s="262"/>
      <c r="L98" s="35">
        <v>1</v>
      </c>
      <c r="M98" s="262"/>
      <c r="N98" s="33" t="s">
        <v>2015</v>
      </c>
      <c r="O98" s="20" t="s">
        <v>43</v>
      </c>
    </row>
    <row r="99" spans="2:15" ht="31.5">
      <c r="B99" s="315">
        <v>76</v>
      </c>
      <c r="C99" s="23" t="s">
        <v>1454</v>
      </c>
      <c r="D99" s="19">
        <v>5.6</v>
      </c>
      <c r="E99" s="20" t="s">
        <v>555</v>
      </c>
      <c r="F99" s="37" t="s">
        <v>1453</v>
      </c>
      <c r="G99" s="37" t="s">
        <v>1432</v>
      </c>
      <c r="H99" s="35">
        <v>1</v>
      </c>
      <c r="I99" s="262"/>
      <c r="J99" s="48"/>
      <c r="K99" s="262"/>
      <c r="L99" s="35">
        <v>1</v>
      </c>
      <c r="M99" s="262"/>
      <c r="N99" s="33" t="s">
        <v>2015</v>
      </c>
      <c r="O99" s="20" t="s">
        <v>43</v>
      </c>
    </row>
    <row r="100" spans="2:15" ht="31.5">
      <c r="B100" s="315">
        <v>77</v>
      </c>
      <c r="C100" s="23" t="s">
        <v>1452</v>
      </c>
      <c r="D100" s="19">
        <v>0.97</v>
      </c>
      <c r="E100" s="20" t="s">
        <v>555</v>
      </c>
      <c r="F100" s="37" t="s">
        <v>1426</v>
      </c>
      <c r="G100" s="37" t="s">
        <v>1451</v>
      </c>
      <c r="H100" s="35">
        <v>1</v>
      </c>
      <c r="I100" s="262"/>
      <c r="J100" s="48"/>
      <c r="K100" s="262"/>
      <c r="L100" s="35">
        <v>1</v>
      </c>
      <c r="M100" s="262"/>
      <c r="N100" s="33" t="s">
        <v>2015</v>
      </c>
      <c r="O100" s="20" t="s">
        <v>43</v>
      </c>
    </row>
    <row r="101" spans="2:15" ht="63">
      <c r="B101" s="315">
        <v>78</v>
      </c>
      <c r="C101" s="23" t="s">
        <v>1450</v>
      </c>
      <c r="D101" s="19">
        <v>2.98</v>
      </c>
      <c r="E101" s="20" t="s">
        <v>555</v>
      </c>
      <c r="F101" s="37" t="s">
        <v>208</v>
      </c>
      <c r="G101" s="37" t="s">
        <v>1449</v>
      </c>
      <c r="H101" s="35">
        <v>1</v>
      </c>
      <c r="I101" s="262">
        <v>213.97</v>
      </c>
      <c r="J101" s="48"/>
      <c r="K101" s="273">
        <f>M101-I101</f>
        <v>8.9699999999999989</v>
      </c>
      <c r="L101" s="35">
        <v>1</v>
      </c>
      <c r="M101" s="262">
        <v>222.94</v>
      </c>
      <c r="N101" s="33" t="s">
        <v>2015</v>
      </c>
      <c r="O101" s="20" t="s">
        <v>43</v>
      </c>
    </row>
    <row r="102" spans="2:15" ht="31.5">
      <c r="B102" s="315">
        <v>79</v>
      </c>
      <c r="C102" s="23" t="s">
        <v>1448</v>
      </c>
      <c r="D102" s="19">
        <v>6.56</v>
      </c>
      <c r="E102" s="20" t="s">
        <v>555</v>
      </c>
      <c r="F102" s="37" t="s">
        <v>796</v>
      </c>
      <c r="G102" s="37" t="s">
        <v>1447</v>
      </c>
      <c r="H102" s="35">
        <v>1</v>
      </c>
      <c r="I102" s="262"/>
      <c r="J102" s="48"/>
      <c r="K102" s="262"/>
      <c r="L102" s="35">
        <v>1</v>
      </c>
      <c r="M102" s="262"/>
      <c r="N102" s="33" t="s">
        <v>2015</v>
      </c>
      <c r="O102" s="20" t="s">
        <v>43</v>
      </c>
    </row>
    <row r="103" spans="2:15" ht="31.5">
      <c r="B103" s="315">
        <v>80</v>
      </c>
      <c r="C103" s="23" t="s">
        <v>1446</v>
      </c>
      <c r="D103" s="19">
        <v>9.3800000000000008</v>
      </c>
      <c r="E103" s="20" t="s">
        <v>555</v>
      </c>
      <c r="F103" s="37" t="s">
        <v>1445</v>
      </c>
      <c r="G103" s="37"/>
      <c r="H103" s="35">
        <v>1</v>
      </c>
      <c r="I103" s="262"/>
      <c r="J103" s="48"/>
      <c r="K103" s="262"/>
      <c r="L103" s="35">
        <v>1</v>
      </c>
      <c r="M103" s="262"/>
      <c r="N103" s="33" t="s">
        <v>2015</v>
      </c>
      <c r="O103" s="20" t="s">
        <v>43</v>
      </c>
    </row>
    <row r="104" spans="2:15" ht="47.25">
      <c r="B104" s="315">
        <v>81</v>
      </c>
      <c r="C104" s="23" t="s">
        <v>1444</v>
      </c>
      <c r="D104" s="19">
        <v>8.81</v>
      </c>
      <c r="E104" s="20" t="s">
        <v>555</v>
      </c>
      <c r="F104" s="37" t="s">
        <v>1422</v>
      </c>
      <c r="G104" s="37" t="s">
        <v>973</v>
      </c>
      <c r="H104" s="35">
        <v>1</v>
      </c>
      <c r="I104" s="262"/>
      <c r="J104" s="48"/>
      <c r="K104" s="262"/>
      <c r="L104" s="35">
        <v>1</v>
      </c>
      <c r="M104" s="262"/>
      <c r="N104" s="33" t="s">
        <v>2015</v>
      </c>
      <c r="O104" s="20" t="s">
        <v>43</v>
      </c>
    </row>
    <row r="105" spans="2:15" ht="47.25">
      <c r="B105" s="315">
        <v>82</v>
      </c>
      <c r="C105" s="23" t="s">
        <v>1443</v>
      </c>
      <c r="D105" s="19">
        <v>3.51</v>
      </c>
      <c r="E105" s="20" t="s">
        <v>555</v>
      </c>
      <c r="F105" s="37" t="s">
        <v>1442</v>
      </c>
      <c r="G105" s="37" t="s">
        <v>735</v>
      </c>
      <c r="H105" s="35">
        <v>1</v>
      </c>
      <c r="I105" s="262"/>
      <c r="J105" s="48"/>
      <c r="K105" s="262"/>
      <c r="L105" s="35">
        <v>1</v>
      </c>
      <c r="M105" s="262"/>
      <c r="N105" s="33" t="s">
        <v>2015</v>
      </c>
      <c r="O105" s="20" t="s">
        <v>43</v>
      </c>
    </row>
    <row r="106" spans="2:15" ht="47.25">
      <c r="B106" s="315">
        <v>83</v>
      </c>
      <c r="C106" s="23" t="s">
        <v>1441</v>
      </c>
      <c r="D106" s="19">
        <v>4.22</v>
      </c>
      <c r="E106" s="20" t="s">
        <v>555</v>
      </c>
      <c r="F106" s="37" t="s">
        <v>1422</v>
      </c>
      <c r="G106" s="37" t="s">
        <v>1423</v>
      </c>
      <c r="H106" s="35">
        <v>1</v>
      </c>
      <c r="I106" s="262"/>
      <c r="J106" s="48"/>
      <c r="K106" s="262"/>
      <c r="L106" s="35">
        <v>1</v>
      </c>
      <c r="M106" s="262"/>
      <c r="N106" s="33" t="s">
        <v>2015</v>
      </c>
      <c r="O106" s="20" t="s">
        <v>43</v>
      </c>
    </row>
    <row r="107" spans="2:15" ht="47.25">
      <c r="B107" s="315">
        <v>84</v>
      </c>
      <c r="C107" s="23" t="s">
        <v>1440</v>
      </c>
      <c r="D107" s="19">
        <v>3.09</v>
      </c>
      <c r="E107" s="20" t="s">
        <v>555</v>
      </c>
      <c r="F107" s="37" t="s">
        <v>1169</v>
      </c>
      <c r="G107" s="37" t="s">
        <v>1439</v>
      </c>
      <c r="H107" s="35">
        <v>1</v>
      </c>
      <c r="I107" s="262"/>
      <c r="J107" s="48"/>
      <c r="K107" s="262"/>
      <c r="L107" s="35">
        <v>1</v>
      </c>
      <c r="M107" s="262"/>
      <c r="N107" s="33" t="s">
        <v>2015</v>
      </c>
      <c r="O107" s="20" t="s">
        <v>43</v>
      </c>
    </row>
    <row r="108" spans="2:15" ht="47.25">
      <c r="B108" s="315">
        <v>85</v>
      </c>
      <c r="C108" s="23" t="s">
        <v>1438</v>
      </c>
      <c r="D108" s="19">
        <v>0.49</v>
      </c>
      <c r="E108" s="20" t="s">
        <v>555</v>
      </c>
      <c r="F108" s="37" t="s">
        <v>1422</v>
      </c>
      <c r="G108" s="37" t="s">
        <v>735</v>
      </c>
      <c r="H108" s="35">
        <v>1</v>
      </c>
      <c r="I108" s="262"/>
      <c r="J108" s="48"/>
      <c r="K108" s="262"/>
      <c r="L108" s="35">
        <v>1</v>
      </c>
      <c r="M108" s="262"/>
      <c r="N108" s="33" t="s">
        <v>2015</v>
      </c>
      <c r="O108" s="20" t="s">
        <v>43</v>
      </c>
    </row>
    <row r="109" spans="2:15" ht="47.25">
      <c r="B109" s="315">
        <v>86</v>
      </c>
      <c r="C109" s="23" t="s">
        <v>1437</v>
      </c>
      <c r="D109" s="19">
        <v>16.850000000000001</v>
      </c>
      <c r="E109" s="20" t="s">
        <v>555</v>
      </c>
      <c r="F109" s="37" t="s">
        <v>208</v>
      </c>
      <c r="G109" s="37"/>
      <c r="H109" s="35">
        <v>1</v>
      </c>
      <c r="I109" s="299"/>
      <c r="J109" s="48"/>
      <c r="K109" s="261"/>
      <c r="L109" s="35">
        <v>1</v>
      </c>
      <c r="M109" s="299"/>
      <c r="N109" s="33" t="s">
        <v>2015</v>
      </c>
      <c r="O109" s="20" t="s">
        <v>43</v>
      </c>
    </row>
    <row r="110" spans="2:15">
      <c r="B110" s="484" t="s">
        <v>1436</v>
      </c>
      <c r="C110" s="485"/>
      <c r="D110" s="485"/>
      <c r="E110" s="485"/>
      <c r="F110" s="485"/>
      <c r="G110" s="485"/>
      <c r="H110" s="485"/>
      <c r="I110" s="485"/>
      <c r="J110" s="485"/>
      <c r="K110" s="485"/>
      <c r="L110" s="485"/>
      <c r="M110" s="485"/>
      <c r="N110" s="485"/>
      <c r="O110" s="486"/>
    </row>
    <row r="111" spans="2:15" ht="31.5">
      <c r="B111" s="315">
        <v>87</v>
      </c>
      <c r="C111" s="23" t="s">
        <v>1435</v>
      </c>
      <c r="D111" s="19">
        <v>0.85</v>
      </c>
      <c r="E111" s="20" t="s">
        <v>555</v>
      </c>
      <c r="F111" s="37" t="s">
        <v>1203</v>
      </c>
      <c r="G111" s="37" t="s">
        <v>1434</v>
      </c>
      <c r="H111" s="35">
        <v>1</v>
      </c>
      <c r="I111" s="494">
        <v>97.6</v>
      </c>
      <c r="J111" s="48"/>
      <c r="K111" s="464">
        <v>0.85</v>
      </c>
      <c r="L111" s="35">
        <v>1</v>
      </c>
      <c r="M111" s="494">
        <f>I111+K111</f>
        <v>98.449999999999989</v>
      </c>
      <c r="N111" s="33" t="s">
        <v>2015</v>
      </c>
      <c r="O111" s="20" t="s">
        <v>43</v>
      </c>
    </row>
    <row r="112" spans="2:15" ht="31.5">
      <c r="B112" s="315">
        <v>88</v>
      </c>
      <c r="C112" s="23" t="s">
        <v>1433</v>
      </c>
      <c r="D112" s="19">
        <v>47</v>
      </c>
      <c r="E112" s="20" t="s">
        <v>555</v>
      </c>
      <c r="F112" s="37" t="s">
        <v>1432</v>
      </c>
      <c r="G112" s="37"/>
      <c r="H112" s="35">
        <v>0.68</v>
      </c>
      <c r="I112" s="495"/>
      <c r="J112" s="48">
        <v>7.0000000000000007E-2</v>
      </c>
      <c r="K112" s="465"/>
      <c r="L112" s="35">
        <v>0.75</v>
      </c>
      <c r="M112" s="495"/>
      <c r="N112" s="33" t="s">
        <v>2015</v>
      </c>
      <c r="O112" s="20" t="s">
        <v>43</v>
      </c>
    </row>
    <row r="113" spans="2:15" ht="31.5">
      <c r="B113" s="315">
        <v>89</v>
      </c>
      <c r="C113" s="23" t="s">
        <v>1431</v>
      </c>
      <c r="D113" s="19">
        <v>13.27</v>
      </c>
      <c r="E113" s="20" t="s">
        <v>555</v>
      </c>
      <c r="F113" s="37" t="s">
        <v>1430</v>
      </c>
      <c r="G113" s="37"/>
      <c r="H113" s="35">
        <v>1</v>
      </c>
      <c r="I113" s="495"/>
      <c r="J113" s="48"/>
      <c r="K113" s="465"/>
      <c r="L113" s="35">
        <v>1</v>
      </c>
      <c r="M113" s="495"/>
      <c r="N113" s="33" t="s">
        <v>2015</v>
      </c>
      <c r="O113" s="20" t="s">
        <v>43</v>
      </c>
    </row>
    <row r="114" spans="2:15" ht="47.25">
      <c r="B114" s="315">
        <v>90</v>
      </c>
      <c r="C114" s="23" t="s">
        <v>1429</v>
      </c>
      <c r="D114" s="19">
        <v>9.64</v>
      </c>
      <c r="E114" s="20" t="s">
        <v>555</v>
      </c>
      <c r="F114" s="37" t="s">
        <v>1428</v>
      </c>
      <c r="G114" s="37"/>
      <c r="H114" s="35">
        <v>1</v>
      </c>
      <c r="I114" s="495"/>
      <c r="J114" s="48"/>
      <c r="K114" s="465"/>
      <c r="L114" s="35">
        <v>1</v>
      </c>
      <c r="M114" s="495"/>
      <c r="N114" s="33" t="s">
        <v>2015</v>
      </c>
      <c r="O114" s="20" t="s">
        <v>43</v>
      </c>
    </row>
    <row r="115" spans="2:15" ht="31.5">
      <c r="B115" s="315">
        <v>91</v>
      </c>
      <c r="C115" s="23" t="s">
        <v>1427</v>
      </c>
      <c r="D115" s="19">
        <v>28</v>
      </c>
      <c r="E115" s="20" t="s">
        <v>555</v>
      </c>
      <c r="F115" s="37" t="s">
        <v>1426</v>
      </c>
      <c r="G115" s="37"/>
      <c r="H115" s="35">
        <v>1</v>
      </c>
      <c r="I115" s="496"/>
      <c r="J115" s="48"/>
      <c r="K115" s="466"/>
      <c r="L115" s="35">
        <v>1</v>
      </c>
      <c r="M115" s="496"/>
      <c r="N115" s="33" t="s">
        <v>2015</v>
      </c>
      <c r="O115" s="20" t="s">
        <v>43</v>
      </c>
    </row>
    <row r="116" spans="2:15">
      <c r="B116" s="484" t="s">
        <v>1343</v>
      </c>
      <c r="C116" s="485"/>
      <c r="D116" s="485"/>
      <c r="E116" s="485"/>
      <c r="F116" s="485"/>
      <c r="G116" s="485"/>
      <c r="H116" s="485"/>
      <c r="I116" s="485"/>
      <c r="J116" s="485"/>
      <c r="K116" s="485"/>
      <c r="L116" s="485"/>
      <c r="M116" s="485"/>
      <c r="N116" s="485"/>
      <c r="O116" s="486"/>
    </row>
    <row r="117" spans="2:15" ht="47.25">
      <c r="B117" s="315">
        <v>92</v>
      </c>
      <c r="C117" s="23" t="s">
        <v>1334</v>
      </c>
      <c r="D117" s="19">
        <v>8.0399999999999991</v>
      </c>
      <c r="E117" s="20" t="s">
        <v>555</v>
      </c>
      <c r="F117" s="37" t="s">
        <v>735</v>
      </c>
      <c r="G117" s="37"/>
      <c r="H117" s="35">
        <v>1</v>
      </c>
      <c r="I117" s="494">
        <v>129.02000000000001</v>
      </c>
      <c r="J117" s="48"/>
      <c r="K117" s="494">
        <f>M117-I117</f>
        <v>3.8699999999999761</v>
      </c>
      <c r="L117" s="35">
        <v>1</v>
      </c>
      <c r="M117" s="494">
        <v>132.88999999999999</v>
      </c>
      <c r="N117" s="33" t="s">
        <v>742</v>
      </c>
      <c r="O117" s="20" t="s">
        <v>43</v>
      </c>
    </row>
    <row r="118" spans="2:15" ht="31.5">
      <c r="B118" s="315">
        <v>93</v>
      </c>
      <c r="C118" s="23" t="s">
        <v>1425</v>
      </c>
      <c r="D118" s="19">
        <v>16.579999999999998</v>
      </c>
      <c r="E118" s="20" t="s">
        <v>555</v>
      </c>
      <c r="F118" s="37" t="s">
        <v>796</v>
      </c>
      <c r="G118" s="37"/>
      <c r="H118" s="35">
        <v>1</v>
      </c>
      <c r="I118" s="495"/>
      <c r="J118" s="48"/>
      <c r="K118" s="495"/>
      <c r="L118" s="35">
        <v>1</v>
      </c>
      <c r="M118" s="495"/>
      <c r="N118" s="33" t="s">
        <v>742</v>
      </c>
      <c r="O118" s="20" t="s">
        <v>43</v>
      </c>
    </row>
    <row r="119" spans="2:15" ht="31.5">
      <c r="B119" s="315">
        <v>94</v>
      </c>
      <c r="C119" s="23" t="s">
        <v>1424</v>
      </c>
      <c r="D119" s="19">
        <v>8.42</v>
      </c>
      <c r="E119" s="20" t="s">
        <v>555</v>
      </c>
      <c r="F119" s="37" t="s">
        <v>796</v>
      </c>
      <c r="G119" s="37"/>
      <c r="H119" s="35">
        <v>1</v>
      </c>
      <c r="I119" s="495"/>
      <c r="J119" s="48"/>
      <c r="K119" s="495"/>
      <c r="L119" s="35">
        <v>1</v>
      </c>
      <c r="M119" s="495"/>
      <c r="N119" s="33" t="s">
        <v>742</v>
      </c>
      <c r="O119" s="20" t="s">
        <v>43</v>
      </c>
    </row>
    <row r="120" spans="2:15" ht="31.5">
      <c r="B120" s="317">
        <v>95</v>
      </c>
      <c r="C120" s="25" t="s">
        <v>1331</v>
      </c>
      <c r="D120" s="26">
        <v>7.37</v>
      </c>
      <c r="E120" s="20" t="s">
        <v>555</v>
      </c>
      <c r="F120" s="46" t="s">
        <v>1177</v>
      </c>
      <c r="G120" s="46" t="s">
        <v>1423</v>
      </c>
      <c r="H120" s="39">
        <v>1</v>
      </c>
      <c r="I120" s="495"/>
      <c r="J120" s="288"/>
      <c r="K120" s="495"/>
      <c r="L120" s="39">
        <v>1</v>
      </c>
      <c r="M120" s="495"/>
      <c r="N120" s="33" t="s">
        <v>742</v>
      </c>
      <c r="O120" s="20" t="s">
        <v>43</v>
      </c>
    </row>
    <row r="121" spans="2:15" ht="47.25">
      <c r="B121" s="317">
        <v>96</v>
      </c>
      <c r="C121" s="25" t="s">
        <v>1330</v>
      </c>
      <c r="D121" s="26">
        <v>5.76</v>
      </c>
      <c r="E121" s="20" t="s">
        <v>555</v>
      </c>
      <c r="F121" s="46" t="s">
        <v>1422</v>
      </c>
      <c r="G121" s="46" t="s">
        <v>1421</v>
      </c>
      <c r="H121" s="39">
        <v>1</v>
      </c>
      <c r="I121" s="495"/>
      <c r="J121" s="288"/>
      <c r="K121" s="495"/>
      <c r="L121" s="39">
        <v>1</v>
      </c>
      <c r="M121" s="495"/>
      <c r="N121" s="33" t="s">
        <v>742</v>
      </c>
      <c r="O121" s="20" t="s">
        <v>43</v>
      </c>
    </row>
    <row r="122" spans="2:15" ht="31.5">
      <c r="B122" s="317">
        <v>97</v>
      </c>
      <c r="C122" s="25" t="s">
        <v>1420</v>
      </c>
      <c r="D122" s="26">
        <v>6.68</v>
      </c>
      <c r="E122" s="20" t="s">
        <v>555</v>
      </c>
      <c r="F122" s="46" t="s">
        <v>1169</v>
      </c>
      <c r="G122" s="46"/>
      <c r="H122" s="39">
        <v>1</v>
      </c>
      <c r="I122" s="496"/>
      <c r="J122" s="288"/>
      <c r="K122" s="495"/>
      <c r="L122" s="39">
        <v>1</v>
      </c>
      <c r="M122" s="495"/>
      <c r="N122" s="33" t="s">
        <v>742</v>
      </c>
      <c r="O122" s="20" t="s">
        <v>43</v>
      </c>
    </row>
    <row r="123" spans="2:15">
      <c r="B123" s="484" t="s">
        <v>1419</v>
      </c>
      <c r="C123" s="485"/>
      <c r="D123" s="485"/>
      <c r="E123" s="485"/>
      <c r="F123" s="485"/>
      <c r="G123" s="485"/>
      <c r="H123" s="485"/>
      <c r="I123" s="485"/>
      <c r="J123" s="485"/>
      <c r="K123" s="485"/>
      <c r="L123" s="485"/>
      <c r="M123" s="485"/>
      <c r="N123" s="485"/>
      <c r="O123" s="486"/>
    </row>
    <row r="124" spans="2:15" ht="31.5">
      <c r="B124" s="315">
        <v>98</v>
      </c>
      <c r="C124" s="23" t="s">
        <v>1418</v>
      </c>
      <c r="D124" s="19">
        <v>70</v>
      </c>
      <c r="E124" s="20" t="s">
        <v>555</v>
      </c>
      <c r="F124" s="37" t="s">
        <v>998</v>
      </c>
      <c r="G124" s="37"/>
      <c r="H124" s="253">
        <v>1</v>
      </c>
      <c r="I124" s="254"/>
      <c r="J124" s="253"/>
      <c r="K124" s="254"/>
      <c r="L124" s="253">
        <v>1</v>
      </c>
      <c r="M124" s="254"/>
      <c r="N124" s="8" t="s">
        <v>736</v>
      </c>
      <c r="O124" s="20" t="s">
        <v>43</v>
      </c>
    </row>
    <row r="125" spans="2:15">
      <c r="B125" s="484" t="s">
        <v>1417</v>
      </c>
      <c r="C125" s="485"/>
      <c r="D125" s="485"/>
      <c r="E125" s="485"/>
      <c r="F125" s="485"/>
      <c r="G125" s="485"/>
      <c r="H125" s="485"/>
      <c r="I125" s="485"/>
      <c r="J125" s="485"/>
      <c r="K125" s="485"/>
      <c r="L125" s="485"/>
      <c r="M125" s="485"/>
      <c r="N125" s="485"/>
      <c r="O125" s="486"/>
    </row>
    <row r="126" spans="2:15">
      <c r="B126" s="484" t="s">
        <v>1416</v>
      </c>
      <c r="C126" s="485"/>
      <c r="D126" s="485"/>
      <c r="E126" s="485"/>
      <c r="F126" s="485"/>
      <c r="G126" s="485"/>
      <c r="H126" s="485"/>
      <c r="I126" s="485"/>
      <c r="J126" s="485"/>
      <c r="K126" s="485"/>
      <c r="L126" s="485"/>
      <c r="M126" s="485"/>
      <c r="N126" s="485"/>
      <c r="O126" s="486"/>
    </row>
    <row r="127" spans="2:15" ht="31.5">
      <c r="B127" s="315">
        <v>99</v>
      </c>
      <c r="C127" s="23" t="s">
        <v>1415</v>
      </c>
      <c r="D127" s="19">
        <v>57.53</v>
      </c>
      <c r="E127" s="20" t="s">
        <v>555</v>
      </c>
      <c r="F127" s="37" t="s">
        <v>941</v>
      </c>
      <c r="G127" s="37" t="s">
        <v>942</v>
      </c>
      <c r="H127" s="35">
        <v>1</v>
      </c>
      <c r="I127" s="464">
        <v>148.74</v>
      </c>
      <c r="J127" s="48"/>
      <c r="K127" s="494">
        <f>M127-I127</f>
        <v>4.4599999999999795</v>
      </c>
      <c r="L127" s="35">
        <v>1</v>
      </c>
      <c r="M127" s="494">
        <v>153.19999999999999</v>
      </c>
      <c r="N127" s="33" t="s">
        <v>742</v>
      </c>
      <c r="O127" s="20" t="s">
        <v>43</v>
      </c>
    </row>
    <row r="128" spans="2:15" ht="31.5">
      <c r="B128" s="315">
        <v>100</v>
      </c>
      <c r="C128" s="23" t="s">
        <v>1414</v>
      </c>
      <c r="D128" s="19">
        <v>1.57</v>
      </c>
      <c r="E128" s="20" t="s">
        <v>555</v>
      </c>
      <c r="F128" s="37" t="s">
        <v>941</v>
      </c>
      <c r="G128" s="37" t="s">
        <v>942</v>
      </c>
      <c r="H128" s="35">
        <v>1</v>
      </c>
      <c r="I128" s="465"/>
      <c r="J128" s="48"/>
      <c r="K128" s="495"/>
      <c r="L128" s="35">
        <v>1</v>
      </c>
      <c r="M128" s="495"/>
      <c r="N128" s="33" t="s">
        <v>742</v>
      </c>
      <c r="O128" s="20" t="s">
        <v>43</v>
      </c>
    </row>
    <row r="129" spans="2:15" ht="31.5">
      <c r="B129" s="315">
        <v>101</v>
      </c>
      <c r="C129" s="23" t="s">
        <v>1413</v>
      </c>
      <c r="D129" s="19">
        <v>20.83</v>
      </c>
      <c r="E129" s="20" t="s">
        <v>555</v>
      </c>
      <c r="F129" s="37" t="s">
        <v>941</v>
      </c>
      <c r="G129" s="37" t="s">
        <v>942</v>
      </c>
      <c r="H129" s="35">
        <v>1</v>
      </c>
      <c r="I129" s="465"/>
      <c r="J129" s="48"/>
      <c r="K129" s="495"/>
      <c r="L129" s="35">
        <v>1</v>
      </c>
      <c r="M129" s="495"/>
      <c r="N129" s="33" t="s">
        <v>742</v>
      </c>
      <c r="O129" s="20" t="s">
        <v>43</v>
      </c>
    </row>
    <row r="130" spans="2:15" ht="31.5">
      <c r="B130" s="315">
        <v>102</v>
      </c>
      <c r="C130" s="23" t="s">
        <v>1412</v>
      </c>
      <c r="D130" s="19">
        <v>69.540000000000006</v>
      </c>
      <c r="E130" s="20" t="s">
        <v>555</v>
      </c>
      <c r="F130" s="37" t="s">
        <v>941</v>
      </c>
      <c r="G130" s="37" t="s">
        <v>942</v>
      </c>
      <c r="H130" s="35">
        <v>1</v>
      </c>
      <c r="I130" s="465"/>
      <c r="J130" s="48"/>
      <c r="K130" s="495"/>
      <c r="L130" s="35">
        <v>1</v>
      </c>
      <c r="M130" s="495"/>
      <c r="N130" s="33" t="s">
        <v>742</v>
      </c>
      <c r="O130" s="20" t="s">
        <v>43</v>
      </c>
    </row>
    <row r="131" spans="2:15" ht="31.5">
      <c r="B131" s="315">
        <v>103</v>
      </c>
      <c r="C131" s="23" t="s">
        <v>1411</v>
      </c>
      <c r="D131" s="19">
        <v>5.2</v>
      </c>
      <c r="E131" s="20" t="s">
        <v>555</v>
      </c>
      <c r="F131" s="37" t="s">
        <v>941</v>
      </c>
      <c r="G131" s="37" t="s">
        <v>942</v>
      </c>
      <c r="H131" s="35">
        <v>1</v>
      </c>
      <c r="I131" s="466"/>
      <c r="J131" s="48"/>
      <c r="K131" s="496"/>
      <c r="L131" s="35">
        <v>1</v>
      </c>
      <c r="M131" s="496"/>
      <c r="N131" s="33" t="s">
        <v>742</v>
      </c>
      <c r="O131" s="20" t="s">
        <v>43</v>
      </c>
    </row>
    <row r="132" spans="2:15">
      <c r="B132" s="484" t="s">
        <v>1410</v>
      </c>
      <c r="C132" s="485"/>
      <c r="D132" s="485"/>
      <c r="E132" s="485"/>
      <c r="F132" s="485"/>
      <c r="G132" s="485"/>
      <c r="H132" s="485"/>
      <c r="I132" s="485"/>
      <c r="J132" s="485"/>
      <c r="K132" s="485"/>
      <c r="L132" s="485"/>
      <c r="M132" s="485"/>
      <c r="N132" s="485"/>
      <c r="O132" s="486"/>
    </row>
    <row r="133" spans="2:15" ht="31.5">
      <c r="B133" s="315">
        <v>104</v>
      </c>
      <c r="C133" s="23" t="s">
        <v>1409</v>
      </c>
      <c r="D133" s="19">
        <v>134.74</v>
      </c>
      <c r="E133" s="20" t="s">
        <v>555</v>
      </c>
      <c r="F133" s="37" t="s">
        <v>941</v>
      </c>
      <c r="G133" s="37" t="s">
        <v>942</v>
      </c>
      <c r="H133" s="35">
        <v>0.9</v>
      </c>
      <c r="I133" s="494">
        <v>121.23</v>
      </c>
      <c r="J133" s="35">
        <v>0.1</v>
      </c>
      <c r="K133" s="464"/>
      <c r="L133" s="35">
        <v>1</v>
      </c>
      <c r="M133" s="494">
        <v>121.23</v>
      </c>
      <c r="N133" s="8" t="s">
        <v>554</v>
      </c>
      <c r="O133" s="20" t="s">
        <v>43</v>
      </c>
    </row>
    <row r="134" spans="2:15" ht="31.5">
      <c r="B134" s="315">
        <v>105</v>
      </c>
      <c r="C134" s="23" t="s">
        <v>1408</v>
      </c>
      <c r="D134" s="19">
        <v>11.5</v>
      </c>
      <c r="E134" s="20" t="s">
        <v>555</v>
      </c>
      <c r="F134" s="37" t="s">
        <v>941</v>
      </c>
      <c r="G134" s="37" t="s">
        <v>942</v>
      </c>
      <c r="H134" s="35"/>
      <c r="I134" s="495"/>
      <c r="J134" s="35">
        <v>0.1</v>
      </c>
      <c r="K134" s="465"/>
      <c r="L134" s="35">
        <v>0.1</v>
      </c>
      <c r="M134" s="495"/>
      <c r="N134" s="8" t="s">
        <v>554</v>
      </c>
      <c r="O134" s="20" t="s">
        <v>43</v>
      </c>
    </row>
    <row r="135" spans="2:15" ht="31.5">
      <c r="B135" s="315">
        <v>106</v>
      </c>
      <c r="C135" s="23" t="s">
        <v>1407</v>
      </c>
      <c r="D135" s="19">
        <v>10</v>
      </c>
      <c r="E135" s="20" t="s">
        <v>555</v>
      </c>
      <c r="F135" s="37" t="s">
        <v>941</v>
      </c>
      <c r="G135" s="37" t="s">
        <v>942</v>
      </c>
      <c r="H135" s="35">
        <v>0.4</v>
      </c>
      <c r="I135" s="495"/>
      <c r="J135" s="35"/>
      <c r="K135" s="465"/>
      <c r="L135" s="35">
        <v>0.4</v>
      </c>
      <c r="M135" s="495"/>
      <c r="N135" s="8" t="s">
        <v>66</v>
      </c>
      <c r="O135" s="20" t="s">
        <v>43</v>
      </c>
    </row>
    <row r="136" spans="2:15" ht="31.5">
      <c r="B136" s="315">
        <v>107</v>
      </c>
      <c r="C136" s="23" t="s">
        <v>1406</v>
      </c>
      <c r="D136" s="19">
        <v>14</v>
      </c>
      <c r="E136" s="20" t="s">
        <v>555</v>
      </c>
      <c r="F136" s="37" t="s">
        <v>941</v>
      </c>
      <c r="G136" s="37" t="s">
        <v>942</v>
      </c>
      <c r="H136" s="35"/>
      <c r="I136" s="496"/>
      <c r="J136" s="52"/>
      <c r="K136" s="466"/>
      <c r="L136" s="35"/>
      <c r="M136" s="496"/>
      <c r="N136" s="8" t="s">
        <v>728</v>
      </c>
      <c r="O136" s="20" t="s">
        <v>43</v>
      </c>
    </row>
    <row r="137" spans="2:15">
      <c r="B137" s="484" t="s">
        <v>1405</v>
      </c>
      <c r="C137" s="485"/>
      <c r="D137" s="485"/>
      <c r="E137" s="485"/>
      <c r="F137" s="485"/>
      <c r="G137" s="485"/>
      <c r="H137" s="485"/>
      <c r="I137" s="485"/>
      <c r="J137" s="485"/>
      <c r="K137" s="485"/>
      <c r="L137" s="485"/>
      <c r="M137" s="485"/>
      <c r="N137" s="485"/>
      <c r="O137" s="486"/>
    </row>
    <row r="138" spans="2:15" ht="31.5">
      <c r="B138" s="504">
        <v>108</v>
      </c>
      <c r="C138" s="23" t="s">
        <v>1404</v>
      </c>
      <c r="D138" s="19"/>
      <c r="E138" s="20"/>
      <c r="F138" s="37"/>
      <c r="G138" s="37"/>
      <c r="H138" s="35"/>
      <c r="I138" s="507">
        <v>182.94</v>
      </c>
      <c r="J138" s="52"/>
      <c r="K138" s="507"/>
      <c r="L138" s="35"/>
      <c r="M138" s="507">
        <v>182.94</v>
      </c>
      <c r="N138" s="20"/>
      <c r="O138" s="20"/>
    </row>
    <row r="139" spans="2:15" ht="31.5">
      <c r="B139" s="505"/>
      <c r="C139" s="23" t="s">
        <v>1403</v>
      </c>
      <c r="D139" s="19">
        <v>36.01</v>
      </c>
      <c r="E139" s="20" t="s">
        <v>555</v>
      </c>
      <c r="F139" s="37" t="s">
        <v>941</v>
      </c>
      <c r="G139" s="37" t="s">
        <v>942</v>
      </c>
      <c r="H139" s="35">
        <v>0.65</v>
      </c>
      <c r="I139" s="507"/>
      <c r="J139" s="48"/>
      <c r="K139" s="507"/>
      <c r="L139" s="35">
        <v>0.65</v>
      </c>
      <c r="M139" s="507"/>
      <c r="N139" s="20" t="s">
        <v>742</v>
      </c>
      <c r="O139" s="20" t="s">
        <v>43</v>
      </c>
    </row>
    <row r="140" spans="2:15" ht="31.5">
      <c r="B140" s="506"/>
      <c r="C140" s="23" t="s">
        <v>1402</v>
      </c>
      <c r="D140" s="19">
        <v>26.63</v>
      </c>
      <c r="E140" s="20" t="s">
        <v>555</v>
      </c>
      <c r="F140" s="37"/>
      <c r="G140" s="37"/>
      <c r="H140" s="35">
        <v>0.1</v>
      </c>
      <c r="I140" s="507"/>
      <c r="J140" s="48">
        <v>0.5</v>
      </c>
      <c r="K140" s="507"/>
      <c r="L140" s="35">
        <v>0.6</v>
      </c>
      <c r="M140" s="507"/>
      <c r="N140" s="20" t="s">
        <v>742</v>
      </c>
      <c r="O140" s="20"/>
    </row>
    <row r="141" spans="2:15" ht="31.5">
      <c r="B141" s="315">
        <v>109</v>
      </c>
      <c r="C141" s="23" t="s">
        <v>1401</v>
      </c>
      <c r="D141" s="19">
        <v>59.39</v>
      </c>
      <c r="E141" s="20" t="s">
        <v>555</v>
      </c>
      <c r="F141" s="37" t="s">
        <v>941</v>
      </c>
      <c r="G141" s="37" t="s">
        <v>942</v>
      </c>
      <c r="H141" s="35"/>
      <c r="I141" s="507"/>
      <c r="J141" s="48">
        <v>0.1</v>
      </c>
      <c r="K141" s="507"/>
      <c r="L141" s="35">
        <v>0.1</v>
      </c>
      <c r="M141" s="507"/>
      <c r="N141" s="20" t="s">
        <v>728</v>
      </c>
      <c r="O141" s="20" t="s">
        <v>43</v>
      </c>
    </row>
    <row r="142" spans="2:15" ht="31.5">
      <c r="B142" s="315">
        <v>110</v>
      </c>
      <c r="C142" s="23" t="s">
        <v>1351</v>
      </c>
      <c r="D142" s="19">
        <v>30.93</v>
      </c>
      <c r="E142" s="20" t="s">
        <v>555</v>
      </c>
      <c r="F142" s="37" t="s">
        <v>941</v>
      </c>
      <c r="G142" s="37" t="s">
        <v>942</v>
      </c>
      <c r="H142" s="35"/>
      <c r="I142" s="507"/>
      <c r="J142" s="48"/>
      <c r="K142" s="507"/>
      <c r="L142" s="35"/>
      <c r="M142" s="507"/>
      <c r="N142" s="20" t="s">
        <v>728</v>
      </c>
      <c r="O142" s="20" t="s">
        <v>43</v>
      </c>
    </row>
    <row r="143" spans="2:15" ht="47.25">
      <c r="B143" s="315">
        <v>111</v>
      </c>
      <c r="C143" s="47" t="s">
        <v>1400</v>
      </c>
      <c r="D143" s="12">
        <v>36.28</v>
      </c>
      <c r="E143" s="20" t="s">
        <v>555</v>
      </c>
      <c r="F143" s="37" t="s">
        <v>941</v>
      </c>
      <c r="G143" s="37" t="s">
        <v>942</v>
      </c>
      <c r="H143" s="35">
        <v>1</v>
      </c>
      <c r="I143" s="507"/>
      <c r="J143" s="48"/>
      <c r="K143" s="507"/>
      <c r="L143" s="35">
        <v>1</v>
      </c>
      <c r="M143" s="507"/>
      <c r="N143" s="20" t="s">
        <v>736</v>
      </c>
      <c r="O143" s="20" t="s">
        <v>43</v>
      </c>
    </row>
    <row r="144" spans="2:15" ht="31.5">
      <c r="B144" s="315">
        <v>112</v>
      </c>
      <c r="C144" s="23" t="s">
        <v>1399</v>
      </c>
      <c r="D144" s="12">
        <v>43.71</v>
      </c>
      <c r="E144" s="20" t="s">
        <v>555</v>
      </c>
      <c r="F144" s="37" t="s">
        <v>941</v>
      </c>
      <c r="G144" s="37" t="s">
        <v>942</v>
      </c>
      <c r="H144" s="35"/>
      <c r="I144" s="507"/>
      <c r="J144" s="48"/>
      <c r="K144" s="507"/>
      <c r="L144" s="35"/>
      <c r="M144" s="507"/>
      <c r="N144" s="20" t="s">
        <v>728</v>
      </c>
      <c r="O144" s="20" t="s">
        <v>43</v>
      </c>
    </row>
    <row r="145" spans="2:15" ht="31.5">
      <c r="B145" s="315">
        <v>113</v>
      </c>
      <c r="C145" s="23" t="s">
        <v>1398</v>
      </c>
      <c r="D145" s="19">
        <v>36.57</v>
      </c>
      <c r="E145" s="20" t="s">
        <v>555</v>
      </c>
      <c r="F145" s="37" t="s">
        <v>941</v>
      </c>
      <c r="G145" s="37" t="s">
        <v>942</v>
      </c>
      <c r="H145" s="35">
        <v>0.5</v>
      </c>
      <c r="I145" s="507"/>
      <c r="J145" s="48">
        <v>0.2</v>
      </c>
      <c r="K145" s="507"/>
      <c r="L145" s="35">
        <v>0.7</v>
      </c>
      <c r="M145" s="507"/>
      <c r="N145" s="129" t="s">
        <v>736</v>
      </c>
      <c r="O145" s="20" t="s">
        <v>43</v>
      </c>
    </row>
    <row r="146" spans="2:15" ht="31.5">
      <c r="B146" s="315">
        <v>114</v>
      </c>
      <c r="C146" s="23" t="s">
        <v>1397</v>
      </c>
      <c r="D146" s="12">
        <v>16.57</v>
      </c>
      <c r="E146" s="20" t="s">
        <v>555</v>
      </c>
      <c r="F146" s="37" t="s">
        <v>941</v>
      </c>
      <c r="G146" s="37" t="s">
        <v>942</v>
      </c>
      <c r="H146" s="35"/>
      <c r="I146" s="507"/>
      <c r="J146" s="48"/>
      <c r="K146" s="507"/>
      <c r="L146" s="35"/>
      <c r="M146" s="507"/>
      <c r="N146" s="20" t="s">
        <v>728</v>
      </c>
      <c r="O146" s="20" t="s">
        <v>43</v>
      </c>
    </row>
    <row r="147" spans="2:15" ht="31.5">
      <c r="B147" s="315">
        <v>115</v>
      </c>
      <c r="C147" s="23" t="s">
        <v>1396</v>
      </c>
      <c r="D147" s="19">
        <v>14.5</v>
      </c>
      <c r="E147" s="20" t="s">
        <v>555</v>
      </c>
      <c r="F147" s="37" t="s">
        <v>941</v>
      </c>
      <c r="G147" s="37" t="s">
        <v>942</v>
      </c>
      <c r="H147" s="35"/>
      <c r="I147" s="507"/>
      <c r="J147" s="48"/>
      <c r="K147" s="507"/>
      <c r="L147" s="35"/>
      <c r="M147" s="507"/>
      <c r="N147" s="20" t="s">
        <v>728</v>
      </c>
      <c r="O147" s="20" t="s">
        <v>43</v>
      </c>
    </row>
    <row r="148" spans="2:15" ht="31.5">
      <c r="B148" s="315">
        <v>116</v>
      </c>
      <c r="C148" s="23" t="s">
        <v>1351</v>
      </c>
      <c r="D148" s="19">
        <v>7.18</v>
      </c>
      <c r="E148" s="20" t="s">
        <v>555</v>
      </c>
      <c r="F148" s="37" t="s">
        <v>941</v>
      </c>
      <c r="G148" s="37" t="s">
        <v>942</v>
      </c>
      <c r="H148" s="35"/>
      <c r="I148" s="507"/>
      <c r="J148" s="48">
        <v>0.3</v>
      </c>
      <c r="K148" s="507"/>
      <c r="L148" s="35">
        <v>0.3</v>
      </c>
      <c r="M148" s="507"/>
      <c r="N148" s="20" t="s">
        <v>736</v>
      </c>
      <c r="O148" s="20" t="s">
        <v>43</v>
      </c>
    </row>
    <row r="149" spans="2:15" ht="31.5">
      <c r="B149" s="315">
        <v>117</v>
      </c>
      <c r="C149" s="23" t="s">
        <v>1395</v>
      </c>
      <c r="D149" s="19">
        <v>30.5</v>
      </c>
      <c r="E149" s="20" t="s">
        <v>555</v>
      </c>
      <c r="F149" s="37" t="s">
        <v>941</v>
      </c>
      <c r="G149" s="37" t="s">
        <v>942</v>
      </c>
      <c r="H149" s="35">
        <v>1</v>
      </c>
      <c r="I149" s="507"/>
      <c r="J149" s="48"/>
      <c r="K149" s="507"/>
      <c r="L149" s="35">
        <v>1</v>
      </c>
      <c r="M149" s="507"/>
      <c r="N149" s="20" t="s">
        <v>736</v>
      </c>
      <c r="O149" s="20" t="s">
        <v>43</v>
      </c>
    </row>
    <row r="150" spans="2:15">
      <c r="B150" s="484" t="s">
        <v>1394</v>
      </c>
      <c r="C150" s="485"/>
      <c r="D150" s="485"/>
      <c r="E150" s="485"/>
      <c r="F150" s="485"/>
      <c r="G150" s="485"/>
      <c r="H150" s="485"/>
      <c r="I150" s="485"/>
      <c r="J150" s="485"/>
      <c r="K150" s="485"/>
      <c r="L150" s="485"/>
      <c r="M150" s="485"/>
      <c r="N150" s="485"/>
      <c r="O150" s="486"/>
    </row>
    <row r="151" spans="2:15" ht="31.5">
      <c r="B151" s="315">
        <v>118</v>
      </c>
      <c r="C151" s="23" t="s">
        <v>1391</v>
      </c>
      <c r="D151" s="12">
        <v>72.459999999999994</v>
      </c>
      <c r="E151" s="20" t="s">
        <v>555</v>
      </c>
      <c r="F151" s="37" t="s">
        <v>941</v>
      </c>
      <c r="G151" s="37" t="s">
        <v>942</v>
      </c>
      <c r="H151" s="35">
        <v>1</v>
      </c>
      <c r="I151" s="464">
        <v>224.68</v>
      </c>
      <c r="J151" s="48"/>
      <c r="K151" s="464">
        <f>M151-I151</f>
        <v>15.22999999999999</v>
      </c>
      <c r="L151" s="35">
        <v>1</v>
      </c>
      <c r="M151" s="464">
        <v>239.91</v>
      </c>
      <c r="N151" s="33" t="s">
        <v>742</v>
      </c>
      <c r="O151" s="20" t="s">
        <v>43</v>
      </c>
    </row>
    <row r="152" spans="2:15" ht="31.5">
      <c r="B152" s="315">
        <v>119</v>
      </c>
      <c r="C152" s="23" t="s">
        <v>1386</v>
      </c>
      <c r="D152" s="19">
        <v>8</v>
      </c>
      <c r="E152" s="20" t="s">
        <v>555</v>
      </c>
      <c r="F152" s="37" t="s">
        <v>941</v>
      </c>
      <c r="G152" s="37" t="s">
        <v>942</v>
      </c>
      <c r="H152" s="35">
        <v>1</v>
      </c>
      <c r="I152" s="465"/>
      <c r="J152" s="48"/>
      <c r="K152" s="465"/>
      <c r="L152" s="35">
        <v>1</v>
      </c>
      <c r="M152" s="465"/>
      <c r="N152" s="33" t="s">
        <v>742</v>
      </c>
      <c r="O152" s="20" t="s">
        <v>43</v>
      </c>
    </row>
    <row r="153" spans="2:15" ht="31.5">
      <c r="B153" s="315">
        <v>120</v>
      </c>
      <c r="C153" s="23" t="s">
        <v>1393</v>
      </c>
      <c r="D153" s="19">
        <v>12</v>
      </c>
      <c r="E153" s="20" t="s">
        <v>555</v>
      </c>
      <c r="F153" s="37" t="s">
        <v>941</v>
      </c>
      <c r="G153" s="37" t="s">
        <v>942</v>
      </c>
      <c r="H153" s="35">
        <v>1</v>
      </c>
      <c r="I153" s="465"/>
      <c r="J153" s="48"/>
      <c r="K153" s="465"/>
      <c r="L153" s="35">
        <v>1</v>
      </c>
      <c r="M153" s="465"/>
      <c r="N153" s="33" t="s">
        <v>742</v>
      </c>
      <c r="O153" s="20" t="s">
        <v>43</v>
      </c>
    </row>
    <row r="154" spans="2:15" ht="31.5">
      <c r="B154" s="315">
        <v>121</v>
      </c>
      <c r="C154" s="23" t="s">
        <v>1392</v>
      </c>
      <c r="D154" s="19">
        <v>16.940000000000001</v>
      </c>
      <c r="E154" s="20" t="s">
        <v>555</v>
      </c>
      <c r="F154" s="37" t="s">
        <v>941</v>
      </c>
      <c r="G154" s="37" t="s">
        <v>942</v>
      </c>
      <c r="H154" s="35">
        <v>1</v>
      </c>
      <c r="I154" s="465"/>
      <c r="J154" s="48"/>
      <c r="K154" s="465"/>
      <c r="L154" s="35">
        <v>1</v>
      </c>
      <c r="M154" s="465"/>
      <c r="N154" s="33" t="s">
        <v>742</v>
      </c>
      <c r="O154" s="20" t="s">
        <v>43</v>
      </c>
    </row>
    <row r="155" spans="2:15" ht="31.5">
      <c r="B155" s="315">
        <v>122</v>
      </c>
      <c r="C155" s="23" t="s">
        <v>1386</v>
      </c>
      <c r="D155" s="19">
        <v>25</v>
      </c>
      <c r="E155" s="20" t="s">
        <v>555</v>
      </c>
      <c r="F155" s="37" t="s">
        <v>941</v>
      </c>
      <c r="G155" s="37" t="s">
        <v>942</v>
      </c>
      <c r="H155" s="35">
        <v>1</v>
      </c>
      <c r="I155" s="465"/>
      <c r="J155" s="48"/>
      <c r="K155" s="465"/>
      <c r="L155" s="35">
        <v>1</v>
      </c>
      <c r="M155" s="465"/>
      <c r="N155" s="33" t="s">
        <v>742</v>
      </c>
      <c r="O155" s="20" t="s">
        <v>43</v>
      </c>
    </row>
    <row r="156" spans="2:15" ht="31.5">
      <c r="B156" s="315">
        <v>123</v>
      </c>
      <c r="C156" s="23" t="s">
        <v>1391</v>
      </c>
      <c r="D156" s="12">
        <v>60.12</v>
      </c>
      <c r="E156" s="20" t="s">
        <v>555</v>
      </c>
      <c r="F156" s="37" t="s">
        <v>941</v>
      </c>
      <c r="G156" s="37" t="s">
        <v>942</v>
      </c>
      <c r="H156" s="35">
        <v>1</v>
      </c>
      <c r="I156" s="465"/>
      <c r="J156" s="48"/>
      <c r="K156" s="465"/>
      <c r="L156" s="35">
        <v>1</v>
      </c>
      <c r="M156" s="465"/>
      <c r="N156" s="33" t="s">
        <v>742</v>
      </c>
      <c r="O156" s="20" t="s">
        <v>43</v>
      </c>
    </row>
    <row r="157" spans="2:15" ht="31.5">
      <c r="B157" s="315">
        <v>124</v>
      </c>
      <c r="C157" s="23" t="s">
        <v>1390</v>
      </c>
      <c r="D157" s="19">
        <v>28.6</v>
      </c>
      <c r="E157" s="20" t="s">
        <v>555</v>
      </c>
      <c r="F157" s="37" t="s">
        <v>941</v>
      </c>
      <c r="G157" s="37" t="s">
        <v>942</v>
      </c>
      <c r="H157" s="35">
        <v>1</v>
      </c>
      <c r="I157" s="465"/>
      <c r="J157" s="48"/>
      <c r="K157" s="465"/>
      <c r="L157" s="35">
        <v>1</v>
      </c>
      <c r="M157" s="465"/>
      <c r="N157" s="33" t="s">
        <v>742</v>
      </c>
      <c r="O157" s="20" t="s">
        <v>43</v>
      </c>
    </row>
    <row r="158" spans="2:15" ht="31.5">
      <c r="B158" s="315">
        <v>125</v>
      </c>
      <c r="C158" s="23" t="s">
        <v>1389</v>
      </c>
      <c r="D158" s="19">
        <v>23.28</v>
      </c>
      <c r="E158" s="20" t="s">
        <v>555</v>
      </c>
      <c r="F158" s="37" t="s">
        <v>941</v>
      </c>
      <c r="G158" s="37" t="s">
        <v>942</v>
      </c>
      <c r="H158" s="35">
        <v>1</v>
      </c>
      <c r="I158" s="466"/>
      <c r="J158" s="48"/>
      <c r="K158" s="466"/>
      <c r="L158" s="35">
        <v>1</v>
      </c>
      <c r="M158" s="466"/>
      <c r="N158" s="33" t="s">
        <v>742</v>
      </c>
      <c r="O158" s="20" t="s">
        <v>43</v>
      </c>
    </row>
    <row r="159" spans="2:15">
      <c r="B159" s="484" t="s">
        <v>1388</v>
      </c>
      <c r="C159" s="485"/>
      <c r="D159" s="485"/>
      <c r="E159" s="485"/>
      <c r="F159" s="485"/>
      <c r="G159" s="485"/>
      <c r="H159" s="485"/>
      <c r="I159" s="485"/>
      <c r="J159" s="485"/>
      <c r="K159" s="485"/>
      <c r="L159" s="485"/>
      <c r="M159" s="485"/>
      <c r="N159" s="485"/>
      <c r="O159" s="486"/>
    </row>
    <row r="160" spans="2:15" ht="31.5">
      <c r="B160" s="315">
        <v>126</v>
      </c>
      <c r="C160" s="23" t="s">
        <v>1387</v>
      </c>
      <c r="D160" s="19">
        <v>42.16</v>
      </c>
      <c r="E160" s="20" t="s">
        <v>555</v>
      </c>
      <c r="F160" s="37" t="s">
        <v>941</v>
      </c>
      <c r="G160" s="37" t="s">
        <v>942</v>
      </c>
      <c r="H160" s="35">
        <v>1</v>
      </c>
      <c r="I160" s="464">
        <v>107.94</v>
      </c>
      <c r="J160" s="48"/>
      <c r="K160" s="464">
        <f>M160-I160</f>
        <v>0</v>
      </c>
      <c r="L160" s="35">
        <v>1</v>
      </c>
      <c r="M160" s="464">
        <v>107.94</v>
      </c>
      <c r="N160" s="8" t="s">
        <v>736</v>
      </c>
      <c r="O160" s="20" t="s">
        <v>43</v>
      </c>
    </row>
    <row r="161" spans="2:15" ht="31.5">
      <c r="B161" s="315">
        <v>127</v>
      </c>
      <c r="C161" s="23" t="s">
        <v>1386</v>
      </c>
      <c r="D161" s="19">
        <v>2.64</v>
      </c>
      <c r="E161" s="20" t="s">
        <v>555</v>
      </c>
      <c r="F161" s="37" t="s">
        <v>941</v>
      </c>
      <c r="G161" s="37" t="s">
        <v>942</v>
      </c>
      <c r="H161" s="35">
        <v>1</v>
      </c>
      <c r="I161" s="465"/>
      <c r="J161" s="48"/>
      <c r="K161" s="465"/>
      <c r="L161" s="35">
        <v>1</v>
      </c>
      <c r="M161" s="465"/>
      <c r="N161" s="8" t="s">
        <v>736</v>
      </c>
      <c r="O161" s="20" t="s">
        <v>43</v>
      </c>
    </row>
    <row r="162" spans="2:15" ht="31.5">
      <c r="B162" s="315">
        <v>128</v>
      </c>
      <c r="C162" s="23" t="s">
        <v>1294</v>
      </c>
      <c r="D162" s="19">
        <v>52.09</v>
      </c>
      <c r="E162" s="20" t="s">
        <v>555</v>
      </c>
      <c r="F162" s="37" t="s">
        <v>941</v>
      </c>
      <c r="G162" s="37" t="s">
        <v>942</v>
      </c>
      <c r="H162" s="48">
        <v>1</v>
      </c>
      <c r="I162" s="465"/>
      <c r="J162" s="48"/>
      <c r="K162" s="465"/>
      <c r="L162" s="35">
        <v>1</v>
      </c>
      <c r="M162" s="465"/>
      <c r="N162" s="8" t="s">
        <v>736</v>
      </c>
      <c r="O162" s="20" t="s">
        <v>43</v>
      </c>
    </row>
    <row r="163" spans="2:15" ht="31.5">
      <c r="B163" s="315">
        <v>129</v>
      </c>
      <c r="C163" s="23" t="s">
        <v>1385</v>
      </c>
      <c r="D163" s="19">
        <v>22.88</v>
      </c>
      <c r="E163" s="20" t="s">
        <v>555</v>
      </c>
      <c r="F163" s="37" t="s">
        <v>941</v>
      </c>
      <c r="G163" s="37" t="s">
        <v>942</v>
      </c>
      <c r="H163" s="48">
        <v>1</v>
      </c>
      <c r="I163" s="465"/>
      <c r="J163" s="48"/>
      <c r="K163" s="465"/>
      <c r="L163" s="35">
        <v>1</v>
      </c>
      <c r="M163" s="465"/>
      <c r="N163" s="8" t="s">
        <v>736</v>
      </c>
      <c r="O163" s="20" t="s">
        <v>43</v>
      </c>
    </row>
    <row r="164" spans="2:15" ht="31.5">
      <c r="B164" s="315">
        <v>130</v>
      </c>
      <c r="C164" s="23" t="s">
        <v>1534</v>
      </c>
      <c r="D164" s="19">
        <v>14.63</v>
      </c>
      <c r="E164" s="20" t="s">
        <v>555</v>
      </c>
      <c r="F164" s="37" t="s">
        <v>941</v>
      </c>
      <c r="G164" s="37" t="s">
        <v>942</v>
      </c>
      <c r="H164" s="48"/>
      <c r="I164" s="466"/>
      <c r="J164" s="48"/>
      <c r="K164" s="466"/>
      <c r="L164" s="35"/>
      <c r="M164" s="466"/>
      <c r="N164" s="8" t="s">
        <v>736</v>
      </c>
      <c r="O164" s="20" t="s">
        <v>43</v>
      </c>
    </row>
    <row r="165" spans="2:15">
      <c r="B165" s="484" t="s">
        <v>1384</v>
      </c>
      <c r="C165" s="485"/>
      <c r="D165" s="485"/>
      <c r="E165" s="485"/>
      <c r="F165" s="485"/>
      <c r="G165" s="485"/>
      <c r="H165" s="485"/>
      <c r="I165" s="485"/>
      <c r="J165" s="485"/>
      <c r="K165" s="485"/>
      <c r="L165" s="485"/>
      <c r="M165" s="485"/>
      <c r="N165" s="485"/>
      <c r="O165" s="486"/>
    </row>
    <row r="166" spans="2:15" ht="31.5">
      <c r="B166" s="315">
        <v>131</v>
      </c>
      <c r="C166" s="23" t="s">
        <v>1383</v>
      </c>
      <c r="D166" s="12">
        <v>29.22</v>
      </c>
      <c r="E166" s="20" t="s">
        <v>555</v>
      </c>
      <c r="F166" s="37" t="s">
        <v>941</v>
      </c>
      <c r="G166" s="37" t="s">
        <v>942</v>
      </c>
      <c r="H166" s="35">
        <v>1</v>
      </c>
      <c r="I166" s="464">
        <v>132.85</v>
      </c>
      <c r="J166" s="48"/>
      <c r="K166" s="464">
        <f>M166-I166</f>
        <v>18.330000000000013</v>
      </c>
      <c r="L166" s="35">
        <v>1</v>
      </c>
      <c r="M166" s="464">
        <v>151.18</v>
      </c>
      <c r="N166" s="8" t="s">
        <v>736</v>
      </c>
      <c r="O166" s="20" t="s">
        <v>43</v>
      </c>
    </row>
    <row r="167" spans="2:15" ht="31.5">
      <c r="B167" s="315">
        <v>132</v>
      </c>
      <c r="C167" s="23" t="s">
        <v>1382</v>
      </c>
      <c r="D167" s="12">
        <v>32.18</v>
      </c>
      <c r="E167" s="20" t="s">
        <v>555</v>
      </c>
      <c r="F167" s="37" t="s">
        <v>941</v>
      </c>
      <c r="G167" s="37" t="s">
        <v>942</v>
      </c>
      <c r="H167" s="35"/>
      <c r="I167" s="465"/>
      <c r="J167" s="48"/>
      <c r="K167" s="465"/>
      <c r="L167" s="35"/>
      <c r="M167" s="465"/>
      <c r="N167" s="8" t="s">
        <v>728</v>
      </c>
      <c r="O167" s="20" t="s">
        <v>43</v>
      </c>
    </row>
    <row r="168" spans="2:15" ht="31.5">
      <c r="B168" s="315">
        <v>133</v>
      </c>
      <c r="C168" s="23" t="s">
        <v>1381</v>
      </c>
      <c r="D168" s="19">
        <v>4.3</v>
      </c>
      <c r="E168" s="20" t="s">
        <v>555</v>
      </c>
      <c r="F168" s="37" t="s">
        <v>941</v>
      </c>
      <c r="G168" s="37" t="s">
        <v>942</v>
      </c>
      <c r="H168" s="35">
        <v>1</v>
      </c>
      <c r="I168" s="465"/>
      <c r="J168" s="48"/>
      <c r="K168" s="465"/>
      <c r="L168" s="35">
        <v>1</v>
      </c>
      <c r="M168" s="465"/>
      <c r="N168" s="8" t="s">
        <v>736</v>
      </c>
      <c r="O168" s="20" t="s">
        <v>43</v>
      </c>
    </row>
    <row r="169" spans="2:15" ht="31.5">
      <c r="B169" s="315">
        <v>134</v>
      </c>
      <c r="C169" s="23" t="s">
        <v>1380</v>
      </c>
      <c r="D169" s="19">
        <v>25</v>
      </c>
      <c r="E169" s="20" t="s">
        <v>555</v>
      </c>
      <c r="F169" s="37" t="s">
        <v>941</v>
      </c>
      <c r="G169" s="37" t="s">
        <v>942</v>
      </c>
      <c r="H169" s="35">
        <v>1</v>
      </c>
      <c r="I169" s="465"/>
      <c r="J169" s="48"/>
      <c r="K169" s="465"/>
      <c r="L169" s="35">
        <v>1</v>
      </c>
      <c r="M169" s="465"/>
      <c r="N169" s="8" t="s">
        <v>736</v>
      </c>
      <c r="O169" s="20" t="s">
        <v>43</v>
      </c>
    </row>
    <row r="170" spans="2:15" ht="31.5">
      <c r="B170" s="315">
        <v>135</v>
      </c>
      <c r="C170" s="23" t="s">
        <v>1379</v>
      </c>
      <c r="D170" s="12">
        <v>3.72</v>
      </c>
      <c r="E170" s="20" t="s">
        <v>555</v>
      </c>
      <c r="F170" s="37" t="s">
        <v>941</v>
      </c>
      <c r="G170" s="37" t="s">
        <v>942</v>
      </c>
      <c r="H170" s="35"/>
      <c r="I170" s="465"/>
      <c r="J170" s="48"/>
      <c r="K170" s="465"/>
      <c r="L170" s="35"/>
      <c r="M170" s="465"/>
      <c r="N170" s="8" t="s">
        <v>728</v>
      </c>
      <c r="O170" s="20" t="s">
        <v>43</v>
      </c>
    </row>
    <row r="171" spans="2:15" ht="31.5">
      <c r="B171" s="315">
        <v>136</v>
      </c>
      <c r="C171" s="23" t="s">
        <v>1378</v>
      </c>
      <c r="D171" s="19">
        <v>5.58</v>
      </c>
      <c r="E171" s="20" t="s">
        <v>555</v>
      </c>
      <c r="F171" s="37" t="s">
        <v>941</v>
      </c>
      <c r="G171" s="37" t="s">
        <v>942</v>
      </c>
      <c r="H171" s="35"/>
      <c r="I171" s="466"/>
      <c r="J171" s="48"/>
      <c r="K171" s="466"/>
      <c r="L171" s="35"/>
      <c r="M171" s="466"/>
      <c r="N171" s="8" t="s">
        <v>728</v>
      </c>
      <c r="O171" s="20" t="s">
        <v>43</v>
      </c>
    </row>
    <row r="172" spans="2:15" ht="31.5">
      <c r="B172" s="315">
        <v>137</v>
      </c>
      <c r="C172" s="23" t="s">
        <v>1377</v>
      </c>
      <c r="D172" s="12">
        <v>10.14</v>
      </c>
      <c r="E172" s="20" t="s">
        <v>555</v>
      </c>
      <c r="F172" s="37" t="s">
        <v>941</v>
      </c>
      <c r="G172" s="37" t="s">
        <v>942</v>
      </c>
      <c r="H172" s="35">
        <v>1</v>
      </c>
      <c r="I172" s="464">
        <v>132.85</v>
      </c>
      <c r="J172" s="48"/>
      <c r="K172" s="464">
        <f>M172-I172</f>
        <v>0</v>
      </c>
      <c r="L172" s="35">
        <v>1</v>
      </c>
      <c r="M172" s="464">
        <v>132.85</v>
      </c>
      <c r="N172" s="8" t="s">
        <v>736</v>
      </c>
      <c r="O172" s="20" t="s">
        <v>43</v>
      </c>
    </row>
    <row r="173" spans="2:15" ht="31.5">
      <c r="B173" s="315">
        <v>138</v>
      </c>
      <c r="C173" s="23" t="s">
        <v>1376</v>
      </c>
      <c r="D173" s="12">
        <v>10.48</v>
      </c>
      <c r="E173" s="20" t="s">
        <v>555</v>
      </c>
      <c r="F173" s="37" t="s">
        <v>941</v>
      </c>
      <c r="G173" s="37" t="s">
        <v>942</v>
      </c>
      <c r="H173" s="35"/>
      <c r="I173" s="465"/>
      <c r="J173" s="48"/>
      <c r="K173" s="465"/>
      <c r="L173" s="35"/>
      <c r="M173" s="465"/>
      <c r="N173" s="8" t="s">
        <v>728</v>
      </c>
      <c r="O173" s="20" t="s">
        <v>43</v>
      </c>
    </row>
    <row r="174" spans="2:15" ht="31.5">
      <c r="B174" s="315">
        <v>139</v>
      </c>
      <c r="C174" s="23" t="s">
        <v>1357</v>
      </c>
      <c r="D174" s="19">
        <v>8.84</v>
      </c>
      <c r="E174" s="20" t="s">
        <v>555</v>
      </c>
      <c r="F174" s="37" t="s">
        <v>941</v>
      </c>
      <c r="G174" s="37" t="s">
        <v>942</v>
      </c>
      <c r="H174" s="35"/>
      <c r="I174" s="465"/>
      <c r="J174" s="48"/>
      <c r="K174" s="465"/>
      <c r="L174" s="35"/>
      <c r="M174" s="465"/>
      <c r="N174" s="8" t="s">
        <v>728</v>
      </c>
      <c r="O174" s="20" t="s">
        <v>43</v>
      </c>
    </row>
    <row r="175" spans="2:15" ht="31.5">
      <c r="B175" s="315">
        <v>140</v>
      </c>
      <c r="C175" s="23" t="s">
        <v>1375</v>
      </c>
      <c r="D175" s="19">
        <v>4.2</v>
      </c>
      <c r="E175" s="20" t="s">
        <v>555</v>
      </c>
      <c r="F175" s="37" t="s">
        <v>941</v>
      </c>
      <c r="G175" s="37" t="s">
        <v>942</v>
      </c>
      <c r="H175" s="35"/>
      <c r="I175" s="465"/>
      <c r="J175" s="48"/>
      <c r="K175" s="465"/>
      <c r="L175" s="35"/>
      <c r="M175" s="465"/>
      <c r="N175" s="8" t="s">
        <v>728</v>
      </c>
      <c r="O175" s="20" t="s">
        <v>43</v>
      </c>
    </row>
    <row r="176" spans="2:15" ht="31.5">
      <c r="B176" s="315">
        <v>141</v>
      </c>
      <c r="C176" s="23" t="s">
        <v>1374</v>
      </c>
      <c r="D176" s="19">
        <v>6.34</v>
      </c>
      <c r="E176" s="20" t="s">
        <v>555</v>
      </c>
      <c r="F176" s="37" t="s">
        <v>941</v>
      </c>
      <c r="G176" s="37" t="s">
        <v>942</v>
      </c>
      <c r="H176" s="35"/>
      <c r="I176" s="465"/>
      <c r="J176" s="48"/>
      <c r="K176" s="465"/>
      <c r="L176" s="35"/>
      <c r="M176" s="465"/>
      <c r="N176" s="8" t="s">
        <v>728</v>
      </c>
      <c r="O176" s="20" t="s">
        <v>43</v>
      </c>
    </row>
    <row r="177" spans="2:15" ht="31.5">
      <c r="B177" s="315">
        <v>142</v>
      </c>
      <c r="C177" s="23" t="s">
        <v>1373</v>
      </c>
      <c r="D177" s="19">
        <v>1.4</v>
      </c>
      <c r="E177" s="20" t="s">
        <v>555</v>
      </c>
      <c r="F177" s="37" t="s">
        <v>941</v>
      </c>
      <c r="G177" s="37" t="s">
        <v>942</v>
      </c>
      <c r="H177" s="35"/>
      <c r="I177" s="465"/>
      <c r="J177" s="48"/>
      <c r="K177" s="465"/>
      <c r="L177" s="35"/>
      <c r="M177" s="465"/>
      <c r="N177" s="8" t="s">
        <v>728</v>
      </c>
      <c r="O177" s="20" t="s">
        <v>43</v>
      </c>
    </row>
    <row r="178" spans="2:15" ht="31.5">
      <c r="B178" s="315">
        <v>143</v>
      </c>
      <c r="C178" s="23" t="s">
        <v>1372</v>
      </c>
      <c r="D178" s="19">
        <v>10.6</v>
      </c>
      <c r="E178" s="20" t="s">
        <v>555</v>
      </c>
      <c r="F178" s="37" t="s">
        <v>941</v>
      </c>
      <c r="G178" s="37" t="s">
        <v>942</v>
      </c>
      <c r="H178" s="35">
        <v>1</v>
      </c>
      <c r="I178" s="466"/>
      <c r="J178" s="48"/>
      <c r="K178" s="466"/>
      <c r="L178" s="35">
        <v>1</v>
      </c>
      <c r="M178" s="466"/>
      <c r="N178" s="8" t="s">
        <v>736</v>
      </c>
      <c r="O178" s="20" t="s">
        <v>43</v>
      </c>
    </row>
    <row r="179" spans="2:15">
      <c r="B179" s="484" t="s">
        <v>1371</v>
      </c>
      <c r="C179" s="485"/>
      <c r="D179" s="485"/>
      <c r="E179" s="485"/>
      <c r="F179" s="485"/>
      <c r="G179" s="485"/>
      <c r="H179" s="485"/>
      <c r="I179" s="485"/>
      <c r="J179" s="485"/>
      <c r="K179" s="485"/>
      <c r="L179" s="485"/>
      <c r="M179" s="485"/>
      <c r="N179" s="485"/>
      <c r="O179" s="486"/>
    </row>
    <row r="180" spans="2:15" ht="31.5">
      <c r="B180" s="315">
        <v>144</v>
      </c>
      <c r="C180" s="23" t="s">
        <v>1294</v>
      </c>
      <c r="D180" s="19">
        <v>40.94</v>
      </c>
      <c r="E180" s="20" t="s">
        <v>555</v>
      </c>
      <c r="F180" s="37" t="s">
        <v>941</v>
      </c>
      <c r="G180" s="37" t="s">
        <v>942</v>
      </c>
      <c r="H180" s="35">
        <v>1</v>
      </c>
      <c r="I180" s="464">
        <v>103.19</v>
      </c>
      <c r="J180" s="48"/>
      <c r="K180" s="464"/>
      <c r="L180" s="35">
        <v>1</v>
      </c>
      <c r="M180" s="464">
        <v>103.19</v>
      </c>
      <c r="N180" s="33" t="s">
        <v>742</v>
      </c>
      <c r="O180" s="20" t="s">
        <v>43</v>
      </c>
    </row>
    <row r="181" spans="2:15" ht="31.5">
      <c r="B181" s="315">
        <v>145</v>
      </c>
      <c r="C181" s="23" t="s">
        <v>1293</v>
      </c>
      <c r="D181" s="19">
        <v>66.58</v>
      </c>
      <c r="E181" s="20" t="s">
        <v>555</v>
      </c>
      <c r="F181" s="37" t="s">
        <v>941</v>
      </c>
      <c r="G181" s="37" t="s">
        <v>942</v>
      </c>
      <c r="H181" s="35">
        <v>1</v>
      </c>
      <c r="I181" s="466"/>
      <c r="J181" s="48"/>
      <c r="K181" s="466"/>
      <c r="L181" s="35">
        <v>1</v>
      </c>
      <c r="M181" s="466"/>
      <c r="N181" s="33" t="s">
        <v>742</v>
      </c>
      <c r="O181" s="20" t="s">
        <v>43</v>
      </c>
    </row>
    <row r="182" spans="2:15">
      <c r="B182" s="484" t="s">
        <v>1370</v>
      </c>
      <c r="C182" s="485"/>
      <c r="D182" s="485"/>
      <c r="E182" s="485"/>
      <c r="F182" s="485"/>
      <c r="G182" s="485"/>
      <c r="H182" s="485"/>
      <c r="I182" s="485"/>
      <c r="J182" s="485"/>
      <c r="K182" s="485"/>
      <c r="L182" s="485"/>
      <c r="M182" s="485"/>
      <c r="N182" s="485"/>
      <c r="O182" s="486"/>
    </row>
    <row r="183" spans="2:15" ht="31.5">
      <c r="B183" s="315">
        <v>146</v>
      </c>
      <c r="C183" s="23" t="s">
        <v>1369</v>
      </c>
      <c r="D183" s="19">
        <v>10</v>
      </c>
      <c r="E183" s="20" t="s">
        <v>555</v>
      </c>
      <c r="F183" s="37" t="s">
        <v>941</v>
      </c>
      <c r="G183" s="37" t="s">
        <v>942</v>
      </c>
      <c r="H183" s="35">
        <v>1</v>
      </c>
      <c r="I183" s="494">
        <v>174.71</v>
      </c>
      <c r="J183" s="48"/>
      <c r="K183" s="494">
        <f>M183-I183</f>
        <v>0</v>
      </c>
      <c r="L183" s="35">
        <v>1</v>
      </c>
      <c r="M183" s="494">
        <v>174.71</v>
      </c>
      <c r="N183" s="33" t="s">
        <v>742</v>
      </c>
      <c r="O183" s="20" t="s">
        <v>43</v>
      </c>
    </row>
    <row r="184" spans="2:15" ht="31.5">
      <c r="B184" s="315">
        <v>147</v>
      </c>
      <c r="C184" s="23" t="s">
        <v>1368</v>
      </c>
      <c r="D184" s="19">
        <v>59</v>
      </c>
      <c r="E184" s="20" t="s">
        <v>555</v>
      </c>
      <c r="F184" s="37" t="s">
        <v>941</v>
      </c>
      <c r="G184" s="37" t="s">
        <v>942</v>
      </c>
      <c r="H184" s="35">
        <v>1</v>
      </c>
      <c r="I184" s="495"/>
      <c r="J184" s="48"/>
      <c r="K184" s="465"/>
      <c r="L184" s="35">
        <v>1</v>
      </c>
      <c r="M184" s="495"/>
      <c r="N184" s="33" t="s">
        <v>742</v>
      </c>
      <c r="O184" s="20" t="s">
        <v>43</v>
      </c>
    </row>
    <row r="185" spans="2:15" ht="31.5">
      <c r="B185" s="315">
        <v>148</v>
      </c>
      <c r="C185" s="23" t="s">
        <v>1367</v>
      </c>
      <c r="D185" s="19">
        <v>27</v>
      </c>
      <c r="E185" s="20" t="s">
        <v>555</v>
      </c>
      <c r="F185" s="37" t="s">
        <v>941</v>
      </c>
      <c r="G185" s="37" t="s">
        <v>942</v>
      </c>
      <c r="H185" s="35">
        <v>1</v>
      </c>
      <c r="I185" s="495"/>
      <c r="J185" s="48"/>
      <c r="K185" s="465"/>
      <c r="L185" s="35">
        <v>1</v>
      </c>
      <c r="M185" s="495"/>
      <c r="N185" s="33" t="s">
        <v>742</v>
      </c>
      <c r="O185" s="20" t="s">
        <v>43</v>
      </c>
    </row>
    <row r="186" spans="2:15" ht="31.5">
      <c r="B186" s="315">
        <v>149</v>
      </c>
      <c r="C186" s="23" t="s">
        <v>1350</v>
      </c>
      <c r="D186" s="19">
        <v>31.5</v>
      </c>
      <c r="E186" s="20" t="s">
        <v>555</v>
      </c>
      <c r="F186" s="37" t="s">
        <v>941</v>
      </c>
      <c r="G186" s="37" t="s">
        <v>942</v>
      </c>
      <c r="H186" s="35">
        <v>1</v>
      </c>
      <c r="I186" s="495"/>
      <c r="J186" s="48"/>
      <c r="K186" s="465"/>
      <c r="L186" s="35">
        <v>1</v>
      </c>
      <c r="M186" s="495"/>
      <c r="N186" s="33" t="s">
        <v>742</v>
      </c>
      <c r="O186" s="20" t="s">
        <v>43</v>
      </c>
    </row>
    <row r="187" spans="2:15" ht="31.5">
      <c r="B187" s="315">
        <v>150</v>
      </c>
      <c r="C187" s="23" t="s">
        <v>1366</v>
      </c>
      <c r="D187" s="19">
        <v>12.21</v>
      </c>
      <c r="E187" s="20" t="s">
        <v>555</v>
      </c>
      <c r="F187" s="37" t="s">
        <v>941</v>
      </c>
      <c r="G187" s="37" t="s">
        <v>942</v>
      </c>
      <c r="H187" s="35">
        <v>1</v>
      </c>
      <c r="I187" s="495"/>
      <c r="J187" s="48"/>
      <c r="K187" s="465"/>
      <c r="L187" s="35">
        <v>1</v>
      </c>
      <c r="M187" s="495"/>
      <c r="N187" s="33" t="s">
        <v>742</v>
      </c>
      <c r="O187" s="20" t="s">
        <v>43</v>
      </c>
    </row>
    <row r="188" spans="2:15" ht="31.5">
      <c r="B188" s="315">
        <v>151</v>
      </c>
      <c r="C188" s="23" t="s">
        <v>1357</v>
      </c>
      <c r="D188" s="19">
        <v>5</v>
      </c>
      <c r="E188" s="20" t="s">
        <v>555</v>
      </c>
      <c r="F188" s="37" t="s">
        <v>941</v>
      </c>
      <c r="G188" s="37" t="s">
        <v>942</v>
      </c>
      <c r="H188" s="35">
        <v>1</v>
      </c>
      <c r="I188" s="495"/>
      <c r="J188" s="48"/>
      <c r="K188" s="465"/>
      <c r="L188" s="35">
        <v>1</v>
      </c>
      <c r="M188" s="495"/>
      <c r="N188" s="33" t="s">
        <v>742</v>
      </c>
      <c r="O188" s="20" t="s">
        <v>43</v>
      </c>
    </row>
    <row r="189" spans="2:15" ht="31.5">
      <c r="B189" s="315">
        <v>152</v>
      </c>
      <c r="C189" s="23" t="s">
        <v>1365</v>
      </c>
      <c r="D189" s="19">
        <v>8.2899999999999991</v>
      </c>
      <c r="E189" s="20" t="s">
        <v>555</v>
      </c>
      <c r="F189" s="37" t="s">
        <v>941</v>
      </c>
      <c r="G189" s="37" t="s">
        <v>942</v>
      </c>
      <c r="H189" s="35">
        <v>1</v>
      </c>
      <c r="I189" s="495"/>
      <c r="J189" s="48"/>
      <c r="K189" s="465"/>
      <c r="L189" s="35">
        <v>1</v>
      </c>
      <c r="M189" s="495"/>
      <c r="N189" s="33" t="s">
        <v>742</v>
      </c>
      <c r="O189" s="20" t="s">
        <v>43</v>
      </c>
    </row>
    <row r="190" spans="2:15" ht="47.25">
      <c r="B190" s="315">
        <v>153</v>
      </c>
      <c r="C190" s="23" t="s">
        <v>1364</v>
      </c>
      <c r="D190" s="19">
        <v>11</v>
      </c>
      <c r="E190" s="20" t="s">
        <v>555</v>
      </c>
      <c r="F190" s="37" t="s">
        <v>941</v>
      </c>
      <c r="G190" s="37" t="s">
        <v>942</v>
      </c>
      <c r="H190" s="35">
        <v>1</v>
      </c>
      <c r="I190" s="495"/>
      <c r="J190" s="48"/>
      <c r="K190" s="465"/>
      <c r="L190" s="35">
        <v>1</v>
      </c>
      <c r="M190" s="495"/>
      <c r="N190" s="33" t="s">
        <v>742</v>
      </c>
      <c r="O190" s="20" t="s">
        <v>43</v>
      </c>
    </row>
    <row r="191" spans="2:15" ht="31.5">
      <c r="B191" s="315">
        <v>154</v>
      </c>
      <c r="C191" s="23" t="s">
        <v>1363</v>
      </c>
      <c r="D191" s="19">
        <v>18</v>
      </c>
      <c r="E191" s="20" t="s">
        <v>555</v>
      </c>
      <c r="F191" s="37" t="s">
        <v>941</v>
      </c>
      <c r="G191" s="37" t="s">
        <v>942</v>
      </c>
      <c r="H191" s="35">
        <v>1</v>
      </c>
      <c r="I191" s="495"/>
      <c r="J191" s="48"/>
      <c r="K191" s="465"/>
      <c r="L191" s="35">
        <v>1</v>
      </c>
      <c r="M191" s="495"/>
      <c r="N191" s="33" t="s">
        <v>742</v>
      </c>
      <c r="O191" s="20" t="s">
        <v>43</v>
      </c>
    </row>
    <row r="192" spans="2:15" ht="47.25">
      <c r="B192" s="315">
        <v>155</v>
      </c>
      <c r="C192" s="23" t="s">
        <v>1362</v>
      </c>
      <c r="D192" s="19">
        <v>5</v>
      </c>
      <c r="E192" s="20" t="s">
        <v>555</v>
      </c>
      <c r="F192" s="37" t="s">
        <v>941</v>
      </c>
      <c r="G192" s="37" t="s">
        <v>942</v>
      </c>
      <c r="H192" s="35">
        <v>1</v>
      </c>
      <c r="I192" s="495"/>
      <c r="J192" s="48"/>
      <c r="K192" s="465"/>
      <c r="L192" s="35">
        <v>1</v>
      </c>
      <c r="M192" s="495"/>
      <c r="N192" s="33" t="s">
        <v>742</v>
      </c>
      <c r="O192" s="20" t="s">
        <v>43</v>
      </c>
    </row>
    <row r="193" spans="2:15" ht="31.5">
      <c r="B193" s="315">
        <v>156</v>
      </c>
      <c r="C193" s="23" t="s">
        <v>1350</v>
      </c>
      <c r="D193" s="19">
        <v>16.72</v>
      </c>
      <c r="E193" s="20" t="s">
        <v>555</v>
      </c>
      <c r="F193" s="37" t="s">
        <v>941</v>
      </c>
      <c r="G193" s="37" t="s">
        <v>942</v>
      </c>
      <c r="H193" s="48">
        <v>1</v>
      </c>
      <c r="I193" s="495"/>
      <c r="J193" s="48"/>
      <c r="K193" s="465"/>
      <c r="L193" s="35">
        <v>1</v>
      </c>
      <c r="M193" s="495"/>
      <c r="N193" s="33" t="s">
        <v>742</v>
      </c>
      <c r="O193" s="20" t="s">
        <v>43</v>
      </c>
    </row>
    <row r="194" spans="2:15" ht="31.5">
      <c r="B194" s="315">
        <v>157</v>
      </c>
      <c r="C194" s="23" t="s">
        <v>1349</v>
      </c>
      <c r="D194" s="19">
        <v>2.2599999999999998</v>
      </c>
      <c r="E194" s="20" t="s">
        <v>555</v>
      </c>
      <c r="F194" s="37" t="s">
        <v>941</v>
      </c>
      <c r="G194" s="37" t="s">
        <v>942</v>
      </c>
      <c r="H194" s="48">
        <v>1</v>
      </c>
      <c r="I194" s="495"/>
      <c r="J194" s="48"/>
      <c r="K194" s="465"/>
      <c r="L194" s="35">
        <v>1</v>
      </c>
      <c r="M194" s="495"/>
      <c r="N194" s="33" t="s">
        <v>742</v>
      </c>
      <c r="O194" s="20" t="s">
        <v>43</v>
      </c>
    </row>
    <row r="195" spans="2:15" ht="31.5">
      <c r="B195" s="315">
        <v>158</v>
      </c>
      <c r="C195" s="23" t="s">
        <v>1361</v>
      </c>
      <c r="D195" s="19">
        <v>3.36</v>
      </c>
      <c r="E195" s="20" t="s">
        <v>555</v>
      </c>
      <c r="F195" s="37" t="s">
        <v>941</v>
      </c>
      <c r="G195" s="37" t="s">
        <v>942</v>
      </c>
      <c r="H195" s="48">
        <v>1</v>
      </c>
      <c r="I195" s="495"/>
      <c r="J195" s="48"/>
      <c r="K195" s="465"/>
      <c r="L195" s="35">
        <v>1</v>
      </c>
      <c r="M195" s="495"/>
      <c r="N195" s="33" t="s">
        <v>742</v>
      </c>
      <c r="O195" s="20" t="s">
        <v>43</v>
      </c>
    </row>
    <row r="196" spans="2:15" ht="47.25">
      <c r="B196" s="315">
        <v>159</v>
      </c>
      <c r="C196" s="23" t="s">
        <v>1360</v>
      </c>
      <c r="D196" s="19">
        <v>8</v>
      </c>
      <c r="E196" s="20" t="s">
        <v>555</v>
      </c>
      <c r="F196" s="37" t="s">
        <v>941</v>
      </c>
      <c r="G196" s="37" t="s">
        <v>942</v>
      </c>
      <c r="H196" s="48">
        <v>1</v>
      </c>
      <c r="I196" s="495"/>
      <c r="J196" s="48"/>
      <c r="K196" s="465"/>
      <c r="L196" s="35">
        <v>1</v>
      </c>
      <c r="M196" s="495"/>
      <c r="N196" s="33" t="s">
        <v>742</v>
      </c>
      <c r="O196" s="20" t="s">
        <v>43</v>
      </c>
    </row>
    <row r="197" spans="2:15" ht="31.5">
      <c r="B197" s="315">
        <v>160</v>
      </c>
      <c r="C197" s="23" t="s">
        <v>1359</v>
      </c>
      <c r="D197" s="19">
        <v>3.07</v>
      </c>
      <c r="E197" s="20" t="s">
        <v>555</v>
      </c>
      <c r="F197" s="37" t="s">
        <v>941</v>
      </c>
      <c r="G197" s="37" t="s">
        <v>942</v>
      </c>
      <c r="H197" s="48">
        <v>1</v>
      </c>
      <c r="I197" s="495"/>
      <c r="J197" s="52"/>
      <c r="K197" s="465"/>
      <c r="L197" s="35">
        <v>1</v>
      </c>
      <c r="M197" s="495"/>
      <c r="N197" s="33" t="s">
        <v>742</v>
      </c>
      <c r="O197" s="20" t="s">
        <v>43</v>
      </c>
    </row>
    <row r="198" spans="2:15" ht="31.5">
      <c r="B198" s="315">
        <v>161</v>
      </c>
      <c r="C198" s="23" t="s">
        <v>1358</v>
      </c>
      <c r="D198" s="19">
        <v>11.62</v>
      </c>
      <c r="E198" s="20" t="s">
        <v>555</v>
      </c>
      <c r="F198" s="37" t="s">
        <v>941</v>
      </c>
      <c r="G198" s="37" t="s">
        <v>942</v>
      </c>
      <c r="H198" s="48">
        <v>1</v>
      </c>
      <c r="I198" s="495"/>
      <c r="J198" s="52"/>
      <c r="K198" s="465"/>
      <c r="L198" s="35">
        <v>1</v>
      </c>
      <c r="M198" s="495"/>
      <c r="N198" s="33" t="s">
        <v>742</v>
      </c>
      <c r="O198" s="20" t="s">
        <v>43</v>
      </c>
    </row>
    <row r="199" spans="2:15" ht="31.5">
      <c r="B199" s="315">
        <v>162</v>
      </c>
      <c r="C199" s="23" t="s">
        <v>1357</v>
      </c>
      <c r="D199" s="19">
        <v>5.14</v>
      </c>
      <c r="E199" s="20" t="s">
        <v>555</v>
      </c>
      <c r="F199" s="37" t="s">
        <v>941</v>
      </c>
      <c r="G199" s="37" t="s">
        <v>942</v>
      </c>
      <c r="H199" s="48">
        <v>1</v>
      </c>
      <c r="I199" s="495"/>
      <c r="J199" s="52"/>
      <c r="K199" s="465"/>
      <c r="L199" s="35">
        <v>1</v>
      </c>
      <c r="M199" s="495"/>
      <c r="N199" s="33" t="s">
        <v>742</v>
      </c>
      <c r="O199" s="20" t="s">
        <v>43</v>
      </c>
    </row>
    <row r="200" spans="2:15" ht="47.25">
      <c r="B200" s="315">
        <v>163</v>
      </c>
      <c r="C200" s="23" t="s">
        <v>1356</v>
      </c>
      <c r="D200" s="19">
        <v>1.92</v>
      </c>
      <c r="E200" s="20" t="s">
        <v>555</v>
      </c>
      <c r="F200" s="37" t="s">
        <v>941</v>
      </c>
      <c r="G200" s="37" t="s">
        <v>942</v>
      </c>
      <c r="H200" s="35"/>
      <c r="I200" s="495"/>
      <c r="J200" s="48"/>
      <c r="K200" s="465"/>
      <c r="L200" s="35"/>
      <c r="M200" s="495"/>
      <c r="N200" s="8" t="s">
        <v>728</v>
      </c>
      <c r="O200" s="20" t="s">
        <v>43</v>
      </c>
    </row>
    <row r="201" spans="2:15" ht="31.5">
      <c r="B201" s="315">
        <v>164</v>
      </c>
      <c r="C201" s="23" t="s">
        <v>1355</v>
      </c>
      <c r="D201" s="19">
        <v>15.6</v>
      </c>
      <c r="E201" s="20" t="s">
        <v>555</v>
      </c>
      <c r="F201" s="37" t="s">
        <v>941</v>
      </c>
      <c r="G201" s="37" t="s">
        <v>942</v>
      </c>
      <c r="H201" s="35"/>
      <c r="I201" s="495"/>
      <c r="J201" s="48"/>
      <c r="K201" s="465"/>
      <c r="L201" s="35"/>
      <c r="M201" s="495"/>
      <c r="N201" s="8" t="s">
        <v>728</v>
      </c>
      <c r="O201" s="20" t="s">
        <v>43</v>
      </c>
    </row>
    <row r="202" spans="2:15" ht="47.25">
      <c r="B202" s="315">
        <v>165</v>
      </c>
      <c r="C202" s="23" t="s">
        <v>1354</v>
      </c>
      <c r="D202" s="19">
        <v>5.61</v>
      </c>
      <c r="E202" s="20" t="s">
        <v>555</v>
      </c>
      <c r="F202" s="37" t="s">
        <v>941</v>
      </c>
      <c r="G202" s="37" t="s">
        <v>942</v>
      </c>
      <c r="H202" s="35"/>
      <c r="I202" s="495"/>
      <c r="J202" s="48"/>
      <c r="K202" s="465"/>
      <c r="L202" s="35"/>
      <c r="M202" s="495"/>
      <c r="N202" s="8" t="s">
        <v>728</v>
      </c>
      <c r="O202" s="20" t="s">
        <v>43</v>
      </c>
    </row>
    <row r="203" spans="2:15" ht="31.5">
      <c r="B203" s="315">
        <v>166</v>
      </c>
      <c r="C203" s="23" t="s">
        <v>1353</v>
      </c>
      <c r="D203" s="19">
        <v>10.33</v>
      </c>
      <c r="E203" s="20" t="s">
        <v>555</v>
      </c>
      <c r="F203" s="37" t="s">
        <v>941</v>
      </c>
      <c r="G203" s="37" t="s">
        <v>942</v>
      </c>
      <c r="H203" s="35"/>
      <c r="I203" s="495"/>
      <c r="J203" s="48"/>
      <c r="K203" s="465"/>
      <c r="L203" s="35"/>
      <c r="M203" s="495"/>
      <c r="N203" s="8" t="s">
        <v>728</v>
      </c>
      <c r="O203" s="20" t="s">
        <v>43</v>
      </c>
    </row>
    <row r="204" spans="2:15" ht="31.5">
      <c r="B204" s="315">
        <v>167</v>
      </c>
      <c r="C204" s="23" t="s">
        <v>1294</v>
      </c>
      <c r="D204" s="19">
        <v>8.82</v>
      </c>
      <c r="E204" s="20" t="s">
        <v>555</v>
      </c>
      <c r="F204" s="37" t="s">
        <v>941</v>
      </c>
      <c r="G204" s="37" t="s">
        <v>942</v>
      </c>
      <c r="H204" s="35"/>
      <c r="I204" s="495"/>
      <c r="J204" s="48"/>
      <c r="K204" s="465"/>
      <c r="L204" s="35"/>
      <c r="M204" s="495"/>
      <c r="N204" s="8" t="s">
        <v>728</v>
      </c>
      <c r="O204" s="20" t="s">
        <v>43</v>
      </c>
    </row>
    <row r="205" spans="2:15" ht="31.5">
      <c r="B205" s="315">
        <v>168</v>
      </c>
      <c r="C205" s="23" t="s">
        <v>1352</v>
      </c>
      <c r="D205" s="19">
        <v>5.13</v>
      </c>
      <c r="E205" s="20" t="s">
        <v>555</v>
      </c>
      <c r="F205" s="37" t="s">
        <v>941</v>
      </c>
      <c r="G205" s="37" t="s">
        <v>942</v>
      </c>
      <c r="H205" s="35"/>
      <c r="I205" s="495"/>
      <c r="J205" s="48"/>
      <c r="K205" s="465"/>
      <c r="L205" s="35"/>
      <c r="M205" s="495"/>
      <c r="N205" s="8" t="s">
        <v>728</v>
      </c>
      <c r="O205" s="20" t="s">
        <v>43</v>
      </c>
    </row>
    <row r="206" spans="2:15" ht="31.5">
      <c r="B206" s="315">
        <v>169</v>
      </c>
      <c r="C206" s="23" t="s">
        <v>1351</v>
      </c>
      <c r="D206" s="19">
        <v>9.84</v>
      </c>
      <c r="E206" s="20" t="s">
        <v>555</v>
      </c>
      <c r="F206" s="37" t="s">
        <v>941</v>
      </c>
      <c r="G206" s="37" t="s">
        <v>942</v>
      </c>
      <c r="H206" s="35"/>
      <c r="I206" s="495"/>
      <c r="J206" s="48"/>
      <c r="K206" s="465"/>
      <c r="L206" s="35"/>
      <c r="M206" s="495"/>
      <c r="N206" s="8" t="s">
        <v>728</v>
      </c>
      <c r="O206" s="20" t="s">
        <v>43</v>
      </c>
    </row>
    <row r="207" spans="2:15" ht="31.5">
      <c r="B207" s="315">
        <v>170</v>
      </c>
      <c r="C207" s="23" t="s">
        <v>1350</v>
      </c>
      <c r="D207" s="19">
        <v>12.3</v>
      </c>
      <c r="E207" s="20" t="s">
        <v>555</v>
      </c>
      <c r="F207" s="37" t="s">
        <v>941</v>
      </c>
      <c r="G207" s="37" t="s">
        <v>942</v>
      </c>
      <c r="H207" s="35"/>
      <c r="I207" s="495"/>
      <c r="J207" s="48"/>
      <c r="K207" s="465"/>
      <c r="L207" s="35"/>
      <c r="M207" s="495"/>
      <c r="N207" s="8" t="s">
        <v>728</v>
      </c>
      <c r="O207" s="20" t="s">
        <v>43</v>
      </c>
    </row>
    <row r="208" spans="2:15" ht="31.5">
      <c r="B208" s="315">
        <v>171</v>
      </c>
      <c r="C208" s="23" t="s">
        <v>1349</v>
      </c>
      <c r="D208" s="19">
        <v>1.05</v>
      </c>
      <c r="E208" s="20" t="s">
        <v>555</v>
      </c>
      <c r="F208" s="37" t="s">
        <v>941</v>
      </c>
      <c r="G208" s="37" t="s">
        <v>942</v>
      </c>
      <c r="H208" s="35"/>
      <c r="I208" s="495"/>
      <c r="J208" s="48"/>
      <c r="K208" s="465"/>
      <c r="L208" s="35"/>
      <c r="M208" s="495"/>
      <c r="N208" s="8" t="s">
        <v>728</v>
      </c>
      <c r="O208" s="20" t="s">
        <v>43</v>
      </c>
    </row>
    <row r="209" spans="2:15" ht="31.5">
      <c r="B209" s="315">
        <v>172</v>
      </c>
      <c r="C209" s="23" t="s">
        <v>1348</v>
      </c>
      <c r="D209" s="19">
        <v>2.62</v>
      </c>
      <c r="E209" s="20" t="s">
        <v>555</v>
      </c>
      <c r="F209" s="37" t="s">
        <v>941</v>
      </c>
      <c r="G209" s="37" t="s">
        <v>942</v>
      </c>
      <c r="H209" s="35"/>
      <c r="I209" s="495"/>
      <c r="J209" s="48"/>
      <c r="K209" s="465"/>
      <c r="L209" s="35"/>
      <c r="M209" s="495"/>
      <c r="N209" s="8" t="s">
        <v>728</v>
      </c>
      <c r="O209" s="20" t="s">
        <v>43</v>
      </c>
    </row>
    <row r="210" spans="2:15" ht="47.25">
      <c r="B210" s="315">
        <v>173</v>
      </c>
      <c r="C210" s="23" t="s">
        <v>1347</v>
      </c>
      <c r="D210" s="19">
        <v>7.81</v>
      </c>
      <c r="E210" s="20" t="s">
        <v>555</v>
      </c>
      <c r="F210" s="37" t="s">
        <v>941</v>
      </c>
      <c r="G210" s="37" t="s">
        <v>942</v>
      </c>
      <c r="H210" s="35"/>
      <c r="I210" s="495"/>
      <c r="J210" s="48"/>
      <c r="K210" s="465"/>
      <c r="L210" s="35"/>
      <c r="M210" s="495"/>
      <c r="N210" s="8" t="s">
        <v>728</v>
      </c>
      <c r="O210" s="20" t="s">
        <v>43</v>
      </c>
    </row>
    <row r="211" spans="2:15" ht="31.5">
      <c r="B211" s="315">
        <v>174</v>
      </c>
      <c r="C211" s="23" t="s">
        <v>1346</v>
      </c>
      <c r="D211" s="19">
        <v>10.67</v>
      </c>
      <c r="E211" s="20" t="s">
        <v>555</v>
      </c>
      <c r="F211" s="37" t="s">
        <v>941</v>
      </c>
      <c r="G211" s="37" t="s">
        <v>942</v>
      </c>
      <c r="H211" s="35"/>
      <c r="I211" s="495"/>
      <c r="J211" s="48"/>
      <c r="K211" s="465"/>
      <c r="L211" s="35"/>
      <c r="M211" s="495"/>
      <c r="N211" s="8" t="s">
        <v>728</v>
      </c>
      <c r="O211" s="20" t="s">
        <v>43</v>
      </c>
    </row>
    <row r="212" spans="2:15" ht="31.5">
      <c r="B212" s="315">
        <v>175</v>
      </c>
      <c r="C212" s="23" t="s">
        <v>1345</v>
      </c>
      <c r="D212" s="19">
        <v>2.48</v>
      </c>
      <c r="E212" s="20" t="s">
        <v>555</v>
      </c>
      <c r="F212" s="37" t="s">
        <v>941</v>
      </c>
      <c r="G212" s="37" t="s">
        <v>942</v>
      </c>
      <c r="H212" s="35"/>
      <c r="I212" s="495"/>
      <c r="J212" s="48"/>
      <c r="K212" s="465"/>
      <c r="L212" s="35"/>
      <c r="M212" s="495"/>
      <c r="N212" s="8" t="s">
        <v>728</v>
      </c>
      <c r="O212" s="20" t="s">
        <v>43</v>
      </c>
    </row>
    <row r="213" spans="2:15" ht="47.25">
      <c r="B213" s="315">
        <v>176</v>
      </c>
      <c r="C213" s="23" t="s">
        <v>1344</v>
      </c>
      <c r="D213" s="19">
        <v>4.5</v>
      </c>
      <c r="E213" s="20" t="s">
        <v>555</v>
      </c>
      <c r="F213" s="37" t="s">
        <v>941</v>
      </c>
      <c r="G213" s="37" t="s">
        <v>942</v>
      </c>
      <c r="H213" s="35"/>
      <c r="I213" s="496"/>
      <c r="J213" s="48"/>
      <c r="K213" s="466"/>
      <c r="L213" s="35"/>
      <c r="M213" s="496"/>
      <c r="N213" s="8" t="s">
        <v>728</v>
      </c>
      <c r="O213" s="20" t="s">
        <v>43</v>
      </c>
    </row>
    <row r="214" spans="2:15">
      <c r="B214" s="484" t="s">
        <v>1343</v>
      </c>
      <c r="C214" s="485"/>
      <c r="D214" s="485"/>
      <c r="E214" s="485"/>
      <c r="F214" s="485"/>
      <c r="G214" s="485"/>
      <c r="H214" s="485"/>
      <c r="I214" s="485"/>
      <c r="J214" s="485"/>
      <c r="K214" s="485"/>
      <c r="L214" s="485"/>
      <c r="M214" s="485"/>
      <c r="N214" s="485"/>
      <c r="O214" s="486"/>
    </row>
    <row r="215" spans="2:15" ht="31.5">
      <c r="B215" s="315">
        <v>177</v>
      </c>
      <c r="C215" s="23" t="s">
        <v>1342</v>
      </c>
      <c r="D215" s="19">
        <v>1.68</v>
      </c>
      <c r="E215" s="20" t="s">
        <v>555</v>
      </c>
      <c r="F215" s="37" t="s">
        <v>941</v>
      </c>
      <c r="G215" s="37" t="s">
        <v>942</v>
      </c>
      <c r="H215" s="35">
        <v>1</v>
      </c>
      <c r="I215" s="464">
        <v>129.02000000000001</v>
      </c>
      <c r="J215" s="48"/>
      <c r="K215" s="464">
        <f>M215-I215</f>
        <v>3.8699999999999761</v>
      </c>
      <c r="L215" s="35">
        <v>1</v>
      </c>
      <c r="M215" s="464">
        <v>132.88999999999999</v>
      </c>
      <c r="N215" s="8" t="s">
        <v>742</v>
      </c>
      <c r="O215" s="20" t="s">
        <v>43</v>
      </c>
    </row>
    <row r="216" spans="2:15" ht="31.5">
      <c r="B216" s="315">
        <v>178</v>
      </c>
      <c r="C216" s="23" t="s">
        <v>1341</v>
      </c>
      <c r="D216" s="19">
        <v>20</v>
      </c>
      <c r="E216" s="20" t="s">
        <v>555</v>
      </c>
      <c r="F216" s="37" t="s">
        <v>941</v>
      </c>
      <c r="G216" s="37" t="s">
        <v>942</v>
      </c>
      <c r="H216" s="35"/>
      <c r="I216" s="465"/>
      <c r="J216" s="48"/>
      <c r="K216" s="465"/>
      <c r="L216" s="35"/>
      <c r="M216" s="465"/>
      <c r="N216" s="8" t="s">
        <v>728</v>
      </c>
      <c r="O216" s="20" t="s">
        <v>43</v>
      </c>
    </row>
    <row r="217" spans="2:15" ht="31.5">
      <c r="B217" s="315">
        <v>179</v>
      </c>
      <c r="C217" s="23" t="s">
        <v>1340</v>
      </c>
      <c r="D217" s="19">
        <v>7</v>
      </c>
      <c r="E217" s="20" t="s">
        <v>555</v>
      </c>
      <c r="F217" s="37" t="s">
        <v>941</v>
      </c>
      <c r="G217" s="37" t="s">
        <v>942</v>
      </c>
      <c r="H217" s="35">
        <v>1</v>
      </c>
      <c r="I217" s="465"/>
      <c r="J217" s="48"/>
      <c r="K217" s="465"/>
      <c r="L217" s="35">
        <v>1</v>
      </c>
      <c r="M217" s="465"/>
      <c r="N217" s="8" t="s">
        <v>742</v>
      </c>
      <c r="O217" s="20" t="s">
        <v>43</v>
      </c>
    </row>
    <row r="218" spans="2:15" ht="31.5">
      <c r="B218" s="315">
        <v>180</v>
      </c>
      <c r="C218" s="23" t="s">
        <v>1339</v>
      </c>
      <c r="D218" s="19">
        <v>10</v>
      </c>
      <c r="E218" s="20" t="s">
        <v>555</v>
      </c>
      <c r="F218" s="37" t="s">
        <v>941</v>
      </c>
      <c r="G218" s="37" t="s">
        <v>942</v>
      </c>
      <c r="H218" s="35">
        <v>1</v>
      </c>
      <c r="I218" s="465"/>
      <c r="J218" s="48"/>
      <c r="K218" s="465"/>
      <c r="L218" s="35">
        <v>1</v>
      </c>
      <c r="M218" s="465"/>
      <c r="N218" s="8" t="s">
        <v>742</v>
      </c>
      <c r="O218" s="20" t="s">
        <v>43</v>
      </c>
    </row>
    <row r="219" spans="2:15" ht="47.25">
      <c r="B219" s="315">
        <v>181</v>
      </c>
      <c r="C219" s="23" t="s">
        <v>1338</v>
      </c>
      <c r="D219" s="19">
        <v>5</v>
      </c>
      <c r="E219" s="20" t="s">
        <v>555</v>
      </c>
      <c r="F219" s="37" t="s">
        <v>941</v>
      </c>
      <c r="G219" s="37" t="s">
        <v>942</v>
      </c>
      <c r="H219" s="35">
        <v>1</v>
      </c>
      <c r="I219" s="465"/>
      <c r="J219" s="48"/>
      <c r="K219" s="465"/>
      <c r="L219" s="35">
        <v>1</v>
      </c>
      <c r="M219" s="465"/>
      <c r="N219" s="8" t="s">
        <v>742</v>
      </c>
      <c r="O219" s="20" t="s">
        <v>43</v>
      </c>
    </row>
    <row r="220" spans="2:15" ht="31.5">
      <c r="B220" s="315">
        <v>182</v>
      </c>
      <c r="C220" s="23" t="s">
        <v>1337</v>
      </c>
      <c r="D220" s="19">
        <v>5</v>
      </c>
      <c r="E220" s="20" t="s">
        <v>555</v>
      </c>
      <c r="F220" s="37" t="s">
        <v>941</v>
      </c>
      <c r="G220" s="37" t="s">
        <v>942</v>
      </c>
      <c r="H220" s="35">
        <v>1</v>
      </c>
      <c r="I220" s="465"/>
      <c r="J220" s="48"/>
      <c r="K220" s="465"/>
      <c r="L220" s="35">
        <v>1</v>
      </c>
      <c r="M220" s="465"/>
      <c r="N220" s="8" t="s">
        <v>742</v>
      </c>
      <c r="O220" s="20" t="s">
        <v>43</v>
      </c>
    </row>
    <row r="221" spans="2:15" ht="47.25">
      <c r="B221" s="315">
        <v>183</v>
      </c>
      <c r="C221" s="23" t="s">
        <v>1336</v>
      </c>
      <c r="D221" s="19">
        <v>10</v>
      </c>
      <c r="E221" s="20" t="s">
        <v>555</v>
      </c>
      <c r="F221" s="37" t="s">
        <v>941</v>
      </c>
      <c r="G221" s="37" t="s">
        <v>942</v>
      </c>
      <c r="H221" s="35">
        <v>1</v>
      </c>
      <c r="I221" s="465"/>
      <c r="J221" s="48"/>
      <c r="K221" s="465"/>
      <c r="L221" s="35">
        <v>1</v>
      </c>
      <c r="M221" s="465"/>
      <c r="N221" s="8" t="s">
        <v>742</v>
      </c>
      <c r="O221" s="20" t="s">
        <v>43</v>
      </c>
    </row>
    <row r="222" spans="2:15" ht="47.25">
      <c r="B222" s="315">
        <v>184</v>
      </c>
      <c r="C222" s="23" t="s">
        <v>1335</v>
      </c>
      <c r="D222" s="19">
        <v>22.87</v>
      </c>
      <c r="E222" s="20" t="s">
        <v>555</v>
      </c>
      <c r="F222" s="37" t="s">
        <v>941</v>
      </c>
      <c r="G222" s="37" t="s">
        <v>942</v>
      </c>
      <c r="H222" s="35">
        <v>0.17</v>
      </c>
      <c r="I222" s="465"/>
      <c r="J222" s="48"/>
      <c r="K222" s="465"/>
      <c r="L222" s="35">
        <v>0.17</v>
      </c>
      <c r="M222" s="465"/>
      <c r="N222" s="8" t="s">
        <v>2016</v>
      </c>
      <c r="O222" s="20" t="s">
        <v>43</v>
      </c>
    </row>
    <row r="223" spans="2:15" ht="47.25">
      <c r="B223" s="315">
        <v>185</v>
      </c>
      <c r="C223" s="23" t="s">
        <v>1334</v>
      </c>
      <c r="D223" s="19">
        <v>8.0399999999999991</v>
      </c>
      <c r="E223" s="20" t="s">
        <v>555</v>
      </c>
      <c r="F223" s="37" t="s">
        <v>941</v>
      </c>
      <c r="G223" s="37" t="s">
        <v>942</v>
      </c>
      <c r="H223" s="35"/>
      <c r="I223" s="465"/>
      <c r="J223" s="48"/>
      <c r="K223" s="465"/>
      <c r="L223" s="35"/>
      <c r="M223" s="465"/>
      <c r="N223" s="8" t="s">
        <v>728</v>
      </c>
      <c r="O223" s="20" t="s">
        <v>43</v>
      </c>
    </row>
    <row r="224" spans="2:15" ht="31.5">
      <c r="B224" s="315">
        <v>186</v>
      </c>
      <c r="C224" s="23" t="s">
        <v>1333</v>
      </c>
      <c r="D224" s="19">
        <v>16.579999999999998</v>
      </c>
      <c r="E224" s="20" t="s">
        <v>555</v>
      </c>
      <c r="F224" s="37" t="s">
        <v>941</v>
      </c>
      <c r="G224" s="37" t="s">
        <v>942</v>
      </c>
      <c r="H224" s="35"/>
      <c r="I224" s="465"/>
      <c r="J224" s="48"/>
      <c r="K224" s="465"/>
      <c r="L224" s="35"/>
      <c r="M224" s="465"/>
      <c r="N224" s="8" t="s">
        <v>728</v>
      </c>
      <c r="O224" s="20" t="s">
        <v>43</v>
      </c>
    </row>
    <row r="225" spans="2:15" ht="31.5">
      <c r="B225" s="315">
        <v>187</v>
      </c>
      <c r="C225" s="23" t="s">
        <v>1332</v>
      </c>
      <c r="D225" s="19">
        <v>8.42</v>
      </c>
      <c r="E225" s="20" t="s">
        <v>555</v>
      </c>
      <c r="F225" s="37" t="s">
        <v>941</v>
      </c>
      <c r="G225" s="37" t="s">
        <v>942</v>
      </c>
      <c r="H225" s="35"/>
      <c r="I225" s="465"/>
      <c r="J225" s="48"/>
      <c r="K225" s="465"/>
      <c r="L225" s="35"/>
      <c r="M225" s="465"/>
      <c r="N225" s="8" t="s">
        <v>728</v>
      </c>
      <c r="O225" s="20" t="s">
        <v>43</v>
      </c>
    </row>
    <row r="226" spans="2:15" ht="31.5">
      <c r="B226" s="315">
        <v>188</v>
      </c>
      <c r="C226" s="23" t="s">
        <v>1331</v>
      </c>
      <c r="D226" s="19">
        <v>7.37</v>
      </c>
      <c r="E226" s="20" t="s">
        <v>555</v>
      </c>
      <c r="F226" s="37" t="s">
        <v>941</v>
      </c>
      <c r="G226" s="37" t="s">
        <v>942</v>
      </c>
      <c r="H226" s="35">
        <v>1</v>
      </c>
      <c r="I226" s="465"/>
      <c r="J226" s="48"/>
      <c r="K226" s="465"/>
      <c r="L226" s="35">
        <v>1</v>
      </c>
      <c r="M226" s="465"/>
      <c r="N226" s="33" t="s">
        <v>742</v>
      </c>
      <c r="O226" s="20" t="s">
        <v>43</v>
      </c>
    </row>
    <row r="227" spans="2:15" ht="47.25">
      <c r="B227" s="315">
        <v>189</v>
      </c>
      <c r="C227" s="23" t="s">
        <v>1330</v>
      </c>
      <c r="D227" s="19">
        <v>5.76</v>
      </c>
      <c r="E227" s="20" t="s">
        <v>555</v>
      </c>
      <c r="F227" s="37" t="s">
        <v>941</v>
      </c>
      <c r="G227" s="37" t="s">
        <v>942</v>
      </c>
      <c r="H227" s="35"/>
      <c r="I227" s="465"/>
      <c r="J227" s="48"/>
      <c r="K227" s="465"/>
      <c r="L227" s="35"/>
      <c r="M227" s="465"/>
      <c r="N227" s="8" t="s">
        <v>728</v>
      </c>
      <c r="O227" s="20" t="s">
        <v>43</v>
      </c>
    </row>
    <row r="228" spans="2:15" ht="31.5">
      <c r="B228" s="315">
        <v>190</v>
      </c>
      <c r="C228" s="23" t="s">
        <v>1329</v>
      </c>
      <c r="D228" s="19">
        <v>6.68</v>
      </c>
      <c r="E228" s="20" t="s">
        <v>555</v>
      </c>
      <c r="F228" s="37" t="s">
        <v>941</v>
      </c>
      <c r="G228" s="37" t="s">
        <v>942</v>
      </c>
      <c r="H228" s="35"/>
      <c r="I228" s="466"/>
      <c r="J228" s="48"/>
      <c r="K228" s="466"/>
      <c r="L228" s="35"/>
      <c r="M228" s="466"/>
      <c r="N228" s="8" t="s">
        <v>728</v>
      </c>
      <c r="O228" s="20" t="s">
        <v>43</v>
      </c>
    </row>
    <row r="229" spans="2:15">
      <c r="B229" s="484" t="s">
        <v>1328</v>
      </c>
      <c r="C229" s="485"/>
      <c r="D229" s="485"/>
      <c r="E229" s="485"/>
      <c r="F229" s="485"/>
      <c r="G229" s="485"/>
      <c r="H229" s="485"/>
      <c r="I229" s="485"/>
      <c r="J229" s="485"/>
      <c r="K229" s="485"/>
      <c r="L229" s="485"/>
      <c r="M229" s="485"/>
      <c r="N229" s="485"/>
      <c r="O229" s="486"/>
    </row>
    <row r="230" spans="2:15" ht="31.5">
      <c r="B230" s="315">
        <v>191</v>
      </c>
      <c r="C230" s="23" t="s">
        <v>1327</v>
      </c>
      <c r="D230" s="19">
        <v>5</v>
      </c>
      <c r="E230" s="20" t="s">
        <v>555</v>
      </c>
      <c r="F230" s="37" t="s">
        <v>941</v>
      </c>
      <c r="G230" s="37" t="s">
        <v>942</v>
      </c>
      <c r="H230" s="35">
        <v>1</v>
      </c>
      <c r="I230" s="464">
        <v>216.23</v>
      </c>
      <c r="J230" s="48"/>
      <c r="K230" s="464">
        <f>M230-I230</f>
        <v>0</v>
      </c>
      <c r="L230" s="35">
        <v>1</v>
      </c>
      <c r="M230" s="464">
        <v>216.23</v>
      </c>
      <c r="N230" s="33" t="s">
        <v>742</v>
      </c>
      <c r="O230" s="20" t="s">
        <v>43</v>
      </c>
    </row>
    <row r="231" spans="2:15" ht="47.25">
      <c r="B231" s="315">
        <v>192</v>
      </c>
      <c r="C231" s="23" t="s">
        <v>1326</v>
      </c>
      <c r="D231" s="19">
        <v>15</v>
      </c>
      <c r="E231" s="20" t="s">
        <v>555</v>
      </c>
      <c r="F231" s="37" t="s">
        <v>941</v>
      </c>
      <c r="G231" s="37" t="s">
        <v>942</v>
      </c>
      <c r="H231" s="48">
        <v>1</v>
      </c>
      <c r="I231" s="465"/>
      <c r="J231" s="48"/>
      <c r="K231" s="465"/>
      <c r="L231" s="35">
        <v>1</v>
      </c>
      <c r="M231" s="465"/>
      <c r="N231" s="33" t="s">
        <v>742</v>
      </c>
      <c r="O231" s="20" t="s">
        <v>43</v>
      </c>
    </row>
    <row r="232" spans="2:15" ht="31.5">
      <c r="B232" s="315">
        <v>193</v>
      </c>
      <c r="C232" s="23" t="s">
        <v>1325</v>
      </c>
      <c r="D232" s="12">
        <v>10</v>
      </c>
      <c r="E232" s="20" t="s">
        <v>555</v>
      </c>
      <c r="F232" s="37" t="s">
        <v>941</v>
      </c>
      <c r="G232" s="37" t="s">
        <v>942</v>
      </c>
      <c r="H232" s="48">
        <v>1</v>
      </c>
      <c r="I232" s="465"/>
      <c r="J232" s="48"/>
      <c r="K232" s="465"/>
      <c r="L232" s="35">
        <v>1</v>
      </c>
      <c r="M232" s="465"/>
      <c r="N232" s="33" t="s">
        <v>742</v>
      </c>
      <c r="O232" s="20" t="s">
        <v>43</v>
      </c>
    </row>
    <row r="233" spans="2:15" ht="63">
      <c r="B233" s="315">
        <v>194</v>
      </c>
      <c r="C233" s="23" t="s">
        <v>1324</v>
      </c>
      <c r="D233" s="19">
        <v>5</v>
      </c>
      <c r="E233" s="20" t="s">
        <v>555</v>
      </c>
      <c r="F233" s="37" t="s">
        <v>941</v>
      </c>
      <c r="G233" s="37" t="s">
        <v>942</v>
      </c>
      <c r="H233" s="35"/>
      <c r="I233" s="465"/>
      <c r="J233" s="48"/>
      <c r="K233" s="465"/>
      <c r="L233" s="35"/>
      <c r="M233" s="465"/>
      <c r="N233" s="8" t="s">
        <v>728</v>
      </c>
      <c r="O233" s="20" t="s">
        <v>43</v>
      </c>
    </row>
    <row r="234" spans="2:15" ht="47.25">
      <c r="B234" s="315">
        <v>195</v>
      </c>
      <c r="C234" s="23" t="s">
        <v>1323</v>
      </c>
      <c r="D234" s="19">
        <v>5.4</v>
      </c>
      <c r="E234" s="20" t="s">
        <v>555</v>
      </c>
      <c r="F234" s="37" t="s">
        <v>941</v>
      </c>
      <c r="G234" s="37" t="s">
        <v>942</v>
      </c>
      <c r="H234" s="48">
        <v>1</v>
      </c>
      <c r="I234" s="465"/>
      <c r="J234" s="48"/>
      <c r="K234" s="465"/>
      <c r="L234" s="35">
        <v>1</v>
      </c>
      <c r="M234" s="465"/>
      <c r="N234" s="33" t="s">
        <v>742</v>
      </c>
      <c r="O234" s="20" t="s">
        <v>43</v>
      </c>
    </row>
    <row r="235" spans="2:15" ht="31.5">
      <c r="B235" s="315">
        <v>196</v>
      </c>
      <c r="C235" s="23" t="s">
        <v>1322</v>
      </c>
      <c r="D235" s="19">
        <v>1</v>
      </c>
      <c r="E235" s="20" t="s">
        <v>555</v>
      </c>
      <c r="F235" s="37" t="s">
        <v>941</v>
      </c>
      <c r="G235" s="37" t="s">
        <v>942</v>
      </c>
      <c r="H235" s="48">
        <v>1</v>
      </c>
      <c r="I235" s="465"/>
      <c r="J235" s="48"/>
      <c r="K235" s="465"/>
      <c r="L235" s="35">
        <v>1</v>
      </c>
      <c r="M235" s="465"/>
      <c r="N235" s="33" t="s">
        <v>742</v>
      </c>
      <c r="O235" s="20" t="s">
        <v>43</v>
      </c>
    </row>
    <row r="236" spans="2:15" ht="31.5">
      <c r="B236" s="315">
        <v>197</v>
      </c>
      <c r="C236" s="23" t="s">
        <v>1321</v>
      </c>
      <c r="D236" s="19">
        <v>20</v>
      </c>
      <c r="E236" s="20" t="s">
        <v>555</v>
      </c>
      <c r="F236" s="37" t="s">
        <v>941</v>
      </c>
      <c r="G236" s="37" t="s">
        <v>942</v>
      </c>
      <c r="H236" s="48">
        <v>1</v>
      </c>
      <c r="I236" s="465"/>
      <c r="J236" s="48"/>
      <c r="K236" s="465"/>
      <c r="L236" s="35">
        <v>1</v>
      </c>
      <c r="M236" s="465"/>
      <c r="N236" s="33" t="s">
        <v>742</v>
      </c>
      <c r="O236" s="20" t="s">
        <v>43</v>
      </c>
    </row>
    <row r="237" spans="2:15" ht="47.25">
      <c r="B237" s="315">
        <v>198</v>
      </c>
      <c r="C237" s="23" t="s">
        <v>1320</v>
      </c>
      <c r="D237" s="19">
        <v>20</v>
      </c>
      <c r="E237" s="20" t="s">
        <v>555</v>
      </c>
      <c r="F237" s="37" t="s">
        <v>941</v>
      </c>
      <c r="G237" s="37" t="s">
        <v>942</v>
      </c>
      <c r="H237" s="48">
        <v>1</v>
      </c>
      <c r="I237" s="465"/>
      <c r="J237" s="48"/>
      <c r="K237" s="465"/>
      <c r="L237" s="35">
        <v>1</v>
      </c>
      <c r="M237" s="465"/>
      <c r="N237" s="33" t="s">
        <v>742</v>
      </c>
      <c r="O237" s="20" t="s">
        <v>43</v>
      </c>
    </row>
    <row r="238" spans="2:15" ht="31.5">
      <c r="B238" s="315">
        <v>199</v>
      </c>
      <c r="C238" s="23" t="s">
        <v>1319</v>
      </c>
      <c r="D238" s="19">
        <v>3.5</v>
      </c>
      <c r="E238" s="20" t="s">
        <v>555</v>
      </c>
      <c r="F238" s="37" t="s">
        <v>941</v>
      </c>
      <c r="G238" s="37" t="s">
        <v>942</v>
      </c>
      <c r="H238" s="48">
        <v>1</v>
      </c>
      <c r="I238" s="465"/>
      <c r="J238" s="48"/>
      <c r="K238" s="465"/>
      <c r="L238" s="35">
        <v>1</v>
      </c>
      <c r="M238" s="465"/>
      <c r="N238" s="33" t="s">
        <v>742</v>
      </c>
      <c r="O238" s="20" t="s">
        <v>43</v>
      </c>
    </row>
    <row r="239" spans="2:15" ht="31.5">
      <c r="B239" s="315">
        <v>200</v>
      </c>
      <c r="C239" s="23" t="s">
        <v>1318</v>
      </c>
      <c r="D239" s="19">
        <v>5.05</v>
      </c>
      <c r="E239" s="20" t="s">
        <v>555</v>
      </c>
      <c r="F239" s="37" t="s">
        <v>941</v>
      </c>
      <c r="G239" s="37" t="s">
        <v>942</v>
      </c>
      <c r="H239" s="48">
        <v>1</v>
      </c>
      <c r="I239" s="465"/>
      <c r="J239" s="48"/>
      <c r="K239" s="465"/>
      <c r="L239" s="35">
        <v>1</v>
      </c>
      <c r="M239" s="465"/>
      <c r="N239" s="33" t="s">
        <v>742</v>
      </c>
      <c r="O239" s="20" t="s">
        <v>43</v>
      </c>
    </row>
    <row r="240" spans="2:15" ht="31.5">
      <c r="B240" s="317">
        <v>201</v>
      </c>
      <c r="C240" s="23" t="s">
        <v>1317</v>
      </c>
      <c r="D240" s="19">
        <v>29.5</v>
      </c>
      <c r="E240" s="20" t="s">
        <v>555</v>
      </c>
      <c r="F240" s="37" t="s">
        <v>941</v>
      </c>
      <c r="G240" s="37" t="s">
        <v>942</v>
      </c>
      <c r="H240" s="48">
        <v>1</v>
      </c>
      <c r="I240" s="465"/>
      <c r="J240" s="48"/>
      <c r="K240" s="465"/>
      <c r="L240" s="35">
        <v>1</v>
      </c>
      <c r="M240" s="465"/>
      <c r="N240" s="33" t="s">
        <v>742</v>
      </c>
      <c r="O240" s="20" t="s">
        <v>43</v>
      </c>
    </row>
    <row r="241" spans="2:15" ht="47.25">
      <c r="B241" s="315">
        <v>202</v>
      </c>
      <c r="C241" s="23" t="s">
        <v>1316</v>
      </c>
      <c r="D241" s="19">
        <v>30.5</v>
      </c>
      <c r="E241" s="20" t="s">
        <v>555</v>
      </c>
      <c r="F241" s="37" t="s">
        <v>941</v>
      </c>
      <c r="G241" s="37" t="s">
        <v>942</v>
      </c>
      <c r="H241" s="48">
        <v>1</v>
      </c>
      <c r="I241" s="465"/>
      <c r="J241" s="48"/>
      <c r="K241" s="465"/>
      <c r="L241" s="35">
        <v>1</v>
      </c>
      <c r="M241" s="465"/>
      <c r="N241" s="33" t="s">
        <v>742</v>
      </c>
      <c r="O241" s="20" t="s">
        <v>43</v>
      </c>
    </row>
    <row r="242" spans="2:15" ht="31.5">
      <c r="B242" s="315">
        <v>203</v>
      </c>
      <c r="C242" s="23" t="s">
        <v>1315</v>
      </c>
      <c r="D242" s="19">
        <v>3</v>
      </c>
      <c r="E242" s="20" t="s">
        <v>555</v>
      </c>
      <c r="F242" s="37" t="s">
        <v>941</v>
      </c>
      <c r="G242" s="37" t="s">
        <v>942</v>
      </c>
      <c r="H242" s="48">
        <v>1</v>
      </c>
      <c r="I242" s="465"/>
      <c r="J242" s="48"/>
      <c r="K242" s="465"/>
      <c r="L242" s="35">
        <v>1</v>
      </c>
      <c r="M242" s="465"/>
      <c r="N242" s="33" t="s">
        <v>742</v>
      </c>
      <c r="O242" s="20" t="s">
        <v>43</v>
      </c>
    </row>
    <row r="243" spans="2:15" ht="31.5">
      <c r="B243" s="315">
        <v>204</v>
      </c>
      <c r="C243" s="23" t="s">
        <v>1314</v>
      </c>
      <c r="D243" s="19">
        <v>6</v>
      </c>
      <c r="E243" s="20" t="s">
        <v>555</v>
      </c>
      <c r="F243" s="37" t="s">
        <v>941</v>
      </c>
      <c r="G243" s="37" t="s">
        <v>942</v>
      </c>
      <c r="H243" s="48">
        <v>1</v>
      </c>
      <c r="I243" s="465"/>
      <c r="J243" s="48"/>
      <c r="K243" s="465"/>
      <c r="L243" s="35">
        <v>1</v>
      </c>
      <c r="M243" s="465"/>
      <c r="N243" s="33" t="s">
        <v>742</v>
      </c>
      <c r="O243" s="20" t="s">
        <v>43</v>
      </c>
    </row>
    <row r="244" spans="2:15" ht="47.25">
      <c r="B244" s="315">
        <v>205</v>
      </c>
      <c r="C244" s="23" t="s">
        <v>1313</v>
      </c>
      <c r="D244" s="19">
        <v>14</v>
      </c>
      <c r="E244" s="20" t="s">
        <v>555</v>
      </c>
      <c r="F244" s="37" t="s">
        <v>941</v>
      </c>
      <c r="G244" s="37" t="s">
        <v>942</v>
      </c>
      <c r="H244" s="48">
        <v>1</v>
      </c>
      <c r="I244" s="465"/>
      <c r="J244" s="48"/>
      <c r="K244" s="465"/>
      <c r="L244" s="35">
        <v>1</v>
      </c>
      <c r="M244" s="465"/>
      <c r="N244" s="33" t="s">
        <v>742</v>
      </c>
      <c r="O244" s="20" t="s">
        <v>43</v>
      </c>
    </row>
    <row r="245" spans="2:15" ht="31.5">
      <c r="B245" s="315">
        <v>206</v>
      </c>
      <c r="C245" s="23" t="s">
        <v>1312</v>
      </c>
      <c r="D245" s="19">
        <v>2.5</v>
      </c>
      <c r="E245" s="20" t="s">
        <v>555</v>
      </c>
      <c r="F245" s="37" t="s">
        <v>941</v>
      </c>
      <c r="G245" s="37" t="s">
        <v>942</v>
      </c>
      <c r="H245" s="35">
        <v>1</v>
      </c>
      <c r="I245" s="465"/>
      <c r="J245" s="48"/>
      <c r="K245" s="465"/>
      <c r="L245" s="35">
        <v>1</v>
      </c>
      <c r="M245" s="465"/>
      <c r="N245" s="33" t="s">
        <v>742</v>
      </c>
      <c r="O245" s="20" t="s">
        <v>43</v>
      </c>
    </row>
    <row r="246" spans="2:15" ht="47.25">
      <c r="B246" s="315">
        <v>207</v>
      </c>
      <c r="C246" s="23" t="s">
        <v>1311</v>
      </c>
      <c r="D246" s="19">
        <v>9.6999999999999993</v>
      </c>
      <c r="E246" s="20" t="s">
        <v>555</v>
      </c>
      <c r="F246" s="37" t="s">
        <v>941</v>
      </c>
      <c r="G246" s="37" t="s">
        <v>942</v>
      </c>
      <c r="H246" s="35">
        <v>1</v>
      </c>
      <c r="I246" s="465"/>
      <c r="J246" s="48"/>
      <c r="K246" s="465"/>
      <c r="L246" s="35">
        <v>1</v>
      </c>
      <c r="M246" s="465"/>
      <c r="N246" s="33" t="s">
        <v>742</v>
      </c>
      <c r="O246" s="20" t="s">
        <v>43</v>
      </c>
    </row>
    <row r="247" spans="2:15" ht="47.25">
      <c r="B247" s="315">
        <v>208</v>
      </c>
      <c r="C247" s="23" t="s">
        <v>1310</v>
      </c>
      <c r="D247" s="19">
        <v>2.6</v>
      </c>
      <c r="E247" s="20" t="s">
        <v>555</v>
      </c>
      <c r="F247" s="37" t="s">
        <v>941</v>
      </c>
      <c r="G247" s="37" t="s">
        <v>942</v>
      </c>
      <c r="H247" s="35">
        <v>1</v>
      </c>
      <c r="I247" s="465"/>
      <c r="J247" s="48"/>
      <c r="K247" s="465"/>
      <c r="L247" s="35">
        <v>1</v>
      </c>
      <c r="M247" s="465"/>
      <c r="N247" s="33" t="s">
        <v>742</v>
      </c>
      <c r="O247" s="20" t="s">
        <v>43</v>
      </c>
    </row>
    <row r="248" spans="2:15" ht="31.5">
      <c r="B248" s="315">
        <v>209</v>
      </c>
      <c r="C248" s="23" t="s">
        <v>1309</v>
      </c>
      <c r="D248" s="19">
        <v>10</v>
      </c>
      <c r="E248" s="20" t="s">
        <v>555</v>
      </c>
      <c r="F248" s="37" t="s">
        <v>941</v>
      </c>
      <c r="G248" s="37" t="s">
        <v>942</v>
      </c>
      <c r="H248" s="35">
        <v>1</v>
      </c>
      <c r="I248" s="465"/>
      <c r="J248" s="48"/>
      <c r="K248" s="465"/>
      <c r="L248" s="35">
        <v>1</v>
      </c>
      <c r="M248" s="465"/>
      <c r="N248" s="33" t="s">
        <v>742</v>
      </c>
      <c r="O248" s="20" t="s">
        <v>43</v>
      </c>
    </row>
    <row r="249" spans="2:15" ht="47.25">
      <c r="B249" s="315">
        <v>210</v>
      </c>
      <c r="C249" s="23" t="s">
        <v>1308</v>
      </c>
      <c r="D249" s="19">
        <v>10</v>
      </c>
      <c r="E249" s="20" t="s">
        <v>555</v>
      </c>
      <c r="F249" s="37" t="s">
        <v>941</v>
      </c>
      <c r="G249" s="37" t="s">
        <v>942</v>
      </c>
      <c r="H249" s="35">
        <v>1</v>
      </c>
      <c r="I249" s="465"/>
      <c r="J249" s="48"/>
      <c r="K249" s="465"/>
      <c r="L249" s="35">
        <v>1</v>
      </c>
      <c r="M249" s="465"/>
      <c r="N249" s="33" t="s">
        <v>742</v>
      </c>
      <c r="O249" s="20" t="s">
        <v>43</v>
      </c>
    </row>
    <row r="250" spans="2:15" ht="31.5">
      <c r="B250" s="315">
        <v>211</v>
      </c>
      <c r="C250" s="23" t="s">
        <v>1307</v>
      </c>
      <c r="D250" s="19">
        <v>4.5</v>
      </c>
      <c r="E250" s="20" t="s">
        <v>555</v>
      </c>
      <c r="F250" s="37" t="s">
        <v>941</v>
      </c>
      <c r="G250" s="37" t="s">
        <v>942</v>
      </c>
      <c r="H250" s="35">
        <v>1</v>
      </c>
      <c r="I250" s="465"/>
      <c r="J250" s="48"/>
      <c r="K250" s="465"/>
      <c r="L250" s="35">
        <v>1</v>
      </c>
      <c r="M250" s="465"/>
      <c r="N250" s="33" t="s">
        <v>742</v>
      </c>
      <c r="O250" s="20" t="s">
        <v>43</v>
      </c>
    </row>
    <row r="251" spans="2:15" ht="31.5">
      <c r="B251" s="315">
        <v>212</v>
      </c>
      <c r="C251" s="23" t="s">
        <v>1306</v>
      </c>
      <c r="D251" s="19">
        <v>13</v>
      </c>
      <c r="E251" s="20" t="s">
        <v>555</v>
      </c>
      <c r="F251" s="37" t="s">
        <v>941</v>
      </c>
      <c r="G251" s="37" t="s">
        <v>942</v>
      </c>
      <c r="H251" s="35">
        <v>1</v>
      </c>
      <c r="I251" s="466"/>
      <c r="J251" s="48"/>
      <c r="K251" s="466"/>
      <c r="L251" s="35">
        <v>1</v>
      </c>
      <c r="M251" s="466"/>
      <c r="N251" s="33" t="s">
        <v>742</v>
      </c>
      <c r="O251" s="20" t="s">
        <v>43</v>
      </c>
    </row>
    <row r="252" spans="2:15">
      <c r="B252" s="224"/>
      <c r="C252" s="484" t="s">
        <v>1305</v>
      </c>
      <c r="D252" s="485"/>
      <c r="E252" s="485"/>
      <c r="F252" s="485"/>
      <c r="G252" s="485"/>
      <c r="H252" s="485"/>
      <c r="I252" s="485"/>
      <c r="J252" s="485"/>
      <c r="K252" s="485"/>
      <c r="L252" s="485"/>
      <c r="M252" s="485"/>
      <c r="N252" s="485"/>
      <c r="O252" s="486"/>
    </row>
    <row r="253" spans="2:15" ht="47.25">
      <c r="B253" s="315">
        <v>213</v>
      </c>
      <c r="C253" s="23" t="s">
        <v>1304</v>
      </c>
      <c r="D253" s="19">
        <v>8.8000000000000007</v>
      </c>
      <c r="E253" s="20" t="s">
        <v>555</v>
      </c>
      <c r="F253" s="37" t="s">
        <v>941</v>
      </c>
      <c r="G253" s="37" t="s">
        <v>942</v>
      </c>
      <c r="H253" s="48">
        <v>1</v>
      </c>
      <c r="I253" s="464">
        <v>190.61</v>
      </c>
      <c r="J253" s="48"/>
      <c r="K253" s="464">
        <f>M253-I253</f>
        <v>22.799999999999983</v>
      </c>
      <c r="L253" s="35">
        <v>1</v>
      </c>
      <c r="M253" s="464">
        <v>213.41</v>
      </c>
      <c r="N253" s="33" t="s">
        <v>742</v>
      </c>
      <c r="O253" s="20" t="s">
        <v>43</v>
      </c>
    </row>
    <row r="254" spans="2:15" ht="47.25">
      <c r="B254" s="315">
        <v>214</v>
      </c>
      <c r="C254" s="23" t="s">
        <v>1303</v>
      </c>
      <c r="D254" s="19">
        <v>7.9</v>
      </c>
      <c r="E254" s="20" t="s">
        <v>555</v>
      </c>
      <c r="F254" s="37" t="s">
        <v>941</v>
      </c>
      <c r="G254" s="37" t="s">
        <v>942</v>
      </c>
      <c r="H254" s="48">
        <v>1</v>
      </c>
      <c r="I254" s="465"/>
      <c r="J254" s="48"/>
      <c r="K254" s="465"/>
      <c r="L254" s="35">
        <v>1</v>
      </c>
      <c r="M254" s="465"/>
      <c r="N254" s="33" t="s">
        <v>742</v>
      </c>
      <c r="O254" s="20" t="s">
        <v>43</v>
      </c>
    </row>
    <row r="255" spans="2:15" ht="47.25">
      <c r="B255" s="315">
        <v>215</v>
      </c>
      <c r="C255" s="23" t="s">
        <v>1302</v>
      </c>
      <c r="D255" s="19">
        <v>3.66</v>
      </c>
      <c r="E255" s="20" t="s">
        <v>555</v>
      </c>
      <c r="F255" s="37" t="s">
        <v>941</v>
      </c>
      <c r="G255" s="37" t="s">
        <v>942</v>
      </c>
      <c r="H255" s="48">
        <v>1</v>
      </c>
      <c r="I255" s="465"/>
      <c r="J255" s="48"/>
      <c r="K255" s="465"/>
      <c r="L255" s="35">
        <v>1</v>
      </c>
      <c r="M255" s="465"/>
      <c r="N255" s="33" t="s">
        <v>742</v>
      </c>
      <c r="O255" s="20" t="s">
        <v>43</v>
      </c>
    </row>
    <row r="256" spans="2:15" ht="31.5">
      <c r="B256" s="315">
        <v>216</v>
      </c>
      <c r="C256" s="23" t="s">
        <v>1301</v>
      </c>
      <c r="D256" s="19">
        <v>1.74</v>
      </c>
      <c r="E256" s="20" t="s">
        <v>555</v>
      </c>
      <c r="F256" s="37" t="s">
        <v>941</v>
      </c>
      <c r="G256" s="37" t="s">
        <v>942</v>
      </c>
      <c r="H256" s="48">
        <v>1</v>
      </c>
      <c r="I256" s="465"/>
      <c r="J256" s="48"/>
      <c r="K256" s="465"/>
      <c r="L256" s="35">
        <v>1</v>
      </c>
      <c r="M256" s="465"/>
      <c r="N256" s="33" t="s">
        <v>742</v>
      </c>
      <c r="O256" s="20" t="s">
        <v>43</v>
      </c>
    </row>
    <row r="257" spans="2:15" ht="31.5">
      <c r="B257" s="315">
        <v>217</v>
      </c>
      <c r="C257" s="23" t="s">
        <v>1300</v>
      </c>
      <c r="D257" s="19">
        <v>2.61</v>
      </c>
      <c r="E257" s="20" t="s">
        <v>555</v>
      </c>
      <c r="F257" s="37" t="s">
        <v>941</v>
      </c>
      <c r="G257" s="37" t="s">
        <v>942</v>
      </c>
      <c r="H257" s="48">
        <v>1</v>
      </c>
      <c r="I257" s="465"/>
      <c r="J257" s="48"/>
      <c r="K257" s="465"/>
      <c r="L257" s="35">
        <v>1</v>
      </c>
      <c r="M257" s="465"/>
      <c r="N257" s="33" t="s">
        <v>742</v>
      </c>
      <c r="O257" s="20" t="s">
        <v>43</v>
      </c>
    </row>
    <row r="258" spans="2:15" ht="31.5">
      <c r="B258" s="315">
        <v>218</v>
      </c>
      <c r="C258" s="23" t="s">
        <v>1299</v>
      </c>
      <c r="D258" s="19">
        <v>26.13</v>
      </c>
      <c r="E258" s="20" t="s">
        <v>555</v>
      </c>
      <c r="F258" s="37" t="s">
        <v>941</v>
      </c>
      <c r="G258" s="37" t="s">
        <v>942</v>
      </c>
      <c r="H258" s="35">
        <v>1</v>
      </c>
      <c r="I258" s="465"/>
      <c r="J258" s="48"/>
      <c r="K258" s="465"/>
      <c r="L258" s="35">
        <v>1</v>
      </c>
      <c r="M258" s="465"/>
      <c r="N258" s="33" t="s">
        <v>742</v>
      </c>
      <c r="O258" s="20" t="s">
        <v>43</v>
      </c>
    </row>
    <row r="259" spans="2:15" ht="31.5">
      <c r="B259" s="315">
        <v>219</v>
      </c>
      <c r="C259" s="47" t="s">
        <v>1298</v>
      </c>
      <c r="D259" s="22">
        <v>7.3</v>
      </c>
      <c r="E259" s="20" t="s">
        <v>555</v>
      </c>
      <c r="F259" s="37" t="s">
        <v>941</v>
      </c>
      <c r="G259" s="37" t="s">
        <v>942</v>
      </c>
      <c r="H259" s="35">
        <v>1</v>
      </c>
      <c r="I259" s="465"/>
      <c r="J259" s="48"/>
      <c r="K259" s="465"/>
      <c r="L259" s="35">
        <v>1</v>
      </c>
      <c r="M259" s="465"/>
      <c r="N259" s="33" t="s">
        <v>742</v>
      </c>
      <c r="O259" s="20" t="s">
        <v>43</v>
      </c>
    </row>
    <row r="260" spans="2:15" ht="31.5">
      <c r="B260" s="315">
        <v>220</v>
      </c>
      <c r="C260" s="47" t="s">
        <v>1297</v>
      </c>
      <c r="D260" s="22">
        <v>8.6</v>
      </c>
      <c r="E260" s="20" t="s">
        <v>555</v>
      </c>
      <c r="F260" s="37" t="s">
        <v>941</v>
      </c>
      <c r="G260" s="37" t="s">
        <v>942</v>
      </c>
      <c r="H260" s="35">
        <v>1</v>
      </c>
      <c r="I260" s="465"/>
      <c r="J260" s="48"/>
      <c r="K260" s="465"/>
      <c r="L260" s="35">
        <v>1</v>
      </c>
      <c r="M260" s="465"/>
      <c r="N260" s="33" t="s">
        <v>742</v>
      </c>
      <c r="O260" s="20" t="s">
        <v>43</v>
      </c>
    </row>
    <row r="261" spans="2:15" ht="31.5">
      <c r="B261" s="315">
        <v>221</v>
      </c>
      <c r="C261" s="47" t="s">
        <v>1296</v>
      </c>
      <c r="D261" s="22">
        <v>8.1999999999999993</v>
      </c>
      <c r="E261" s="20" t="s">
        <v>555</v>
      </c>
      <c r="F261" s="37" t="s">
        <v>941</v>
      </c>
      <c r="G261" s="37" t="s">
        <v>942</v>
      </c>
      <c r="H261" s="35">
        <v>1</v>
      </c>
      <c r="I261" s="465"/>
      <c r="J261" s="48"/>
      <c r="K261" s="465"/>
      <c r="L261" s="35">
        <v>1</v>
      </c>
      <c r="M261" s="465"/>
      <c r="N261" s="33" t="s">
        <v>742</v>
      </c>
      <c r="O261" s="20" t="s">
        <v>43</v>
      </c>
    </row>
    <row r="262" spans="2:15" ht="47.25">
      <c r="B262" s="315">
        <v>222</v>
      </c>
      <c r="C262" s="47" t="s">
        <v>1295</v>
      </c>
      <c r="D262" s="20">
        <v>6.14</v>
      </c>
      <c r="E262" s="20" t="s">
        <v>555</v>
      </c>
      <c r="F262" s="37" t="s">
        <v>941</v>
      </c>
      <c r="G262" s="37" t="s">
        <v>942</v>
      </c>
      <c r="H262" s="35">
        <v>1</v>
      </c>
      <c r="I262" s="465"/>
      <c r="J262" s="48"/>
      <c r="K262" s="465"/>
      <c r="L262" s="35">
        <v>1</v>
      </c>
      <c r="M262" s="465"/>
      <c r="N262" s="33" t="s">
        <v>742</v>
      </c>
      <c r="O262" s="20" t="s">
        <v>43</v>
      </c>
    </row>
    <row r="263" spans="2:15" ht="31.5">
      <c r="B263" s="315">
        <v>223</v>
      </c>
      <c r="C263" s="47" t="s">
        <v>1294</v>
      </c>
      <c r="D263" s="20">
        <v>51.36</v>
      </c>
      <c r="E263" s="20" t="s">
        <v>555</v>
      </c>
      <c r="F263" s="37" t="s">
        <v>941</v>
      </c>
      <c r="G263" s="37" t="s">
        <v>942</v>
      </c>
      <c r="H263" s="35">
        <v>1</v>
      </c>
      <c r="I263" s="465"/>
      <c r="J263" s="48"/>
      <c r="K263" s="465"/>
      <c r="L263" s="35">
        <v>1</v>
      </c>
      <c r="M263" s="465"/>
      <c r="N263" s="33" t="s">
        <v>742</v>
      </c>
      <c r="O263" s="20" t="s">
        <v>43</v>
      </c>
    </row>
    <row r="264" spans="2:15" ht="31.5">
      <c r="B264" s="315">
        <v>224</v>
      </c>
      <c r="C264" s="47" t="s">
        <v>1293</v>
      </c>
      <c r="D264" s="20">
        <v>33.04</v>
      </c>
      <c r="E264" s="20" t="s">
        <v>555</v>
      </c>
      <c r="F264" s="37" t="s">
        <v>941</v>
      </c>
      <c r="G264" s="37" t="s">
        <v>942</v>
      </c>
      <c r="H264" s="35">
        <v>1</v>
      </c>
      <c r="I264" s="465"/>
      <c r="J264" s="48"/>
      <c r="K264" s="465"/>
      <c r="L264" s="35">
        <v>1</v>
      </c>
      <c r="M264" s="465"/>
      <c r="N264" s="33" t="s">
        <v>742</v>
      </c>
      <c r="O264" s="20" t="s">
        <v>43</v>
      </c>
    </row>
    <row r="265" spans="2:15" ht="31.5">
      <c r="B265" s="315">
        <v>225</v>
      </c>
      <c r="C265" s="20" t="s">
        <v>1292</v>
      </c>
      <c r="D265" s="20">
        <v>27.79</v>
      </c>
      <c r="E265" s="20" t="s">
        <v>555</v>
      </c>
      <c r="F265" s="37" t="s">
        <v>941</v>
      </c>
      <c r="G265" s="37" t="s">
        <v>942</v>
      </c>
      <c r="H265" s="35"/>
      <c r="I265" s="465"/>
      <c r="J265" s="48"/>
      <c r="K265" s="465"/>
      <c r="L265" s="35"/>
      <c r="M265" s="465"/>
      <c r="N265" s="8" t="s">
        <v>728</v>
      </c>
      <c r="O265" s="20" t="s">
        <v>43</v>
      </c>
    </row>
    <row r="266" spans="2:15" ht="31.5">
      <c r="B266" s="315">
        <v>226</v>
      </c>
      <c r="C266" s="47" t="s">
        <v>1291</v>
      </c>
      <c r="D266" s="20">
        <v>5.14</v>
      </c>
      <c r="E266" s="20" t="s">
        <v>555</v>
      </c>
      <c r="F266" s="37" t="s">
        <v>941</v>
      </c>
      <c r="G266" s="37" t="s">
        <v>942</v>
      </c>
      <c r="H266" s="35"/>
      <c r="I266" s="465"/>
      <c r="J266" s="48"/>
      <c r="K266" s="465"/>
      <c r="L266" s="35"/>
      <c r="M266" s="465"/>
      <c r="N266" s="8" t="s">
        <v>728</v>
      </c>
      <c r="O266" s="20" t="s">
        <v>43</v>
      </c>
    </row>
    <row r="267" spans="2:15" ht="31.5">
      <c r="B267" s="315">
        <v>227</v>
      </c>
      <c r="C267" s="47" t="s">
        <v>1290</v>
      </c>
      <c r="D267" s="20">
        <v>11.33</v>
      </c>
      <c r="E267" s="20" t="s">
        <v>555</v>
      </c>
      <c r="F267" s="37" t="s">
        <v>941</v>
      </c>
      <c r="G267" s="37" t="s">
        <v>942</v>
      </c>
      <c r="H267" s="35"/>
      <c r="I267" s="465"/>
      <c r="J267" s="48"/>
      <c r="K267" s="465"/>
      <c r="L267" s="35"/>
      <c r="M267" s="465"/>
      <c r="N267" s="8" t="s">
        <v>728</v>
      </c>
      <c r="O267" s="20" t="s">
        <v>43</v>
      </c>
    </row>
    <row r="268" spans="2:15" ht="47.25">
      <c r="B268" s="315">
        <v>228</v>
      </c>
      <c r="C268" s="47" t="s">
        <v>1289</v>
      </c>
      <c r="D268" s="20">
        <v>5.74</v>
      </c>
      <c r="E268" s="20" t="s">
        <v>555</v>
      </c>
      <c r="F268" s="37" t="s">
        <v>941</v>
      </c>
      <c r="G268" s="37" t="s">
        <v>942</v>
      </c>
      <c r="H268" s="35"/>
      <c r="I268" s="466"/>
      <c r="J268" s="48"/>
      <c r="K268" s="466"/>
      <c r="L268" s="35"/>
      <c r="M268" s="466"/>
      <c r="N268" s="8" t="s">
        <v>728</v>
      </c>
      <c r="O268" s="20" t="s">
        <v>43</v>
      </c>
    </row>
    <row r="269" spans="2:15">
      <c r="B269" s="224"/>
      <c r="C269" s="484" t="s">
        <v>1288</v>
      </c>
      <c r="D269" s="485"/>
      <c r="E269" s="485"/>
      <c r="F269" s="485"/>
      <c r="G269" s="485"/>
      <c r="H269" s="485"/>
      <c r="I269" s="485"/>
      <c r="J269" s="485"/>
      <c r="K269" s="485"/>
      <c r="L269" s="485"/>
      <c r="M269" s="485"/>
      <c r="N269" s="485"/>
      <c r="O269" s="486"/>
    </row>
    <row r="270" spans="2:15" ht="63">
      <c r="B270" s="315">
        <v>229</v>
      </c>
      <c r="C270" s="47" t="s">
        <v>1287</v>
      </c>
      <c r="D270" s="20">
        <v>11.95</v>
      </c>
      <c r="E270" s="20" t="s">
        <v>555</v>
      </c>
      <c r="F270" s="37" t="s">
        <v>941</v>
      </c>
      <c r="G270" s="37" t="s">
        <v>942</v>
      </c>
      <c r="H270" s="48">
        <v>1</v>
      </c>
      <c r="I270" s="464">
        <v>13.09</v>
      </c>
      <c r="J270" s="48"/>
      <c r="K270" s="464">
        <f>M270-I270</f>
        <v>178.06</v>
      </c>
      <c r="L270" s="35">
        <v>1</v>
      </c>
      <c r="M270" s="464">
        <v>191.15</v>
      </c>
      <c r="N270" s="8" t="s">
        <v>736</v>
      </c>
      <c r="O270" s="20"/>
    </row>
    <row r="271" spans="2:15" ht="31.5">
      <c r="B271" s="315">
        <v>230</v>
      </c>
      <c r="C271" s="47" t="s">
        <v>1286</v>
      </c>
      <c r="D271" s="22">
        <v>26</v>
      </c>
      <c r="E271" s="20" t="s">
        <v>555</v>
      </c>
      <c r="F271" s="37" t="s">
        <v>941</v>
      </c>
      <c r="G271" s="37" t="s">
        <v>942</v>
      </c>
      <c r="H271" s="48">
        <v>1</v>
      </c>
      <c r="I271" s="465"/>
      <c r="J271" s="48"/>
      <c r="K271" s="465"/>
      <c r="L271" s="35">
        <v>1</v>
      </c>
      <c r="M271" s="465"/>
      <c r="N271" s="8" t="s">
        <v>736</v>
      </c>
      <c r="O271" s="20" t="s">
        <v>1283</v>
      </c>
    </row>
    <row r="272" spans="2:15" ht="31.5">
      <c r="B272" s="315">
        <v>231</v>
      </c>
      <c r="C272" s="47" t="s">
        <v>1285</v>
      </c>
      <c r="D272" s="22">
        <v>20.29</v>
      </c>
      <c r="E272" s="20" t="s">
        <v>555</v>
      </c>
      <c r="F272" s="37" t="s">
        <v>941</v>
      </c>
      <c r="G272" s="37" t="s">
        <v>942</v>
      </c>
      <c r="H272" s="35"/>
      <c r="I272" s="465"/>
      <c r="J272" s="48"/>
      <c r="K272" s="465"/>
      <c r="L272" s="35"/>
      <c r="M272" s="465"/>
      <c r="N272" s="8" t="s">
        <v>728</v>
      </c>
      <c r="O272" s="20"/>
    </row>
    <row r="273" spans="2:15" ht="31.5">
      <c r="B273" s="317">
        <v>232</v>
      </c>
      <c r="C273" s="47" t="s">
        <v>1284</v>
      </c>
      <c r="D273" s="20">
        <v>15.91</v>
      </c>
      <c r="E273" s="20" t="s">
        <v>555</v>
      </c>
      <c r="F273" s="37" t="s">
        <v>941</v>
      </c>
      <c r="G273" s="37" t="s">
        <v>942</v>
      </c>
      <c r="H273" s="35">
        <v>1</v>
      </c>
      <c r="I273" s="465"/>
      <c r="J273" s="48"/>
      <c r="K273" s="465"/>
      <c r="L273" s="35">
        <v>1</v>
      </c>
      <c r="M273" s="465"/>
      <c r="N273" s="8" t="s">
        <v>736</v>
      </c>
      <c r="O273" s="20" t="s">
        <v>1283</v>
      </c>
    </row>
    <row r="274" spans="2:15" ht="31.5">
      <c r="B274" s="317">
        <v>233</v>
      </c>
      <c r="C274" s="47" t="s">
        <v>1282</v>
      </c>
      <c r="D274" s="20">
        <v>77.98</v>
      </c>
      <c r="E274" s="20" t="s">
        <v>555</v>
      </c>
      <c r="F274" s="37" t="s">
        <v>941</v>
      </c>
      <c r="G274" s="37" t="s">
        <v>942</v>
      </c>
      <c r="H274" s="35">
        <v>1</v>
      </c>
      <c r="I274" s="465"/>
      <c r="J274" s="48"/>
      <c r="K274" s="465"/>
      <c r="L274" s="35">
        <v>1</v>
      </c>
      <c r="M274" s="465"/>
      <c r="N274" s="8" t="s">
        <v>736</v>
      </c>
      <c r="O274" s="20"/>
    </row>
    <row r="275" spans="2:15" ht="31.5">
      <c r="B275" s="317">
        <v>234</v>
      </c>
      <c r="C275" s="47" t="s">
        <v>1281</v>
      </c>
      <c r="D275" s="20">
        <v>23.27</v>
      </c>
      <c r="E275" s="20" t="s">
        <v>555</v>
      </c>
      <c r="F275" s="37"/>
      <c r="G275" s="37"/>
      <c r="H275" s="35">
        <v>1</v>
      </c>
      <c r="I275" s="465"/>
      <c r="J275" s="48"/>
      <c r="K275" s="465"/>
      <c r="L275" s="35">
        <v>1</v>
      </c>
      <c r="M275" s="465"/>
      <c r="N275" s="8" t="s">
        <v>736</v>
      </c>
      <c r="O275" s="20"/>
    </row>
    <row r="276" spans="2:15" ht="31.5">
      <c r="B276" s="317">
        <v>235</v>
      </c>
      <c r="C276" s="47" t="s">
        <v>1280</v>
      </c>
      <c r="D276" s="22">
        <v>19.2</v>
      </c>
      <c r="E276" s="20" t="s">
        <v>555</v>
      </c>
      <c r="F276" s="37"/>
      <c r="G276" s="37"/>
      <c r="H276" s="35">
        <v>1</v>
      </c>
      <c r="I276" s="466"/>
      <c r="J276" s="48"/>
      <c r="K276" s="466"/>
      <c r="L276" s="35">
        <v>1</v>
      </c>
      <c r="M276" s="466"/>
      <c r="N276" s="8" t="s">
        <v>736</v>
      </c>
      <c r="O276" s="20"/>
    </row>
    <row r="277" spans="2:15" ht="31.5">
      <c r="B277" s="317">
        <v>236</v>
      </c>
      <c r="C277" s="47" t="s">
        <v>1279</v>
      </c>
      <c r="D277" s="20">
        <v>23.08</v>
      </c>
      <c r="E277" s="20" t="s">
        <v>555</v>
      </c>
      <c r="F277" s="37" t="s">
        <v>941</v>
      </c>
      <c r="G277" s="37" t="s">
        <v>942</v>
      </c>
      <c r="H277" s="35">
        <v>1</v>
      </c>
      <c r="I277" s="464">
        <v>59.03</v>
      </c>
      <c r="J277" s="48"/>
      <c r="K277" s="464"/>
      <c r="L277" s="35">
        <v>1</v>
      </c>
      <c r="M277" s="464">
        <v>59.03</v>
      </c>
      <c r="N277" s="8" t="s">
        <v>736</v>
      </c>
      <c r="O277" s="20" t="s">
        <v>1275</v>
      </c>
    </row>
    <row r="278" spans="2:15" ht="63">
      <c r="B278" s="317">
        <v>237</v>
      </c>
      <c r="C278" s="47" t="s">
        <v>1278</v>
      </c>
      <c r="D278" s="20">
        <v>9.49</v>
      </c>
      <c r="E278" s="20" t="s">
        <v>555</v>
      </c>
      <c r="F278" s="37" t="s">
        <v>941</v>
      </c>
      <c r="G278" s="37" t="s">
        <v>942</v>
      </c>
      <c r="H278" s="35">
        <v>1</v>
      </c>
      <c r="I278" s="465"/>
      <c r="J278" s="48"/>
      <c r="K278" s="465"/>
      <c r="L278" s="35">
        <v>1</v>
      </c>
      <c r="M278" s="465"/>
      <c r="N278" s="8" t="s">
        <v>736</v>
      </c>
      <c r="O278" s="20" t="s">
        <v>1275</v>
      </c>
    </row>
    <row r="279" spans="2:15" ht="31.5">
      <c r="B279" s="317">
        <v>238</v>
      </c>
      <c r="C279" s="47" t="s">
        <v>1277</v>
      </c>
      <c r="D279" s="20">
        <v>19.329999999999998</v>
      </c>
      <c r="E279" s="20" t="s">
        <v>555</v>
      </c>
      <c r="F279" s="37" t="s">
        <v>941</v>
      </c>
      <c r="G279" s="37" t="s">
        <v>942</v>
      </c>
      <c r="H279" s="35">
        <v>1</v>
      </c>
      <c r="I279" s="465"/>
      <c r="J279" s="48"/>
      <c r="K279" s="465"/>
      <c r="L279" s="35">
        <v>1</v>
      </c>
      <c r="M279" s="465"/>
      <c r="N279" s="8" t="s">
        <v>736</v>
      </c>
      <c r="O279" s="20" t="s">
        <v>1275</v>
      </c>
    </row>
    <row r="280" spans="2:15" ht="63">
      <c r="B280" s="317">
        <v>239</v>
      </c>
      <c r="C280" s="47" t="s">
        <v>1276</v>
      </c>
      <c r="D280" s="20">
        <v>9.49</v>
      </c>
      <c r="E280" s="20" t="s">
        <v>555</v>
      </c>
      <c r="F280" s="37" t="s">
        <v>941</v>
      </c>
      <c r="G280" s="37" t="s">
        <v>942</v>
      </c>
      <c r="H280" s="35">
        <v>1</v>
      </c>
      <c r="I280" s="466"/>
      <c r="J280" s="48"/>
      <c r="K280" s="466"/>
      <c r="L280" s="35">
        <v>1</v>
      </c>
      <c r="M280" s="466"/>
      <c r="N280" s="8" t="s">
        <v>736</v>
      </c>
      <c r="O280" s="20" t="s">
        <v>1275</v>
      </c>
    </row>
    <row r="281" spans="2:15">
      <c r="B281" s="362" t="s">
        <v>1274</v>
      </c>
      <c r="C281" s="319"/>
      <c r="D281" s="319"/>
      <c r="E281" s="319"/>
      <c r="F281" s="319"/>
      <c r="G281" s="319"/>
      <c r="H281" s="319"/>
      <c r="I281" s="319"/>
      <c r="J281" s="319"/>
      <c r="K281" s="319"/>
      <c r="L281" s="319"/>
      <c r="M281" s="319"/>
      <c r="N281" s="319"/>
      <c r="O281" s="320"/>
    </row>
    <row r="282" spans="2:15" ht="47.25">
      <c r="B282" s="317">
        <v>240</v>
      </c>
      <c r="C282" s="47" t="s">
        <v>1273</v>
      </c>
      <c r="D282" s="22">
        <v>14.5</v>
      </c>
      <c r="E282" s="20" t="s">
        <v>555</v>
      </c>
      <c r="F282" s="37" t="s">
        <v>941</v>
      </c>
      <c r="G282" s="37" t="s">
        <v>942</v>
      </c>
      <c r="H282" s="35">
        <v>1</v>
      </c>
      <c r="I282" s="494">
        <v>97.6</v>
      </c>
      <c r="J282" s="48"/>
      <c r="K282" s="494">
        <f>M282-I282</f>
        <v>1.0900000000000034</v>
      </c>
      <c r="L282" s="35">
        <v>1</v>
      </c>
      <c r="M282" s="494">
        <v>98.69</v>
      </c>
      <c r="N282" s="8" t="s">
        <v>736</v>
      </c>
      <c r="O282" s="20" t="s">
        <v>1275</v>
      </c>
    </row>
    <row r="283" spans="2:15" ht="31.5">
      <c r="B283" s="317">
        <v>241</v>
      </c>
      <c r="C283" s="47" t="s">
        <v>1272</v>
      </c>
      <c r="D283" s="20">
        <v>11.55</v>
      </c>
      <c r="E283" s="20" t="s">
        <v>555</v>
      </c>
      <c r="F283" s="37" t="s">
        <v>941</v>
      </c>
      <c r="G283" s="37" t="s">
        <v>942</v>
      </c>
      <c r="H283" s="35">
        <v>1</v>
      </c>
      <c r="I283" s="495"/>
      <c r="J283" s="48"/>
      <c r="K283" s="465"/>
      <c r="L283" s="35">
        <v>1</v>
      </c>
      <c r="M283" s="495"/>
      <c r="N283" s="8" t="s">
        <v>736</v>
      </c>
      <c r="O283" s="20" t="s">
        <v>1275</v>
      </c>
    </row>
    <row r="284" spans="2:15" ht="31.5">
      <c r="B284" s="317">
        <v>242</v>
      </c>
      <c r="C284" s="321" t="s">
        <v>1271</v>
      </c>
      <c r="D284" s="20">
        <v>29.95</v>
      </c>
      <c r="E284" s="20" t="s">
        <v>555</v>
      </c>
      <c r="F284" s="37" t="s">
        <v>941</v>
      </c>
      <c r="G284" s="37" t="s">
        <v>942</v>
      </c>
      <c r="H284" s="35">
        <v>1</v>
      </c>
      <c r="I284" s="495"/>
      <c r="J284" s="48"/>
      <c r="K284" s="465"/>
      <c r="L284" s="35">
        <v>1</v>
      </c>
      <c r="M284" s="495"/>
      <c r="N284" s="8" t="s">
        <v>736</v>
      </c>
      <c r="O284" s="20" t="s">
        <v>1275</v>
      </c>
    </row>
    <row r="285" spans="2:15" ht="63">
      <c r="B285" s="317">
        <v>243</v>
      </c>
      <c r="C285" s="47" t="s">
        <v>1270</v>
      </c>
      <c r="D285" s="20">
        <v>8.76</v>
      </c>
      <c r="E285" s="20" t="s">
        <v>555</v>
      </c>
      <c r="F285" s="37" t="s">
        <v>941</v>
      </c>
      <c r="G285" s="37" t="s">
        <v>942</v>
      </c>
      <c r="H285" s="35">
        <v>1</v>
      </c>
      <c r="I285" s="495"/>
      <c r="J285" s="48"/>
      <c r="K285" s="465"/>
      <c r="L285" s="35">
        <v>1</v>
      </c>
      <c r="M285" s="495"/>
      <c r="N285" s="8" t="s">
        <v>736</v>
      </c>
      <c r="O285" s="20" t="s">
        <v>1275</v>
      </c>
    </row>
    <row r="286" spans="2:15" ht="31.5">
      <c r="B286" s="317">
        <v>244</v>
      </c>
      <c r="C286" s="47" t="s">
        <v>1277</v>
      </c>
      <c r="D286" s="20">
        <v>16.86</v>
      </c>
      <c r="E286" s="20" t="s">
        <v>555</v>
      </c>
      <c r="F286" s="37" t="s">
        <v>941</v>
      </c>
      <c r="G286" s="37" t="s">
        <v>942</v>
      </c>
      <c r="H286" s="35">
        <v>1</v>
      </c>
      <c r="I286" s="495"/>
      <c r="J286" s="48"/>
      <c r="K286" s="465"/>
      <c r="L286" s="35">
        <v>1</v>
      </c>
      <c r="M286" s="495"/>
      <c r="N286" s="33" t="s">
        <v>305</v>
      </c>
      <c r="O286" s="20" t="s">
        <v>1275</v>
      </c>
    </row>
    <row r="287" spans="2:15" ht="47.25">
      <c r="B287" s="317">
        <v>245</v>
      </c>
      <c r="C287" s="47" t="s">
        <v>1635</v>
      </c>
      <c r="D287" s="20">
        <v>10.06</v>
      </c>
      <c r="E287" s="20" t="s">
        <v>555</v>
      </c>
      <c r="F287" s="37" t="s">
        <v>941</v>
      </c>
      <c r="G287" s="37" t="s">
        <v>942</v>
      </c>
      <c r="H287" s="35">
        <v>1</v>
      </c>
      <c r="I287" s="496"/>
      <c r="J287" s="48"/>
      <c r="K287" s="466"/>
      <c r="L287" s="35">
        <v>1</v>
      </c>
      <c r="M287" s="496"/>
      <c r="N287" s="33" t="s">
        <v>305</v>
      </c>
      <c r="O287" s="20" t="s">
        <v>1275</v>
      </c>
    </row>
    <row r="288" spans="2:15" ht="28.5">
      <c r="B288" s="341"/>
      <c r="C288" s="322" t="s">
        <v>2017</v>
      </c>
      <c r="D288" s="323">
        <f>SUM(D63:D287)</f>
        <v>3478.0099999999998</v>
      </c>
      <c r="E288" s="323"/>
      <c r="F288" s="323"/>
      <c r="G288" s="323"/>
      <c r="H288" s="323"/>
      <c r="I288" s="323">
        <f t="shared" ref="I288:O288" si="1">SUM(I63:I287)</f>
        <v>2873.4100000000003</v>
      </c>
      <c r="J288" s="323"/>
      <c r="K288" s="323">
        <f>SUM(K63:K287)</f>
        <v>257.92999999999995</v>
      </c>
      <c r="L288" s="323"/>
      <c r="M288" s="323">
        <f t="shared" si="1"/>
        <v>3131.34</v>
      </c>
      <c r="N288" s="323">
        <f t="shared" si="1"/>
        <v>0</v>
      </c>
      <c r="O288" s="323">
        <f t="shared" si="1"/>
        <v>0</v>
      </c>
    </row>
    <row r="289" spans="2:15">
      <c r="B289" s="484" t="s">
        <v>1269</v>
      </c>
      <c r="C289" s="485"/>
      <c r="D289" s="485"/>
      <c r="E289" s="485"/>
      <c r="F289" s="485"/>
      <c r="G289" s="485"/>
      <c r="H289" s="485"/>
      <c r="I289" s="485"/>
      <c r="J289" s="485"/>
      <c r="K289" s="485"/>
      <c r="L289" s="485"/>
      <c r="M289" s="485"/>
      <c r="N289" s="485"/>
      <c r="O289" s="486"/>
    </row>
    <row r="290" spans="2:15">
      <c r="B290" s="341"/>
      <c r="C290" s="484" t="s">
        <v>1268</v>
      </c>
      <c r="D290" s="485"/>
      <c r="E290" s="485"/>
      <c r="F290" s="485"/>
      <c r="G290" s="485"/>
      <c r="H290" s="485"/>
      <c r="I290" s="485"/>
      <c r="J290" s="485"/>
      <c r="K290" s="485"/>
      <c r="L290" s="485"/>
      <c r="M290" s="485"/>
      <c r="N290" s="485"/>
      <c r="O290" s="486"/>
    </row>
    <row r="291" spans="2:15" ht="47.25">
      <c r="B291" s="317">
        <v>246</v>
      </c>
      <c r="C291" s="23" t="s">
        <v>1267</v>
      </c>
      <c r="D291" s="19">
        <v>5</v>
      </c>
      <c r="E291" s="20" t="s">
        <v>435</v>
      </c>
      <c r="F291" s="12"/>
      <c r="G291" s="12"/>
      <c r="H291" s="35"/>
      <c r="I291" s="254"/>
      <c r="J291" s="35">
        <v>1</v>
      </c>
      <c r="K291" s="254"/>
      <c r="L291" s="35">
        <v>1</v>
      </c>
      <c r="M291" s="255"/>
      <c r="N291" s="20" t="s">
        <v>736</v>
      </c>
      <c r="O291" s="7" t="s">
        <v>767</v>
      </c>
    </row>
    <row r="292" spans="2:15" ht="47.25">
      <c r="B292" s="317">
        <v>247</v>
      </c>
      <c r="C292" s="23" t="s">
        <v>768</v>
      </c>
      <c r="D292" s="19">
        <v>576</v>
      </c>
      <c r="E292" s="20" t="s">
        <v>435</v>
      </c>
      <c r="F292" s="12" t="s">
        <v>1266</v>
      </c>
      <c r="G292" s="12" t="s">
        <v>1265</v>
      </c>
      <c r="H292" s="35">
        <v>0.75</v>
      </c>
      <c r="I292" s="254">
        <v>172.25</v>
      </c>
      <c r="J292" s="35">
        <v>0.15</v>
      </c>
      <c r="K292" s="255"/>
      <c r="L292" s="35">
        <v>0.9</v>
      </c>
      <c r="M292" s="255">
        <v>172.25</v>
      </c>
      <c r="N292" s="20" t="s">
        <v>66</v>
      </c>
      <c r="O292" s="7" t="s">
        <v>1262</v>
      </c>
    </row>
    <row r="293" spans="2:15" ht="47.25">
      <c r="B293" s="315">
        <v>248</v>
      </c>
      <c r="C293" s="23" t="s">
        <v>769</v>
      </c>
      <c r="D293" s="19">
        <v>831</v>
      </c>
      <c r="E293" s="20" t="s">
        <v>435</v>
      </c>
      <c r="F293" s="12" t="s">
        <v>1264</v>
      </c>
      <c r="G293" s="12" t="s">
        <v>1263</v>
      </c>
      <c r="H293" s="35">
        <v>0.95</v>
      </c>
      <c r="I293" s="254">
        <v>531.49</v>
      </c>
      <c r="J293" s="35">
        <v>0.02</v>
      </c>
      <c r="K293" s="254"/>
      <c r="L293" s="35">
        <v>0.97</v>
      </c>
      <c r="M293" s="254">
        <v>531.49</v>
      </c>
      <c r="N293" s="20" t="s">
        <v>66</v>
      </c>
      <c r="O293" s="7" t="s">
        <v>1262</v>
      </c>
    </row>
    <row r="294" spans="2:15" ht="63">
      <c r="B294" s="317">
        <v>249</v>
      </c>
      <c r="C294" s="23" t="s">
        <v>1091</v>
      </c>
      <c r="D294" s="19">
        <v>387</v>
      </c>
      <c r="E294" s="20" t="s">
        <v>435</v>
      </c>
      <c r="F294" s="12" t="s">
        <v>941</v>
      </c>
      <c r="G294" s="12" t="s">
        <v>942</v>
      </c>
      <c r="H294" s="35">
        <v>1</v>
      </c>
      <c r="I294" s="254">
        <v>91.42</v>
      </c>
      <c r="J294" s="35"/>
      <c r="K294" s="255">
        <f>M294-I294</f>
        <v>0</v>
      </c>
      <c r="L294" s="35">
        <v>1</v>
      </c>
      <c r="M294" s="254">
        <v>91.42</v>
      </c>
      <c r="N294" s="20" t="s">
        <v>2018</v>
      </c>
      <c r="O294" s="7" t="s">
        <v>43</v>
      </c>
    </row>
    <row r="295" spans="2:15" ht="31.5">
      <c r="B295" s="317">
        <v>250</v>
      </c>
      <c r="C295" s="23" t="s">
        <v>1092</v>
      </c>
      <c r="D295" s="19">
        <v>280</v>
      </c>
      <c r="E295" s="20" t="s">
        <v>435</v>
      </c>
      <c r="F295" s="12" t="s">
        <v>941</v>
      </c>
      <c r="G295" s="12" t="s">
        <v>942</v>
      </c>
      <c r="H295" s="35">
        <v>1</v>
      </c>
      <c r="I295" s="254">
        <v>113.03</v>
      </c>
      <c r="J295" s="52"/>
      <c r="K295" s="255">
        <f>M295-I295</f>
        <v>0</v>
      </c>
      <c r="L295" s="35">
        <v>1</v>
      </c>
      <c r="M295" s="254">
        <v>113.03</v>
      </c>
      <c r="N295" s="20" t="s">
        <v>305</v>
      </c>
      <c r="O295" s="7" t="s">
        <v>43</v>
      </c>
    </row>
    <row r="296" spans="2:15" ht="78.75">
      <c r="B296" s="317">
        <v>251</v>
      </c>
      <c r="C296" s="23" t="s">
        <v>1261</v>
      </c>
      <c r="D296" s="19">
        <v>241</v>
      </c>
      <c r="E296" s="20" t="s">
        <v>435</v>
      </c>
      <c r="F296" s="12" t="s">
        <v>941</v>
      </c>
      <c r="G296" s="12" t="s">
        <v>942</v>
      </c>
      <c r="H296" s="35">
        <v>1</v>
      </c>
      <c r="I296" s="254">
        <v>93.13</v>
      </c>
      <c r="J296" s="52"/>
      <c r="K296" s="255"/>
      <c r="L296" s="35">
        <v>1</v>
      </c>
      <c r="M296" s="254">
        <v>93.13</v>
      </c>
      <c r="N296" s="20" t="s">
        <v>2018</v>
      </c>
      <c r="O296" s="7" t="s">
        <v>43</v>
      </c>
    </row>
    <row r="297" spans="2:15" ht="31.5">
      <c r="B297" s="317">
        <v>252</v>
      </c>
      <c r="C297" s="23" t="s">
        <v>1260</v>
      </c>
      <c r="D297" s="19">
        <v>200</v>
      </c>
      <c r="E297" s="20" t="s">
        <v>435</v>
      </c>
      <c r="F297" s="12" t="s">
        <v>941</v>
      </c>
      <c r="G297" s="12" t="s">
        <v>942</v>
      </c>
      <c r="H297" s="101">
        <v>0.91669999999999996</v>
      </c>
      <c r="I297" s="254">
        <v>102.11</v>
      </c>
      <c r="J297" s="35"/>
      <c r="K297" s="254"/>
      <c r="L297" s="101">
        <v>0.91669999999999996</v>
      </c>
      <c r="M297" s="254">
        <v>102.11</v>
      </c>
      <c r="N297" s="20" t="s">
        <v>66</v>
      </c>
      <c r="O297" s="7" t="s">
        <v>43</v>
      </c>
    </row>
    <row r="298" spans="2:15" ht="47.25">
      <c r="B298" s="317">
        <v>253</v>
      </c>
      <c r="C298" s="23" t="s">
        <v>1259</v>
      </c>
      <c r="D298" s="19">
        <v>248</v>
      </c>
      <c r="E298" s="20" t="s">
        <v>435</v>
      </c>
      <c r="F298" s="12" t="s">
        <v>941</v>
      </c>
      <c r="G298" s="12" t="s">
        <v>942</v>
      </c>
      <c r="H298" s="35">
        <v>1</v>
      </c>
      <c r="I298" s="254">
        <v>96.14</v>
      </c>
      <c r="J298" s="52" t="s">
        <v>2019</v>
      </c>
      <c r="K298" s="254">
        <f>M298-I298</f>
        <v>0</v>
      </c>
      <c r="L298" s="35">
        <v>1</v>
      </c>
      <c r="M298" s="254">
        <v>96.14</v>
      </c>
      <c r="N298" s="20" t="s">
        <v>736</v>
      </c>
      <c r="O298" s="7" t="s">
        <v>43</v>
      </c>
    </row>
    <row r="299" spans="2:15" ht="47.25">
      <c r="B299" s="317">
        <v>254</v>
      </c>
      <c r="C299" s="23" t="s">
        <v>1093</v>
      </c>
      <c r="D299" s="19">
        <v>350</v>
      </c>
      <c r="E299" s="20" t="s">
        <v>435</v>
      </c>
      <c r="F299" s="12" t="s">
        <v>941</v>
      </c>
      <c r="G299" s="12" t="s">
        <v>942</v>
      </c>
      <c r="H299" s="35">
        <v>0.65</v>
      </c>
      <c r="I299" s="254">
        <v>2.97</v>
      </c>
      <c r="J299" s="35">
        <v>0.25</v>
      </c>
      <c r="K299" s="254"/>
      <c r="L299" s="35">
        <v>0.9</v>
      </c>
      <c r="M299" s="254">
        <v>2.97</v>
      </c>
      <c r="N299" s="20" t="s">
        <v>2020</v>
      </c>
      <c r="O299" s="7" t="s">
        <v>43</v>
      </c>
    </row>
    <row r="300" spans="2:15" ht="47.25">
      <c r="B300" s="317">
        <v>255</v>
      </c>
      <c r="C300" s="23" t="s">
        <v>1258</v>
      </c>
      <c r="D300" s="19">
        <v>476</v>
      </c>
      <c r="E300" s="20" t="s">
        <v>435</v>
      </c>
      <c r="F300" s="12" t="s">
        <v>941</v>
      </c>
      <c r="G300" s="12" t="s">
        <v>942</v>
      </c>
      <c r="H300" s="52">
        <v>0.89439999999999997</v>
      </c>
      <c r="I300" s="254">
        <v>138.68</v>
      </c>
      <c r="J300" s="52"/>
      <c r="K300" s="254">
        <f>M300-I300</f>
        <v>0</v>
      </c>
      <c r="L300" s="101">
        <v>0.89439999999999997</v>
      </c>
      <c r="M300" s="254">
        <v>138.68</v>
      </c>
      <c r="N300" s="20" t="s">
        <v>66</v>
      </c>
      <c r="O300" s="7" t="s">
        <v>43</v>
      </c>
    </row>
    <row r="301" spans="2:15" ht="63">
      <c r="B301" s="317">
        <v>256</v>
      </c>
      <c r="C301" s="23" t="s">
        <v>1257</v>
      </c>
      <c r="D301" s="19">
        <v>180.2</v>
      </c>
      <c r="E301" s="20" t="s">
        <v>435</v>
      </c>
      <c r="F301" s="12" t="s">
        <v>941</v>
      </c>
      <c r="G301" s="12" t="s">
        <v>942</v>
      </c>
      <c r="H301" s="35">
        <v>1</v>
      </c>
      <c r="I301" s="254">
        <v>151.05000000000001</v>
      </c>
      <c r="J301" s="52"/>
      <c r="K301" s="254"/>
      <c r="L301" s="35">
        <v>1</v>
      </c>
      <c r="M301" s="254">
        <v>151.05000000000001</v>
      </c>
      <c r="N301" s="20" t="s">
        <v>305</v>
      </c>
      <c r="O301" s="7" t="s">
        <v>43</v>
      </c>
    </row>
    <row r="302" spans="2:15" ht="31.5">
      <c r="B302" s="224"/>
      <c r="C302" s="303" t="s">
        <v>2021</v>
      </c>
      <c r="D302" s="312">
        <f>SUM(D291:D301)</f>
        <v>3774.2</v>
      </c>
      <c r="E302" s="312">
        <f t="shared" ref="E302:O302" si="2">SUM(E291:E301)</f>
        <v>0</v>
      </c>
      <c r="F302" s="312">
        <f t="shared" si="2"/>
        <v>0</v>
      </c>
      <c r="G302" s="312">
        <f t="shared" si="2"/>
        <v>0</v>
      </c>
      <c r="H302" s="312">
        <f t="shared" si="2"/>
        <v>9.1610999999999994</v>
      </c>
      <c r="I302" s="312">
        <f t="shared" si="2"/>
        <v>1492.27</v>
      </c>
      <c r="J302" s="312">
        <f t="shared" si="2"/>
        <v>1.42</v>
      </c>
      <c r="K302" s="312">
        <f t="shared" si="2"/>
        <v>0</v>
      </c>
      <c r="L302" s="312">
        <f t="shared" si="2"/>
        <v>10.581099999999999</v>
      </c>
      <c r="M302" s="312">
        <f t="shared" si="2"/>
        <v>1492.27</v>
      </c>
      <c r="N302" s="312">
        <f t="shared" si="2"/>
        <v>0</v>
      </c>
      <c r="O302" s="312">
        <f t="shared" si="2"/>
        <v>0</v>
      </c>
    </row>
    <row r="303" spans="2:15">
      <c r="B303" s="359"/>
      <c r="C303" s="324"/>
      <c r="D303" s="55"/>
      <c r="E303" s="55"/>
      <c r="F303" s="55"/>
      <c r="G303" s="55"/>
      <c r="H303" s="55"/>
      <c r="I303" s="55"/>
      <c r="J303" s="55"/>
      <c r="K303" s="55"/>
      <c r="L303" s="55"/>
      <c r="M303" s="55"/>
      <c r="N303" s="55"/>
      <c r="O303" s="363"/>
    </row>
    <row r="304" spans="2:15">
      <c r="B304" s="359"/>
      <c r="C304" s="485" t="s">
        <v>770</v>
      </c>
      <c r="D304" s="485"/>
      <c r="E304" s="485"/>
      <c r="F304" s="485"/>
      <c r="G304" s="485"/>
      <c r="H304" s="485"/>
      <c r="I304" s="485"/>
      <c r="J304" s="485"/>
      <c r="K304" s="485"/>
      <c r="L304" s="485"/>
      <c r="M304" s="485"/>
      <c r="N304" s="485"/>
      <c r="O304" s="486"/>
    </row>
    <row r="305" spans="2:15">
      <c r="B305" s="341"/>
      <c r="C305" s="484" t="s">
        <v>771</v>
      </c>
      <c r="D305" s="485"/>
      <c r="E305" s="485"/>
      <c r="F305" s="485"/>
      <c r="G305" s="485"/>
      <c r="H305" s="485"/>
      <c r="I305" s="485"/>
      <c r="J305" s="485"/>
      <c r="K305" s="485"/>
      <c r="L305" s="485"/>
      <c r="M305" s="485"/>
      <c r="N305" s="485"/>
      <c r="O305" s="486"/>
    </row>
    <row r="306" spans="2:15" ht="31.5">
      <c r="B306" s="317">
        <v>257</v>
      </c>
      <c r="C306" s="23" t="s">
        <v>772</v>
      </c>
      <c r="D306" s="19">
        <v>60</v>
      </c>
      <c r="E306" s="20" t="s">
        <v>609</v>
      </c>
      <c r="F306" s="12" t="s">
        <v>753</v>
      </c>
      <c r="G306" s="12" t="s">
        <v>761</v>
      </c>
      <c r="H306" s="35">
        <v>1</v>
      </c>
      <c r="I306" s="254">
        <v>57.89</v>
      </c>
      <c r="J306" s="52"/>
      <c r="K306" s="254"/>
      <c r="L306" s="35">
        <v>1</v>
      </c>
      <c r="M306" s="254">
        <v>57.89</v>
      </c>
      <c r="N306" s="20" t="s">
        <v>305</v>
      </c>
      <c r="O306" s="7" t="s">
        <v>773</v>
      </c>
    </row>
    <row r="307" spans="2:15" ht="31.5">
      <c r="B307" s="317">
        <v>258</v>
      </c>
      <c r="C307" s="23" t="s">
        <v>774</v>
      </c>
      <c r="D307" s="19">
        <v>90</v>
      </c>
      <c r="E307" s="20" t="s">
        <v>609</v>
      </c>
      <c r="F307" s="12" t="s">
        <v>753</v>
      </c>
      <c r="G307" s="12" t="s">
        <v>761</v>
      </c>
      <c r="H307" s="35">
        <v>1</v>
      </c>
      <c r="I307" s="254">
        <v>86.41</v>
      </c>
      <c r="J307" s="52"/>
      <c r="K307" s="255"/>
      <c r="L307" s="35">
        <v>1</v>
      </c>
      <c r="M307" s="254">
        <v>86.41</v>
      </c>
      <c r="N307" s="20" t="s">
        <v>305</v>
      </c>
      <c r="O307" s="7" t="s">
        <v>773</v>
      </c>
    </row>
    <row r="308" spans="2:15" ht="31.5">
      <c r="B308" s="317">
        <v>259</v>
      </c>
      <c r="C308" s="23" t="s">
        <v>775</v>
      </c>
      <c r="D308" s="19">
        <v>20</v>
      </c>
      <c r="E308" s="20" t="s">
        <v>609</v>
      </c>
      <c r="F308" s="12" t="s">
        <v>753</v>
      </c>
      <c r="G308" s="12" t="s">
        <v>761</v>
      </c>
      <c r="H308" s="35">
        <v>1</v>
      </c>
      <c r="I308" s="254">
        <v>19.329999999999998</v>
      </c>
      <c r="J308" s="52"/>
      <c r="K308" s="255"/>
      <c r="L308" s="35">
        <v>1</v>
      </c>
      <c r="M308" s="254">
        <v>19.329999999999998</v>
      </c>
      <c r="N308" s="20" t="s">
        <v>305</v>
      </c>
      <c r="O308" s="7" t="s">
        <v>773</v>
      </c>
    </row>
    <row r="309" spans="2:15" ht="31.5">
      <c r="B309" s="317">
        <v>260</v>
      </c>
      <c r="C309" s="23" t="s">
        <v>776</v>
      </c>
      <c r="D309" s="19">
        <v>50</v>
      </c>
      <c r="E309" s="20" t="s">
        <v>609</v>
      </c>
      <c r="F309" s="12" t="s">
        <v>753</v>
      </c>
      <c r="G309" s="12" t="s">
        <v>761</v>
      </c>
      <c r="H309" s="35">
        <v>1</v>
      </c>
      <c r="I309" s="255">
        <v>48.31</v>
      </c>
      <c r="J309" s="52"/>
      <c r="K309" s="254"/>
      <c r="L309" s="35">
        <v>1</v>
      </c>
      <c r="M309" s="254">
        <v>48.31</v>
      </c>
      <c r="N309" s="20" t="s">
        <v>305</v>
      </c>
      <c r="O309" s="7" t="s">
        <v>773</v>
      </c>
    </row>
    <row r="310" spans="2:15" ht="31.5">
      <c r="B310" s="317">
        <v>261</v>
      </c>
      <c r="C310" s="23" t="s">
        <v>777</v>
      </c>
      <c r="D310" s="19">
        <v>40</v>
      </c>
      <c r="E310" s="20" t="s">
        <v>609</v>
      </c>
      <c r="F310" s="12" t="s">
        <v>753</v>
      </c>
      <c r="G310" s="12" t="s">
        <v>761</v>
      </c>
      <c r="H310" s="35">
        <v>1</v>
      </c>
      <c r="I310" s="254">
        <v>39.15</v>
      </c>
      <c r="J310" s="52"/>
      <c r="K310" s="254"/>
      <c r="L310" s="35">
        <v>1</v>
      </c>
      <c r="M310" s="254">
        <v>39.15</v>
      </c>
      <c r="N310" s="20" t="s">
        <v>305</v>
      </c>
      <c r="O310" s="7" t="s">
        <v>773</v>
      </c>
    </row>
    <row r="311" spans="2:15" ht="31.5">
      <c r="B311" s="317">
        <v>262</v>
      </c>
      <c r="C311" s="23" t="s">
        <v>778</v>
      </c>
      <c r="D311" s="19">
        <v>77</v>
      </c>
      <c r="E311" s="20" t="s">
        <v>609</v>
      </c>
      <c r="F311" s="12" t="s">
        <v>753</v>
      </c>
      <c r="G311" s="12" t="s">
        <v>761</v>
      </c>
      <c r="H311" s="35">
        <v>1</v>
      </c>
      <c r="I311" s="254">
        <v>10.15</v>
      </c>
      <c r="J311" s="52"/>
      <c r="K311" s="254"/>
      <c r="L311" s="35">
        <v>1</v>
      </c>
      <c r="M311" s="254">
        <v>10.15</v>
      </c>
      <c r="N311" s="20" t="s">
        <v>305</v>
      </c>
      <c r="O311" s="7" t="s">
        <v>773</v>
      </c>
    </row>
    <row r="312" spans="2:15">
      <c r="B312" s="484" t="s">
        <v>779</v>
      </c>
      <c r="C312" s="485"/>
      <c r="D312" s="485"/>
      <c r="E312" s="485"/>
      <c r="F312" s="485"/>
      <c r="G312" s="485"/>
      <c r="H312" s="485"/>
      <c r="I312" s="485"/>
      <c r="J312" s="485"/>
      <c r="K312" s="485"/>
      <c r="L312" s="485"/>
      <c r="M312" s="485"/>
      <c r="N312" s="485"/>
      <c r="O312" s="486"/>
    </row>
    <row r="313" spans="2:15" ht="47.25">
      <c r="B313" s="317">
        <v>263</v>
      </c>
      <c r="C313" s="23" t="s">
        <v>780</v>
      </c>
      <c r="D313" s="19">
        <v>164.46</v>
      </c>
      <c r="E313" s="20" t="s">
        <v>609</v>
      </c>
      <c r="F313" s="12" t="s">
        <v>781</v>
      </c>
      <c r="G313" s="12" t="s">
        <v>782</v>
      </c>
      <c r="H313" s="35">
        <v>1</v>
      </c>
      <c r="I313" s="254">
        <v>163.69</v>
      </c>
      <c r="J313" s="52"/>
      <c r="K313" s="301"/>
      <c r="L313" s="35">
        <v>1</v>
      </c>
      <c r="M313" s="254">
        <v>163.69</v>
      </c>
      <c r="N313" s="20" t="s">
        <v>305</v>
      </c>
      <c r="O313" s="7" t="s">
        <v>773</v>
      </c>
    </row>
    <row r="314" spans="2:15" ht="47.25">
      <c r="B314" s="317">
        <v>264</v>
      </c>
      <c r="C314" s="23" t="s">
        <v>783</v>
      </c>
      <c r="D314" s="19">
        <v>30</v>
      </c>
      <c r="E314" s="20" t="s">
        <v>609</v>
      </c>
      <c r="F314" s="12" t="s">
        <v>781</v>
      </c>
      <c r="G314" s="12" t="s">
        <v>782</v>
      </c>
      <c r="H314" s="35">
        <v>1</v>
      </c>
      <c r="I314" s="254">
        <v>29.62</v>
      </c>
      <c r="J314" s="52"/>
      <c r="K314" s="255"/>
      <c r="L314" s="35">
        <v>1</v>
      </c>
      <c r="M314" s="254">
        <v>29.62</v>
      </c>
      <c r="N314" s="20" t="s">
        <v>305</v>
      </c>
      <c r="O314" s="7" t="s">
        <v>773</v>
      </c>
    </row>
    <row r="315" spans="2:15" ht="47.25">
      <c r="B315" s="317">
        <v>265</v>
      </c>
      <c r="C315" s="53" t="s">
        <v>784</v>
      </c>
      <c r="D315" s="19">
        <v>45</v>
      </c>
      <c r="E315" s="20" t="s">
        <v>609</v>
      </c>
      <c r="F315" s="12" t="s">
        <v>781</v>
      </c>
      <c r="G315" s="12" t="s">
        <v>782</v>
      </c>
      <c r="H315" s="35">
        <v>1</v>
      </c>
      <c r="I315" s="254">
        <v>44.23</v>
      </c>
      <c r="J315" s="52"/>
      <c r="K315" s="254"/>
      <c r="L315" s="35">
        <v>1</v>
      </c>
      <c r="M315" s="255">
        <v>44.23</v>
      </c>
      <c r="N315" s="20" t="s">
        <v>305</v>
      </c>
      <c r="O315" s="7" t="s">
        <v>773</v>
      </c>
    </row>
    <row r="316" spans="2:15" ht="47.25">
      <c r="B316" s="317">
        <v>266</v>
      </c>
      <c r="C316" s="23" t="s">
        <v>785</v>
      </c>
      <c r="D316" s="19">
        <v>10</v>
      </c>
      <c r="E316" s="20" t="s">
        <v>609</v>
      </c>
      <c r="F316" s="12" t="s">
        <v>781</v>
      </c>
      <c r="G316" s="12" t="s">
        <v>782</v>
      </c>
      <c r="H316" s="35">
        <v>1</v>
      </c>
      <c r="I316" s="254">
        <v>9.9499999999999993</v>
      </c>
      <c r="J316" s="52"/>
      <c r="K316" s="254"/>
      <c r="L316" s="35">
        <v>1</v>
      </c>
      <c r="M316" s="254">
        <v>9.9499999999999993</v>
      </c>
      <c r="N316" s="20" t="s">
        <v>305</v>
      </c>
      <c r="O316" s="7" t="s">
        <v>773</v>
      </c>
    </row>
    <row r="317" spans="2:15">
      <c r="B317" s="484" t="s">
        <v>786</v>
      </c>
      <c r="C317" s="485"/>
      <c r="D317" s="485"/>
      <c r="E317" s="485"/>
      <c r="F317" s="485"/>
      <c r="G317" s="485"/>
      <c r="H317" s="485"/>
      <c r="I317" s="485"/>
      <c r="J317" s="485"/>
      <c r="K317" s="485"/>
      <c r="L317" s="485"/>
      <c r="M317" s="485"/>
      <c r="N317" s="485"/>
      <c r="O317" s="486"/>
    </row>
    <row r="318" spans="2:15" ht="47.25">
      <c r="B318" s="317">
        <v>267</v>
      </c>
      <c r="C318" s="23" t="s">
        <v>787</v>
      </c>
      <c r="D318" s="19">
        <v>135.54</v>
      </c>
      <c r="E318" s="20" t="s">
        <v>609</v>
      </c>
      <c r="F318" s="12" t="s">
        <v>781</v>
      </c>
      <c r="G318" s="12" t="s">
        <v>782</v>
      </c>
      <c r="H318" s="35">
        <v>1</v>
      </c>
      <c r="I318" s="255">
        <v>134.74</v>
      </c>
      <c r="J318" s="52"/>
      <c r="K318" s="254"/>
      <c r="L318" s="35">
        <v>1</v>
      </c>
      <c r="M318" s="255">
        <f>I318+K318</f>
        <v>134.74</v>
      </c>
      <c r="N318" s="20" t="s">
        <v>305</v>
      </c>
      <c r="O318" s="7" t="s">
        <v>773</v>
      </c>
    </row>
    <row r="319" spans="2:15" ht="31.5">
      <c r="B319" s="317">
        <v>268</v>
      </c>
      <c r="C319" s="23" t="s">
        <v>788</v>
      </c>
      <c r="D319" s="19">
        <v>15</v>
      </c>
      <c r="E319" s="20" t="s">
        <v>609</v>
      </c>
      <c r="F319" s="12" t="s">
        <v>781</v>
      </c>
      <c r="G319" s="12" t="s">
        <v>782</v>
      </c>
      <c r="H319" s="35">
        <v>1</v>
      </c>
      <c r="I319" s="254">
        <v>14.49</v>
      </c>
      <c r="J319" s="52"/>
      <c r="K319" s="254"/>
      <c r="L319" s="35">
        <v>1</v>
      </c>
      <c r="M319" s="254">
        <v>14.49</v>
      </c>
      <c r="N319" s="20" t="s">
        <v>305</v>
      </c>
      <c r="O319" s="7" t="s">
        <v>773</v>
      </c>
    </row>
    <row r="320" spans="2:15" ht="31.5">
      <c r="B320" s="317">
        <v>269</v>
      </c>
      <c r="C320" s="23" t="s">
        <v>789</v>
      </c>
      <c r="D320" s="19">
        <v>40</v>
      </c>
      <c r="E320" s="20" t="s">
        <v>609</v>
      </c>
      <c r="F320" s="12" t="s">
        <v>781</v>
      </c>
      <c r="G320" s="12" t="s">
        <v>782</v>
      </c>
      <c r="H320" s="35">
        <v>1</v>
      </c>
      <c r="I320" s="255">
        <v>39.5</v>
      </c>
      <c r="J320" s="52"/>
      <c r="K320" s="255"/>
      <c r="L320" s="35">
        <v>1</v>
      </c>
      <c r="M320" s="255">
        <f>I320+K320</f>
        <v>39.5</v>
      </c>
      <c r="N320" s="20" t="s">
        <v>305</v>
      </c>
      <c r="O320" s="7" t="s">
        <v>773</v>
      </c>
    </row>
    <row r="321" spans="2:15" ht="31.5">
      <c r="B321" s="317">
        <v>270</v>
      </c>
      <c r="C321" s="23" t="s">
        <v>790</v>
      </c>
      <c r="D321" s="19">
        <v>17.3</v>
      </c>
      <c r="E321" s="20" t="s">
        <v>609</v>
      </c>
      <c r="F321" s="12" t="s">
        <v>781</v>
      </c>
      <c r="G321" s="12" t="s">
        <v>782</v>
      </c>
      <c r="H321" s="35">
        <v>1</v>
      </c>
      <c r="I321" s="254">
        <v>16.72</v>
      </c>
      <c r="J321" s="52"/>
      <c r="K321" s="254"/>
      <c r="L321" s="35">
        <v>1</v>
      </c>
      <c r="M321" s="254">
        <v>16.72</v>
      </c>
      <c r="N321" s="20" t="s">
        <v>305</v>
      </c>
      <c r="O321" s="7" t="s">
        <v>773</v>
      </c>
    </row>
    <row r="322" spans="2:15" ht="31.5">
      <c r="B322" s="317">
        <v>271</v>
      </c>
      <c r="C322" s="23" t="s">
        <v>791</v>
      </c>
      <c r="D322" s="19">
        <v>25</v>
      </c>
      <c r="E322" s="20" t="s">
        <v>609</v>
      </c>
      <c r="F322" s="12" t="s">
        <v>781</v>
      </c>
      <c r="G322" s="12" t="s">
        <v>782</v>
      </c>
      <c r="H322" s="35">
        <v>1</v>
      </c>
      <c r="I322" s="254">
        <v>24.16</v>
      </c>
      <c r="J322" s="52"/>
      <c r="K322" s="254"/>
      <c r="L322" s="35">
        <v>1</v>
      </c>
      <c r="M322" s="254">
        <v>24.16</v>
      </c>
      <c r="N322" s="20" t="s">
        <v>305</v>
      </c>
      <c r="O322" s="7" t="s">
        <v>773</v>
      </c>
    </row>
    <row r="323" spans="2:15" ht="47.25">
      <c r="B323" s="317">
        <v>272</v>
      </c>
      <c r="C323" s="23" t="s">
        <v>792</v>
      </c>
      <c r="D323" s="19">
        <v>42.28</v>
      </c>
      <c r="E323" s="20" t="s">
        <v>609</v>
      </c>
      <c r="F323" s="12" t="s">
        <v>781</v>
      </c>
      <c r="G323" s="12" t="s">
        <v>782</v>
      </c>
      <c r="H323" s="35">
        <v>1</v>
      </c>
      <c r="I323" s="255">
        <v>41.6</v>
      </c>
      <c r="J323" s="35"/>
      <c r="K323" s="254"/>
      <c r="L323" s="35">
        <v>1</v>
      </c>
      <c r="M323" s="255">
        <f>I323+K323</f>
        <v>41.6</v>
      </c>
      <c r="N323" s="20" t="s">
        <v>305</v>
      </c>
      <c r="O323" s="7" t="s">
        <v>773</v>
      </c>
    </row>
    <row r="324" spans="2:15" ht="47.25">
      <c r="B324" s="317">
        <v>273</v>
      </c>
      <c r="C324" s="23" t="s">
        <v>793</v>
      </c>
      <c r="D324" s="19">
        <v>6.13</v>
      </c>
      <c r="E324" s="20" t="s">
        <v>609</v>
      </c>
      <c r="F324" s="12" t="s">
        <v>781</v>
      </c>
      <c r="G324" s="12" t="s">
        <v>782</v>
      </c>
      <c r="H324" s="35">
        <v>1</v>
      </c>
      <c r="I324" s="255">
        <v>5.9</v>
      </c>
      <c r="J324" s="35"/>
      <c r="K324" s="254"/>
      <c r="L324" s="35">
        <v>1</v>
      </c>
      <c r="M324" s="255">
        <v>5.9</v>
      </c>
      <c r="N324" s="20" t="s">
        <v>794</v>
      </c>
      <c r="O324" s="7" t="s">
        <v>773</v>
      </c>
    </row>
    <row r="325" spans="2:15" ht="47.25">
      <c r="B325" s="317">
        <v>274</v>
      </c>
      <c r="C325" s="23" t="s">
        <v>795</v>
      </c>
      <c r="D325" s="19">
        <v>1311</v>
      </c>
      <c r="E325" s="20" t="s">
        <v>609</v>
      </c>
      <c r="F325" s="12" t="s">
        <v>755</v>
      </c>
      <c r="G325" s="12" t="s">
        <v>796</v>
      </c>
      <c r="H325" s="35">
        <v>1</v>
      </c>
      <c r="I325" s="254">
        <v>950.64</v>
      </c>
      <c r="J325" s="35"/>
      <c r="K325" s="255">
        <v>360.36</v>
      </c>
      <c r="L325" s="35">
        <v>1</v>
      </c>
      <c r="M325" s="255">
        <f>K325+I325</f>
        <v>1311</v>
      </c>
      <c r="N325" s="20" t="s">
        <v>305</v>
      </c>
      <c r="O325" s="7" t="s">
        <v>773</v>
      </c>
    </row>
    <row r="326" spans="2:15">
      <c r="B326" s="484" t="s">
        <v>1535</v>
      </c>
      <c r="C326" s="485"/>
      <c r="D326" s="485"/>
      <c r="E326" s="485"/>
      <c r="F326" s="485"/>
      <c r="G326" s="485"/>
      <c r="H326" s="485"/>
      <c r="I326" s="485"/>
      <c r="J326" s="485"/>
      <c r="K326" s="485"/>
      <c r="L326" s="485"/>
      <c r="M326" s="485"/>
      <c r="N326" s="485"/>
      <c r="O326" s="486"/>
    </row>
    <row r="327" spans="2:15" ht="31.5">
      <c r="B327" s="317">
        <v>275</v>
      </c>
      <c r="C327" s="23" t="s">
        <v>2022</v>
      </c>
      <c r="D327" s="19">
        <v>50</v>
      </c>
      <c r="E327" s="20" t="s">
        <v>609</v>
      </c>
      <c r="F327" s="12" t="s">
        <v>797</v>
      </c>
      <c r="G327" s="12" t="s">
        <v>798</v>
      </c>
      <c r="H327" s="35"/>
      <c r="I327" s="254"/>
      <c r="J327" s="52"/>
      <c r="K327" s="254"/>
      <c r="L327" s="35"/>
      <c r="M327" s="254"/>
      <c r="N327" s="20"/>
      <c r="O327" s="7" t="s">
        <v>773</v>
      </c>
    </row>
    <row r="328" spans="2:15" ht="31.5">
      <c r="B328" s="317">
        <v>276</v>
      </c>
      <c r="C328" s="23" t="s">
        <v>799</v>
      </c>
      <c r="D328" s="19">
        <v>100</v>
      </c>
      <c r="E328" s="20" t="s">
        <v>609</v>
      </c>
      <c r="F328" s="12" t="s">
        <v>797</v>
      </c>
      <c r="G328" s="12" t="s">
        <v>798</v>
      </c>
      <c r="H328" s="35"/>
      <c r="I328" s="254"/>
      <c r="J328" s="52"/>
      <c r="K328" s="254"/>
      <c r="L328" s="35"/>
      <c r="M328" s="254"/>
      <c r="N328" s="20"/>
      <c r="O328" s="7" t="s">
        <v>773</v>
      </c>
    </row>
    <row r="329" spans="2:15" ht="31.5">
      <c r="B329" s="317">
        <v>277</v>
      </c>
      <c r="C329" s="23" t="s">
        <v>800</v>
      </c>
      <c r="D329" s="19">
        <v>210</v>
      </c>
      <c r="E329" s="20" t="s">
        <v>609</v>
      </c>
      <c r="F329" s="12" t="s">
        <v>797</v>
      </c>
      <c r="G329" s="12" t="s">
        <v>798</v>
      </c>
      <c r="H329" s="35">
        <v>1</v>
      </c>
      <c r="I329" s="254">
        <v>201.83</v>
      </c>
      <c r="J329" s="35"/>
      <c r="K329" s="254"/>
      <c r="L329" s="35">
        <v>1</v>
      </c>
      <c r="M329" s="254">
        <v>201.83</v>
      </c>
      <c r="N329" s="20" t="s">
        <v>305</v>
      </c>
      <c r="O329" s="7" t="s">
        <v>773</v>
      </c>
    </row>
    <row r="330" spans="2:15" ht="31.5">
      <c r="B330" s="317">
        <v>278</v>
      </c>
      <c r="C330" s="23" t="s">
        <v>801</v>
      </c>
      <c r="D330" s="19">
        <v>60</v>
      </c>
      <c r="E330" s="20" t="s">
        <v>609</v>
      </c>
      <c r="F330" s="12" t="s">
        <v>797</v>
      </c>
      <c r="G330" s="12" t="s">
        <v>798</v>
      </c>
      <c r="H330" s="35"/>
      <c r="I330" s="254"/>
      <c r="J330" s="52"/>
      <c r="K330" s="254"/>
      <c r="L330" s="35"/>
      <c r="M330" s="254"/>
      <c r="N330" s="20"/>
      <c r="O330" s="7" t="s">
        <v>773</v>
      </c>
    </row>
    <row r="331" spans="2:15" ht="31.5">
      <c r="B331" s="317">
        <v>279</v>
      </c>
      <c r="C331" s="23" t="s">
        <v>802</v>
      </c>
      <c r="D331" s="19">
        <v>280</v>
      </c>
      <c r="E331" s="20" t="s">
        <v>609</v>
      </c>
      <c r="F331" s="12" t="s">
        <v>797</v>
      </c>
      <c r="G331" s="12" t="s">
        <v>798</v>
      </c>
      <c r="H331" s="35"/>
      <c r="I331" s="254"/>
      <c r="J331" s="52"/>
      <c r="K331" s="254"/>
      <c r="L331" s="35"/>
      <c r="M331" s="254"/>
      <c r="N331" s="20"/>
      <c r="O331" s="7" t="s">
        <v>773</v>
      </c>
    </row>
    <row r="332" spans="2:15">
      <c r="B332" s="484" t="s">
        <v>803</v>
      </c>
      <c r="C332" s="485"/>
      <c r="D332" s="485"/>
      <c r="E332" s="485"/>
      <c r="F332" s="485"/>
      <c r="G332" s="485"/>
      <c r="H332" s="485"/>
      <c r="I332" s="485"/>
      <c r="J332" s="485"/>
      <c r="K332" s="485"/>
      <c r="L332" s="485"/>
      <c r="M332" s="485"/>
      <c r="N332" s="485"/>
      <c r="O332" s="486"/>
    </row>
    <row r="333" spans="2:15" ht="31.5">
      <c r="B333" s="317">
        <v>280</v>
      </c>
      <c r="C333" s="23" t="s">
        <v>804</v>
      </c>
      <c r="D333" s="19">
        <v>350</v>
      </c>
      <c r="E333" s="20" t="s">
        <v>609</v>
      </c>
      <c r="F333" s="12" t="s">
        <v>797</v>
      </c>
      <c r="G333" s="12" t="s">
        <v>798</v>
      </c>
      <c r="H333" s="35">
        <v>1</v>
      </c>
      <c r="I333" s="255"/>
      <c r="J333" s="35"/>
      <c r="K333" s="255"/>
      <c r="L333" s="35">
        <f>H333+J333</f>
        <v>1</v>
      </c>
      <c r="M333" s="255"/>
      <c r="N333" s="20" t="s">
        <v>2018</v>
      </c>
      <c r="O333" s="7" t="s">
        <v>773</v>
      </c>
    </row>
    <row r="334" spans="2:15" ht="31.5">
      <c r="B334" s="317">
        <v>281</v>
      </c>
      <c r="C334" s="23" t="s">
        <v>2023</v>
      </c>
      <c r="D334" s="19">
        <v>24.21</v>
      </c>
      <c r="E334" s="20" t="s">
        <v>609</v>
      </c>
      <c r="F334" s="12" t="s">
        <v>797</v>
      </c>
      <c r="G334" s="12" t="s">
        <v>798</v>
      </c>
      <c r="H334" s="35">
        <v>1</v>
      </c>
      <c r="I334" s="254">
        <v>23.26</v>
      </c>
      <c r="J334" s="52"/>
      <c r="K334" s="254"/>
      <c r="L334" s="35">
        <v>1</v>
      </c>
      <c r="M334" s="254">
        <v>23.26</v>
      </c>
      <c r="N334" s="20" t="s">
        <v>1048</v>
      </c>
      <c r="O334" s="7" t="s">
        <v>773</v>
      </c>
    </row>
    <row r="335" spans="2:15" ht="31.5">
      <c r="B335" s="317">
        <v>282</v>
      </c>
      <c r="C335" s="23" t="s">
        <v>806</v>
      </c>
      <c r="D335" s="19">
        <v>50</v>
      </c>
      <c r="E335" s="20" t="s">
        <v>609</v>
      </c>
      <c r="F335" s="12" t="s">
        <v>797</v>
      </c>
      <c r="G335" s="12" t="s">
        <v>798</v>
      </c>
      <c r="H335" s="35">
        <v>1</v>
      </c>
      <c r="I335" s="255">
        <v>67.25</v>
      </c>
      <c r="J335" s="35"/>
      <c r="K335" s="256"/>
      <c r="L335" s="35">
        <v>1</v>
      </c>
      <c r="M335" s="254">
        <v>67.25</v>
      </c>
      <c r="N335" s="20" t="s">
        <v>305</v>
      </c>
      <c r="O335" s="7" t="s">
        <v>773</v>
      </c>
    </row>
    <row r="336" spans="2:15">
      <c r="B336" s="484" t="s">
        <v>807</v>
      </c>
      <c r="C336" s="485"/>
      <c r="D336" s="485"/>
      <c r="E336" s="485"/>
      <c r="F336" s="485"/>
      <c r="G336" s="485"/>
      <c r="H336" s="485"/>
      <c r="I336" s="485"/>
      <c r="J336" s="485"/>
      <c r="K336" s="485"/>
      <c r="L336" s="485"/>
      <c r="M336" s="485"/>
      <c r="N336" s="485"/>
      <c r="O336" s="486"/>
    </row>
    <row r="337" spans="2:15" ht="31.5">
      <c r="B337" s="317">
        <v>283</v>
      </c>
      <c r="C337" s="23" t="s">
        <v>808</v>
      </c>
      <c r="D337" s="19">
        <v>200</v>
      </c>
      <c r="E337" s="20" t="s">
        <v>609</v>
      </c>
      <c r="F337" s="12" t="s">
        <v>797</v>
      </c>
      <c r="G337" s="12" t="s">
        <v>798</v>
      </c>
      <c r="H337" s="35">
        <v>1</v>
      </c>
      <c r="I337" s="255">
        <v>130.43</v>
      </c>
      <c r="J337" s="35"/>
      <c r="K337" s="254"/>
      <c r="L337" s="35">
        <v>1</v>
      </c>
      <c r="M337" s="255">
        <v>130.43</v>
      </c>
      <c r="N337" s="20" t="s">
        <v>736</v>
      </c>
      <c r="O337" s="7" t="s">
        <v>773</v>
      </c>
    </row>
    <row r="338" spans="2:15" ht="31.5">
      <c r="B338" s="317">
        <v>284</v>
      </c>
      <c r="C338" s="23" t="s">
        <v>805</v>
      </c>
      <c r="D338" s="19">
        <v>125</v>
      </c>
      <c r="E338" s="20" t="s">
        <v>609</v>
      </c>
      <c r="F338" s="12" t="s">
        <v>797</v>
      </c>
      <c r="G338" s="12" t="s">
        <v>798</v>
      </c>
      <c r="H338" s="35">
        <v>1</v>
      </c>
      <c r="I338" s="254">
        <v>120.19</v>
      </c>
      <c r="J338" s="35"/>
      <c r="K338" s="254"/>
      <c r="L338" s="35">
        <v>1</v>
      </c>
      <c r="M338" s="254">
        <v>120.19</v>
      </c>
      <c r="N338" s="20" t="s">
        <v>1048</v>
      </c>
      <c r="O338" s="7" t="s">
        <v>773</v>
      </c>
    </row>
    <row r="339" spans="2:15" ht="31.5">
      <c r="B339" s="317">
        <v>285</v>
      </c>
      <c r="C339" s="23" t="s">
        <v>809</v>
      </c>
      <c r="D339" s="19">
        <v>165</v>
      </c>
      <c r="E339" s="20" t="s">
        <v>609</v>
      </c>
      <c r="F339" s="12" t="s">
        <v>797</v>
      </c>
      <c r="G339" s="12" t="s">
        <v>798</v>
      </c>
      <c r="H339" s="35"/>
      <c r="I339" s="254"/>
      <c r="J339" s="52"/>
      <c r="K339" s="254"/>
      <c r="L339" s="35"/>
      <c r="M339" s="254"/>
      <c r="N339" s="20"/>
      <c r="O339" s="7" t="s">
        <v>773</v>
      </c>
    </row>
    <row r="340" spans="2:15" ht="31.5">
      <c r="B340" s="317">
        <v>286</v>
      </c>
      <c r="C340" s="23" t="s">
        <v>810</v>
      </c>
      <c r="D340" s="19">
        <v>10.79</v>
      </c>
      <c r="E340" s="20" t="s">
        <v>609</v>
      </c>
      <c r="F340" s="12" t="s">
        <v>797</v>
      </c>
      <c r="G340" s="12" t="s">
        <v>798</v>
      </c>
      <c r="H340" s="35"/>
      <c r="I340" s="254"/>
      <c r="J340" s="52"/>
      <c r="K340" s="254"/>
      <c r="L340" s="35"/>
      <c r="M340" s="254"/>
      <c r="N340" s="20"/>
      <c r="O340" s="7" t="s">
        <v>773</v>
      </c>
    </row>
    <row r="341" spans="2:15" ht="31.5">
      <c r="B341" s="317">
        <v>287</v>
      </c>
      <c r="C341" s="23" t="s">
        <v>811</v>
      </c>
      <c r="D341" s="19">
        <v>30</v>
      </c>
      <c r="E341" s="20" t="s">
        <v>609</v>
      </c>
      <c r="F341" s="12" t="s">
        <v>797</v>
      </c>
      <c r="G341" s="12" t="s">
        <v>798</v>
      </c>
      <c r="H341" s="35"/>
      <c r="I341" s="254"/>
      <c r="J341" s="52"/>
      <c r="K341" s="254"/>
      <c r="L341" s="35"/>
      <c r="M341" s="254"/>
      <c r="N341" s="20"/>
      <c r="O341" s="7" t="s">
        <v>773</v>
      </c>
    </row>
    <row r="342" spans="2:15">
      <c r="B342" s="484" t="s">
        <v>812</v>
      </c>
      <c r="C342" s="485"/>
      <c r="D342" s="485"/>
      <c r="E342" s="485"/>
      <c r="F342" s="485"/>
      <c r="G342" s="485"/>
      <c r="H342" s="485"/>
      <c r="I342" s="485"/>
      <c r="J342" s="485"/>
      <c r="K342" s="485"/>
      <c r="L342" s="485"/>
      <c r="M342" s="485"/>
      <c r="N342" s="485"/>
      <c r="O342" s="486"/>
    </row>
    <row r="343" spans="2:15" ht="31.5">
      <c r="B343" s="317">
        <v>288</v>
      </c>
      <c r="C343" s="23" t="s">
        <v>813</v>
      </c>
      <c r="D343" s="19">
        <v>20</v>
      </c>
      <c r="E343" s="20" t="s">
        <v>609</v>
      </c>
      <c r="F343" s="12" t="s">
        <v>797</v>
      </c>
      <c r="G343" s="12" t="s">
        <v>798</v>
      </c>
      <c r="H343" s="48">
        <v>1</v>
      </c>
      <c r="I343" s="19">
        <v>19.2</v>
      </c>
      <c r="J343" s="284"/>
      <c r="K343" s="19"/>
      <c r="L343" s="284">
        <v>1</v>
      </c>
      <c r="M343" s="19">
        <v>19.2</v>
      </c>
      <c r="N343" s="20" t="s">
        <v>1048</v>
      </c>
      <c r="O343" s="7" t="s">
        <v>773</v>
      </c>
    </row>
    <row r="344" spans="2:15" ht="31.5">
      <c r="B344" s="317">
        <v>289</v>
      </c>
      <c r="C344" s="32" t="s">
        <v>814</v>
      </c>
      <c r="D344" s="22">
        <v>9</v>
      </c>
      <c r="E344" s="20" t="s">
        <v>609</v>
      </c>
      <c r="F344" s="12" t="s">
        <v>797</v>
      </c>
      <c r="G344" s="12" t="s">
        <v>798</v>
      </c>
      <c r="H344" s="48"/>
      <c r="I344" s="35"/>
      <c r="J344" s="284"/>
      <c r="K344" s="35"/>
      <c r="L344" s="284"/>
      <c r="M344" s="35"/>
      <c r="N344" s="12" t="s">
        <v>728</v>
      </c>
      <c r="O344" s="7" t="s">
        <v>773</v>
      </c>
    </row>
    <row r="345" spans="2:15" ht="31.5">
      <c r="B345" s="317">
        <v>290</v>
      </c>
      <c r="C345" s="23" t="s">
        <v>815</v>
      </c>
      <c r="D345" s="22">
        <v>9</v>
      </c>
      <c r="E345" s="20" t="s">
        <v>609</v>
      </c>
      <c r="F345" s="12" t="s">
        <v>797</v>
      </c>
      <c r="G345" s="12" t="s">
        <v>798</v>
      </c>
      <c r="H345" s="48"/>
      <c r="I345" s="35"/>
      <c r="J345" s="284"/>
      <c r="K345" s="35"/>
      <c r="L345" s="284"/>
      <c r="M345" s="35"/>
      <c r="N345" s="12" t="s">
        <v>728</v>
      </c>
      <c r="O345" s="7" t="s">
        <v>773</v>
      </c>
    </row>
    <row r="346" spans="2:15" ht="31.5">
      <c r="B346" s="317">
        <v>291</v>
      </c>
      <c r="C346" s="23" t="s">
        <v>816</v>
      </c>
      <c r="D346" s="19">
        <v>4</v>
      </c>
      <c r="E346" s="20" t="s">
        <v>609</v>
      </c>
      <c r="F346" s="12" t="s">
        <v>797</v>
      </c>
      <c r="G346" s="12" t="s">
        <v>798</v>
      </c>
      <c r="H346" s="48">
        <v>1</v>
      </c>
      <c r="I346" s="254">
        <v>3.83</v>
      </c>
      <c r="J346" s="48"/>
      <c r="K346" s="254"/>
      <c r="L346" s="48">
        <v>1</v>
      </c>
      <c r="M346" s="254">
        <v>3.83</v>
      </c>
      <c r="N346" s="20" t="s">
        <v>736</v>
      </c>
      <c r="O346" s="7" t="s">
        <v>773</v>
      </c>
    </row>
    <row r="347" spans="2:15" ht="31.5">
      <c r="B347" s="317">
        <v>292</v>
      </c>
      <c r="C347" s="23" t="s">
        <v>817</v>
      </c>
      <c r="D347" s="19">
        <v>9.5</v>
      </c>
      <c r="E347" s="20" t="s">
        <v>609</v>
      </c>
      <c r="F347" s="12" t="s">
        <v>797</v>
      </c>
      <c r="G347" s="12" t="s">
        <v>798</v>
      </c>
      <c r="H347" s="48"/>
      <c r="I347" s="254"/>
      <c r="J347" s="48"/>
      <c r="K347" s="254"/>
      <c r="L347" s="48"/>
      <c r="M347" s="254"/>
      <c r="N347" s="12" t="s">
        <v>728</v>
      </c>
      <c r="O347" s="7" t="s">
        <v>773</v>
      </c>
    </row>
    <row r="348" spans="2:15" ht="31.5">
      <c r="B348" s="317">
        <v>293</v>
      </c>
      <c r="C348" s="23" t="s">
        <v>818</v>
      </c>
      <c r="D348" s="19">
        <v>3.5</v>
      </c>
      <c r="E348" s="20" t="s">
        <v>609</v>
      </c>
      <c r="F348" s="12" t="s">
        <v>797</v>
      </c>
      <c r="G348" s="12" t="s">
        <v>798</v>
      </c>
      <c r="H348" s="48"/>
      <c r="I348" s="254"/>
      <c r="J348" s="48"/>
      <c r="K348" s="254"/>
      <c r="L348" s="48"/>
      <c r="M348" s="254"/>
      <c r="N348" s="12" t="s">
        <v>728</v>
      </c>
      <c r="O348" s="7" t="s">
        <v>773</v>
      </c>
    </row>
    <row r="349" spans="2:15" ht="47.25">
      <c r="B349" s="317">
        <v>294</v>
      </c>
      <c r="C349" s="23" t="s">
        <v>819</v>
      </c>
      <c r="D349" s="19">
        <v>9</v>
      </c>
      <c r="E349" s="20" t="s">
        <v>609</v>
      </c>
      <c r="F349" s="12" t="s">
        <v>797</v>
      </c>
      <c r="G349" s="12" t="s">
        <v>798</v>
      </c>
      <c r="H349" s="35"/>
      <c r="I349" s="254"/>
      <c r="J349" s="48"/>
      <c r="K349" s="254"/>
      <c r="L349" s="48"/>
      <c r="M349" s="254"/>
      <c r="N349" s="12" t="s">
        <v>728</v>
      </c>
      <c r="O349" s="7" t="s">
        <v>773</v>
      </c>
    </row>
    <row r="350" spans="2:15" ht="31.5">
      <c r="B350" s="315">
        <v>295</v>
      </c>
      <c r="C350" s="23" t="s">
        <v>820</v>
      </c>
      <c r="D350" s="19">
        <v>30</v>
      </c>
      <c r="E350" s="20" t="s">
        <v>609</v>
      </c>
      <c r="F350" s="12" t="s">
        <v>797</v>
      </c>
      <c r="G350" s="12" t="s">
        <v>798</v>
      </c>
      <c r="H350" s="35">
        <v>1</v>
      </c>
      <c r="I350" s="254">
        <v>28.84</v>
      </c>
      <c r="J350" s="35"/>
      <c r="K350" s="254"/>
      <c r="L350" s="48">
        <v>1</v>
      </c>
      <c r="M350" s="254">
        <v>28.84</v>
      </c>
      <c r="N350" s="20" t="s">
        <v>2018</v>
      </c>
      <c r="O350" s="7" t="s">
        <v>773</v>
      </c>
    </row>
    <row r="351" spans="2:15" ht="47.25">
      <c r="B351" s="315">
        <v>296</v>
      </c>
      <c r="C351" s="23" t="s">
        <v>821</v>
      </c>
      <c r="D351" s="19">
        <v>4</v>
      </c>
      <c r="E351" s="20" t="s">
        <v>609</v>
      </c>
      <c r="F351" s="12" t="s">
        <v>797</v>
      </c>
      <c r="G351" s="12" t="s">
        <v>798</v>
      </c>
      <c r="H351" s="35">
        <v>1</v>
      </c>
      <c r="I351" s="254">
        <v>3.84</v>
      </c>
      <c r="J351" s="35"/>
      <c r="K351" s="254"/>
      <c r="L351" s="35">
        <v>1</v>
      </c>
      <c r="M351" s="254">
        <v>3.84</v>
      </c>
      <c r="N351" s="20" t="s">
        <v>2018</v>
      </c>
      <c r="O351" s="7" t="s">
        <v>773</v>
      </c>
    </row>
    <row r="352" spans="2:15" ht="47.25">
      <c r="B352" s="315">
        <v>297</v>
      </c>
      <c r="C352" s="23" t="s">
        <v>822</v>
      </c>
      <c r="D352" s="19">
        <v>4</v>
      </c>
      <c r="E352" s="20" t="s">
        <v>609</v>
      </c>
      <c r="F352" s="12" t="s">
        <v>797</v>
      </c>
      <c r="G352" s="12" t="s">
        <v>798</v>
      </c>
      <c r="H352" s="35">
        <v>1</v>
      </c>
      <c r="I352" s="254">
        <v>3.84</v>
      </c>
      <c r="J352" s="35"/>
      <c r="K352" s="254"/>
      <c r="L352" s="35">
        <v>1</v>
      </c>
      <c r="M352" s="254">
        <v>3.84</v>
      </c>
      <c r="N352" s="20" t="s">
        <v>2018</v>
      </c>
      <c r="O352" s="7" t="s">
        <v>773</v>
      </c>
    </row>
    <row r="353" spans="2:15" ht="47.25">
      <c r="B353" s="315">
        <v>298</v>
      </c>
      <c r="C353" s="23" t="s">
        <v>823</v>
      </c>
      <c r="D353" s="19">
        <v>4</v>
      </c>
      <c r="E353" s="20" t="s">
        <v>609</v>
      </c>
      <c r="F353" s="12" t="s">
        <v>797</v>
      </c>
      <c r="G353" s="12" t="s">
        <v>798</v>
      </c>
      <c r="H353" s="35">
        <v>1</v>
      </c>
      <c r="I353" s="254">
        <v>3.84</v>
      </c>
      <c r="J353" s="35"/>
      <c r="K353" s="254"/>
      <c r="L353" s="35">
        <v>1</v>
      </c>
      <c r="M353" s="254">
        <v>3.84</v>
      </c>
      <c r="N353" s="20" t="s">
        <v>2018</v>
      </c>
      <c r="O353" s="7" t="s">
        <v>773</v>
      </c>
    </row>
    <row r="354" spans="2:15" ht="31.5">
      <c r="B354" s="315">
        <v>299</v>
      </c>
      <c r="C354" s="23" t="s">
        <v>824</v>
      </c>
      <c r="D354" s="19">
        <v>4</v>
      </c>
      <c r="E354" s="20" t="s">
        <v>609</v>
      </c>
      <c r="F354" s="12" t="s">
        <v>797</v>
      </c>
      <c r="G354" s="12" t="s">
        <v>798</v>
      </c>
      <c r="H354" s="35">
        <v>1</v>
      </c>
      <c r="I354" s="254">
        <v>3.84</v>
      </c>
      <c r="J354" s="35"/>
      <c r="K354" s="254"/>
      <c r="L354" s="35">
        <v>1</v>
      </c>
      <c r="M354" s="254">
        <v>3.84</v>
      </c>
      <c r="N354" s="20" t="s">
        <v>2018</v>
      </c>
      <c r="O354" s="7" t="s">
        <v>773</v>
      </c>
    </row>
    <row r="355" spans="2:15" ht="31.5">
      <c r="B355" s="315">
        <v>300</v>
      </c>
      <c r="C355" s="23" t="s">
        <v>825</v>
      </c>
      <c r="D355" s="19">
        <v>3</v>
      </c>
      <c r="E355" s="20" t="s">
        <v>609</v>
      </c>
      <c r="F355" s="12" t="s">
        <v>797</v>
      </c>
      <c r="G355" s="12" t="s">
        <v>798</v>
      </c>
      <c r="H355" s="35">
        <v>1</v>
      </c>
      <c r="I355" s="254">
        <v>2.88</v>
      </c>
      <c r="J355" s="35"/>
      <c r="K355" s="254"/>
      <c r="L355" s="35">
        <v>1</v>
      </c>
      <c r="M355" s="254">
        <v>2.88</v>
      </c>
      <c r="N355" s="20" t="s">
        <v>2018</v>
      </c>
      <c r="O355" s="7" t="s">
        <v>773</v>
      </c>
    </row>
    <row r="356" spans="2:15" ht="47.25">
      <c r="B356" s="315">
        <v>301</v>
      </c>
      <c r="C356" s="23" t="s">
        <v>826</v>
      </c>
      <c r="D356" s="19">
        <v>3</v>
      </c>
      <c r="E356" s="20" t="s">
        <v>609</v>
      </c>
      <c r="F356" s="12" t="s">
        <v>797</v>
      </c>
      <c r="G356" s="12" t="s">
        <v>798</v>
      </c>
      <c r="H356" s="35">
        <v>1</v>
      </c>
      <c r="I356" s="254">
        <v>2.88</v>
      </c>
      <c r="J356" s="35"/>
      <c r="K356" s="254"/>
      <c r="L356" s="35">
        <v>1</v>
      </c>
      <c r="M356" s="254">
        <v>2.88</v>
      </c>
      <c r="N356" s="20" t="s">
        <v>2018</v>
      </c>
      <c r="O356" s="7" t="s">
        <v>773</v>
      </c>
    </row>
    <row r="357" spans="2:15" ht="47.25">
      <c r="B357" s="315">
        <v>302</v>
      </c>
      <c r="C357" s="23" t="s">
        <v>827</v>
      </c>
      <c r="D357" s="19">
        <v>3</v>
      </c>
      <c r="E357" s="20" t="s">
        <v>609</v>
      </c>
      <c r="F357" s="12" t="s">
        <v>797</v>
      </c>
      <c r="G357" s="12" t="s">
        <v>798</v>
      </c>
      <c r="H357" s="35">
        <v>1</v>
      </c>
      <c r="I357" s="254">
        <v>2.88</v>
      </c>
      <c r="J357" s="35"/>
      <c r="K357" s="254"/>
      <c r="L357" s="35">
        <v>1</v>
      </c>
      <c r="M357" s="254">
        <v>2.88</v>
      </c>
      <c r="N357" s="20" t="s">
        <v>2018</v>
      </c>
      <c r="O357" s="7" t="s">
        <v>773</v>
      </c>
    </row>
    <row r="358" spans="2:15" ht="31.5">
      <c r="B358" s="315">
        <v>303</v>
      </c>
      <c r="C358" s="23" t="s">
        <v>828</v>
      </c>
      <c r="D358" s="19">
        <v>3</v>
      </c>
      <c r="E358" s="20" t="s">
        <v>609</v>
      </c>
      <c r="F358" s="12" t="s">
        <v>797</v>
      </c>
      <c r="G358" s="12" t="s">
        <v>798</v>
      </c>
      <c r="H358" s="35">
        <v>1</v>
      </c>
      <c r="I358" s="254">
        <v>2.88</v>
      </c>
      <c r="J358" s="35"/>
      <c r="K358" s="254"/>
      <c r="L358" s="35">
        <v>1</v>
      </c>
      <c r="M358" s="254">
        <v>2.88</v>
      </c>
      <c r="N358" s="20" t="s">
        <v>2018</v>
      </c>
      <c r="O358" s="7" t="s">
        <v>773</v>
      </c>
    </row>
    <row r="359" spans="2:15" ht="47.25">
      <c r="B359" s="315">
        <v>304</v>
      </c>
      <c r="C359" s="23" t="s">
        <v>829</v>
      </c>
      <c r="D359" s="19">
        <v>3</v>
      </c>
      <c r="E359" s="20" t="s">
        <v>609</v>
      </c>
      <c r="F359" s="12" t="s">
        <v>797</v>
      </c>
      <c r="G359" s="12" t="s">
        <v>798</v>
      </c>
      <c r="H359" s="35"/>
      <c r="I359" s="254"/>
      <c r="J359" s="52"/>
      <c r="K359" s="254"/>
      <c r="L359" s="35"/>
      <c r="M359" s="254"/>
      <c r="N359" s="12" t="s">
        <v>728</v>
      </c>
      <c r="O359" s="7" t="s">
        <v>773</v>
      </c>
    </row>
    <row r="360" spans="2:15" ht="47.25">
      <c r="B360" s="315">
        <v>305</v>
      </c>
      <c r="C360" s="23" t="s">
        <v>830</v>
      </c>
      <c r="D360" s="19">
        <v>3</v>
      </c>
      <c r="E360" s="20" t="s">
        <v>609</v>
      </c>
      <c r="F360" s="12" t="s">
        <v>797</v>
      </c>
      <c r="G360" s="12" t="s">
        <v>798</v>
      </c>
      <c r="H360" s="35"/>
      <c r="I360" s="254"/>
      <c r="J360" s="52"/>
      <c r="K360" s="254"/>
      <c r="L360" s="35"/>
      <c r="M360" s="254"/>
      <c r="N360" s="12" t="s">
        <v>728</v>
      </c>
      <c r="O360" s="7" t="s">
        <v>773</v>
      </c>
    </row>
    <row r="361" spans="2:15" ht="47.25">
      <c r="B361" s="315">
        <v>306</v>
      </c>
      <c r="C361" s="23" t="s">
        <v>831</v>
      </c>
      <c r="D361" s="19">
        <v>9</v>
      </c>
      <c r="E361" s="20" t="s">
        <v>609</v>
      </c>
      <c r="F361" s="12" t="s">
        <v>797</v>
      </c>
      <c r="G361" s="12" t="s">
        <v>798</v>
      </c>
      <c r="H361" s="35"/>
      <c r="I361" s="254"/>
      <c r="J361" s="52"/>
      <c r="K361" s="254"/>
      <c r="L361" s="35"/>
      <c r="M361" s="254"/>
      <c r="N361" s="12" t="s">
        <v>728</v>
      </c>
      <c r="O361" s="7" t="s">
        <v>773</v>
      </c>
    </row>
    <row r="362" spans="2:15" ht="47.25">
      <c r="B362" s="315">
        <v>307</v>
      </c>
      <c r="C362" s="23" t="s">
        <v>832</v>
      </c>
      <c r="D362" s="19">
        <v>3</v>
      </c>
      <c r="E362" s="20" t="s">
        <v>609</v>
      </c>
      <c r="F362" s="12" t="s">
        <v>797</v>
      </c>
      <c r="G362" s="12" t="s">
        <v>798</v>
      </c>
      <c r="H362" s="35"/>
      <c r="I362" s="254"/>
      <c r="J362" s="52"/>
      <c r="K362" s="254"/>
      <c r="L362" s="35"/>
      <c r="M362" s="254"/>
      <c r="N362" s="12" t="s">
        <v>728</v>
      </c>
      <c r="O362" s="7" t="s">
        <v>773</v>
      </c>
    </row>
    <row r="363" spans="2:15" ht="47.25">
      <c r="B363" s="315">
        <v>308</v>
      </c>
      <c r="C363" s="23" t="s">
        <v>833</v>
      </c>
      <c r="D363" s="19">
        <v>5</v>
      </c>
      <c r="E363" s="20" t="s">
        <v>609</v>
      </c>
      <c r="F363" s="12" t="s">
        <v>797</v>
      </c>
      <c r="G363" s="12" t="s">
        <v>798</v>
      </c>
      <c r="H363" s="35"/>
      <c r="I363" s="254"/>
      <c r="J363" s="52"/>
      <c r="K363" s="254"/>
      <c r="L363" s="35"/>
      <c r="M363" s="254"/>
      <c r="N363" s="12" t="s">
        <v>728</v>
      </c>
      <c r="O363" s="7" t="s">
        <v>773</v>
      </c>
    </row>
    <row r="364" spans="2:15" ht="31.5">
      <c r="B364" s="315">
        <v>309</v>
      </c>
      <c r="C364" s="23" t="s">
        <v>834</v>
      </c>
      <c r="D364" s="19">
        <v>5</v>
      </c>
      <c r="E364" s="20" t="s">
        <v>609</v>
      </c>
      <c r="F364" s="12" t="s">
        <v>797</v>
      </c>
      <c r="G364" s="12" t="s">
        <v>798</v>
      </c>
      <c r="H364" s="35">
        <v>1</v>
      </c>
      <c r="I364" s="255">
        <v>4.8</v>
      </c>
      <c r="J364" s="35"/>
      <c r="K364" s="255"/>
      <c r="L364" s="35">
        <v>1</v>
      </c>
      <c r="M364" s="255">
        <v>4.8</v>
      </c>
      <c r="N364" s="12" t="s">
        <v>305</v>
      </c>
      <c r="O364" s="7" t="s">
        <v>773</v>
      </c>
    </row>
    <row r="365" spans="2:15" ht="47.25">
      <c r="B365" s="315">
        <v>310</v>
      </c>
      <c r="C365" s="23" t="s">
        <v>835</v>
      </c>
      <c r="D365" s="19">
        <v>5</v>
      </c>
      <c r="E365" s="20" t="s">
        <v>609</v>
      </c>
      <c r="F365" s="12" t="s">
        <v>797</v>
      </c>
      <c r="G365" s="12" t="s">
        <v>798</v>
      </c>
      <c r="H365" s="35"/>
      <c r="I365" s="254"/>
      <c r="J365" s="52"/>
      <c r="K365" s="254"/>
      <c r="L365" s="35"/>
      <c r="M365" s="254"/>
      <c r="N365" s="12" t="s">
        <v>728</v>
      </c>
      <c r="O365" s="7" t="s">
        <v>773</v>
      </c>
    </row>
    <row r="366" spans="2:15" ht="31.5">
      <c r="B366" s="315">
        <v>311</v>
      </c>
      <c r="C366" s="23" t="s">
        <v>836</v>
      </c>
      <c r="D366" s="19">
        <v>5</v>
      </c>
      <c r="E366" s="20" t="s">
        <v>609</v>
      </c>
      <c r="F366" s="12" t="s">
        <v>797</v>
      </c>
      <c r="G366" s="12" t="s">
        <v>798</v>
      </c>
      <c r="H366" s="35"/>
      <c r="I366" s="254"/>
      <c r="J366" s="52"/>
      <c r="K366" s="254"/>
      <c r="L366" s="35"/>
      <c r="M366" s="254"/>
      <c r="N366" s="12" t="s">
        <v>728</v>
      </c>
      <c r="O366" s="7" t="s">
        <v>773</v>
      </c>
    </row>
    <row r="367" spans="2:15" ht="47.25">
      <c r="B367" s="315">
        <v>312</v>
      </c>
      <c r="C367" s="23" t="s">
        <v>837</v>
      </c>
      <c r="D367" s="19">
        <v>7</v>
      </c>
      <c r="E367" s="20" t="s">
        <v>609</v>
      </c>
      <c r="F367" s="12" t="s">
        <v>797</v>
      </c>
      <c r="G367" s="12" t="s">
        <v>798</v>
      </c>
      <c r="H367" s="35"/>
      <c r="I367" s="254"/>
      <c r="J367" s="52"/>
      <c r="K367" s="254"/>
      <c r="L367" s="35"/>
      <c r="M367" s="254"/>
      <c r="N367" s="12" t="s">
        <v>728</v>
      </c>
      <c r="O367" s="7" t="s">
        <v>773</v>
      </c>
    </row>
    <row r="368" spans="2:15" ht="31.5">
      <c r="B368" s="315">
        <v>313</v>
      </c>
      <c r="C368" s="23" t="s">
        <v>838</v>
      </c>
      <c r="D368" s="19">
        <v>3</v>
      </c>
      <c r="E368" s="20" t="s">
        <v>609</v>
      </c>
      <c r="F368" s="12" t="s">
        <v>797</v>
      </c>
      <c r="G368" s="12" t="s">
        <v>798</v>
      </c>
      <c r="H368" s="35"/>
      <c r="I368" s="254"/>
      <c r="J368" s="52"/>
      <c r="K368" s="254"/>
      <c r="L368" s="35"/>
      <c r="M368" s="254"/>
      <c r="N368" s="12" t="s">
        <v>728</v>
      </c>
      <c r="O368" s="7" t="s">
        <v>773</v>
      </c>
    </row>
    <row r="369" spans="2:15" ht="31.5">
      <c r="B369" s="315">
        <v>314</v>
      </c>
      <c r="C369" s="23" t="s">
        <v>839</v>
      </c>
      <c r="D369" s="19">
        <v>3</v>
      </c>
      <c r="E369" s="20" t="s">
        <v>609</v>
      </c>
      <c r="F369" s="12" t="s">
        <v>797</v>
      </c>
      <c r="G369" s="12" t="s">
        <v>798</v>
      </c>
      <c r="H369" s="35"/>
      <c r="I369" s="254"/>
      <c r="J369" s="52"/>
      <c r="K369" s="254"/>
      <c r="L369" s="35"/>
      <c r="M369" s="254"/>
      <c r="N369" s="12" t="s">
        <v>728</v>
      </c>
      <c r="O369" s="7" t="s">
        <v>773</v>
      </c>
    </row>
    <row r="370" spans="2:15" ht="31.5">
      <c r="B370" s="315">
        <v>315</v>
      </c>
      <c r="C370" s="23" t="s">
        <v>840</v>
      </c>
      <c r="D370" s="19">
        <v>4</v>
      </c>
      <c r="E370" s="20" t="s">
        <v>609</v>
      </c>
      <c r="F370" s="12" t="s">
        <v>797</v>
      </c>
      <c r="G370" s="12" t="s">
        <v>798</v>
      </c>
      <c r="H370" s="35"/>
      <c r="I370" s="254"/>
      <c r="J370" s="52"/>
      <c r="K370" s="254"/>
      <c r="L370" s="35"/>
      <c r="M370" s="254"/>
      <c r="N370" s="12" t="s">
        <v>728</v>
      </c>
      <c r="O370" s="7" t="s">
        <v>773</v>
      </c>
    </row>
    <row r="371" spans="2:15" ht="47.25">
      <c r="B371" s="315">
        <v>316</v>
      </c>
      <c r="C371" s="23" t="s">
        <v>841</v>
      </c>
      <c r="D371" s="19">
        <v>5</v>
      </c>
      <c r="E371" s="20" t="s">
        <v>609</v>
      </c>
      <c r="F371" s="12" t="s">
        <v>797</v>
      </c>
      <c r="G371" s="12" t="s">
        <v>798</v>
      </c>
      <c r="H371" s="35"/>
      <c r="I371" s="254"/>
      <c r="J371" s="52"/>
      <c r="K371" s="254"/>
      <c r="L371" s="35"/>
      <c r="M371" s="254"/>
      <c r="N371" s="12" t="s">
        <v>728</v>
      </c>
      <c r="O371" s="7" t="s">
        <v>773</v>
      </c>
    </row>
    <row r="372" spans="2:15" ht="31.5">
      <c r="B372" s="315">
        <v>317</v>
      </c>
      <c r="C372" s="23" t="s">
        <v>842</v>
      </c>
      <c r="D372" s="19">
        <v>3</v>
      </c>
      <c r="E372" s="20" t="s">
        <v>609</v>
      </c>
      <c r="F372" s="12" t="s">
        <v>797</v>
      </c>
      <c r="G372" s="12" t="s">
        <v>798</v>
      </c>
      <c r="H372" s="35"/>
      <c r="I372" s="254"/>
      <c r="J372" s="52"/>
      <c r="K372" s="254"/>
      <c r="L372" s="35"/>
      <c r="M372" s="254"/>
      <c r="N372" s="12" t="s">
        <v>728</v>
      </c>
      <c r="O372" s="7" t="s">
        <v>773</v>
      </c>
    </row>
    <row r="373" spans="2:15" ht="47.25">
      <c r="B373" s="315">
        <v>318</v>
      </c>
      <c r="C373" s="23" t="s">
        <v>843</v>
      </c>
      <c r="D373" s="19">
        <v>4</v>
      </c>
      <c r="E373" s="20" t="s">
        <v>609</v>
      </c>
      <c r="F373" s="12" t="s">
        <v>797</v>
      </c>
      <c r="G373" s="12" t="s">
        <v>798</v>
      </c>
      <c r="H373" s="35"/>
      <c r="I373" s="254"/>
      <c r="J373" s="52"/>
      <c r="K373" s="254"/>
      <c r="L373" s="35"/>
      <c r="M373" s="254"/>
      <c r="N373" s="12" t="s">
        <v>728</v>
      </c>
      <c r="O373" s="7" t="s">
        <v>773</v>
      </c>
    </row>
    <row r="374" spans="2:15" ht="31.5">
      <c r="B374" s="315">
        <v>319</v>
      </c>
      <c r="C374" s="23" t="s">
        <v>844</v>
      </c>
      <c r="D374" s="19">
        <v>3</v>
      </c>
      <c r="E374" s="20" t="s">
        <v>609</v>
      </c>
      <c r="F374" s="12" t="s">
        <v>797</v>
      </c>
      <c r="G374" s="12" t="s">
        <v>798</v>
      </c>
      <c r="H374" s="35"/>
      <c r="I374" s="254"/>
      <c r="J374" s="52"/>
      <c r="K374" s="254"/>
      <c r="L374" s="35"/>
      <c r="M374" s="254"/>
      <c r="N374" s="12" t="s">
        <v>728</v>
      </c>
      <c r="O374" s="7" t="s">
        <v>773</v>
      </c>
    </row>
    <row r="375" spans="2:15" ht="31.5">
      <c r="B375" s="315">
        <v>320</v>
      </c>
      <c r="C375" s="23" t="s">
        <v>845</v>
      </c>
      <c r="D375" s="19">
        <v>4</v>
      </c>
      <c r="E375" s="20" t="s">
        <v>609</v>
      </c>
      <c r="F375" s="12" t="s">
        <v>797</v>
      </c>
      <c r="G375" s="12" t="s">
        <v>798</v>
      </c>
      <c r="H375" s="35"/>
      <c r="I375" s="254"/>
      <c r="J375" s="52"/>
      <c r="K375" s="254"/>
      <c r="L375" s="35"/>
      <c r="M375" s="254"/>
      <c r="N375" s="12" t="s">
        <v>728</v>
      </c>
      <c r="O375" s="7" t="s">
        <v>773</v>
      </c>
    </row>
    <row r="376" spans="2:15" ht="31.5">
      <c r="B376" s="315">
        <v>321</v>
      </c>
      <c r="C376" s="23" t="s">
        <v>846</v>
      </c>
      <c r="D376" s="19">
        <v>3</v>
      </c>
      <c r="E376" s="20" t="s">
        <v>609</v>
      </c>
      <c r="F376" s="12" t="s">
        <v>797</v>
      </c>
      <c r="G376" s="12" t="s">
        <v>798</v>
      </c>
      <c r="H376" s="35"/>
      <c r="I376" s="254"/>
      <c r="J376" s="52"/>
      <c r="K376" s="254"/>
      <c r="L376" s="35"/>
      <c r="M376" s="254"/>
      <c r="N376" s="12" t="s">
        <v>728</v>
      </c>
      <c r="O376" s="7" t="s">
        <v>773</v>
      </c>
    </row>
    <row r="377" spans="2:15" ht="31.5">
      <c r="B377" s="315">
        <v>322</v>
      </c>
      <c r="C377" s="23" t="s">
        <v>847</v>
      </c>
      <c r="D377" s="19">
        <v>3</v>
      </c>
      <c r="E377" s="20" t="s">
        <v>609</v>
      </c>
      <c r="F377" s="12" t="s">
        <v>797</v>
      </c>
      <c r="G377" s="12" t="s">
        <v>798</v>
      </c>
      <c r="H377" s="35"/>
      <c r="I377" s="254"/>
      <c r="J377" s="52"/>
      <c r="K377" s="254"/>
      <c r="L377" s="35"/>
      <c r="M377" s="254"/>
      <c r="N377" s="12" t="s">
        <v>728</v>
      </c>
      <c r="O377" s="7" t="s">
        <v>773</v>
      </c>
    </row>
    <row r="378" spans="2:15" ht="31.5">
      <c r="B378" s="315">
        <v>323</v>
      </c>
      <c r="C378" s="23" t="s">
        <v>848</v>
      </c>
      <c r="D378" s="19">
        <v>3</v>
      </c>
      <c r="E378" s="20" t="s">
        <v>609</v>
      </c>
      <c r="F378" s="12" t="s">
        <v>797</v>
      </c>
      <c r="G378" s="12" t="s">
        <v>798</v>
      </c>
      <c r="H378" s="35"/>
      <c r="I378" s="254"/>
      <c r="J378" s="52"/>
      <c r="K378" s="254"/>
      <c r="L378" s="35"/>
      <c r="M378" s="254"/>
      <c r="N378" s="12" t="s">
        <v>728</v>
      </c>
      <c r="O378" s="7" t="s">
        <v>773</v>
      </c>
    </row>
    <row r="379" spans="2:15" ht="31.5">
      <c r="B379" s="315">
        <v>324</v>
      </c>
      <c r="C379" s="23" t="s">
        <v>849</v>
      </c>
      <c r="D379" s="19">
        <v>3</v>
      </c>
      <c r="E379" s="20" t="s">
        <v>609</v>
      </c>
      <c r="F379" s="12" t="s">
        <v>797</v>
      </c>
      <c r="G379" s="12" t="s">
        <v>798</v>
      </c>
      <c r="H379" s="35"/>
      <c r="I379" s="254"/>
      <c r="J379" s="52"/>
      <c r="K379" s="254"/>
      <c r="L379" s="35"/>
      <c r="M379" s="254"/>
      <c r="N379" s="12" t="s">
        <v>728</v>
      </c>
      <c r="O379" s="7" t="s">
        <v>773</v>
      </c>
    </row>
    <row r="380" spans="2:15" ht="31.5">
      <c r="B380" s="315">
        <v>325</v>
      </c>
      <c r="C380" s="23" t="s">
        <v>850</v>
      </c>
      <c r="D380" s="19">
        <v>3</v>
      </c>
      <c r="E380" s="20" t="s">
        <v>609</v>
      </c>
      <c r="F380" s="12" t="s">
        <v>797</v>
      </c>
      <c r="G380" s="12" t="s">
        <v>798</v>
      </c>
      <c r="H380" s="35"/>
      <c r="I380" s="254"/>
      <c r="J380" s="52"/>
      <c r="K380" s="254"/>
      <c r="L380" s="35"/>
      <c r="M380" s="254"/>
      <c r="N380" s="12" t="s">
        <v>728</v>
      </c>
      <c r="O380" s="7" t="s">
        <v>773</v>
      </c>
    </row>
    <row r="381" spans="2:15" ht="31.5">
      <c r="B381" s="315">
        <v>326</v>
      </c>
      <c r="C381" s="23" t="s">
        <v>851</v>
      </c>
      <c r="D381" s="19">
        <v>3</v>
      </c>
      <c r="E381" s="20" t="s">
        <v>609</v>
      </c>
      <c r="F381" s="12" t="s">
        <v>797</v>
      </c>
      <c r="G381" s="12" t="s">
        <v>798</v>
      </c>
      <c r="H381" s="35"/>
      <c r="I381" s="254"/>
      <c r="J381" s="52"/>
      <c r="K381" s="254"/>
      <c r="L381" s="35"/>
      <c r="M381" s="254"/>
      <c r="N381" s="12" t="s">
        <v>728</v>
      </c>
      <c r="O381" s="7" t="s">
        <v>773</v>
      </c>
    </row>
    <row r="382" spans="2:15" ht="47.25">
      <c r="B382" s="317">
        <v>327</v>
      </c>
      <c r="C382" s="23" t="s">
        <v>852</v>
      </c>
      <c r="D382" s="19">
        <v>3</v>
      </c>
      <c r="E382" s="20" t="s">
        <v>609</v>
      </c>
      <c r="F382" s="12" t="s">
        <v>797</v>
      </c>
      <c r="G382" s="12" t="s">
        <v>798</v>
      </c>
      <c r="H382" s="35"/>
      <c r="I382" s="254"/>
      <c r="J382" s="52"/>
      <c r="K382" s="254"/>
      <c r="L382" s="35"/>
      <c r="M382" s="254"/>
      <c r="N382" s="12" t="s">
        <v>728</v>
      </c>
      <c r="O382" s="7" t="s">
        <v>773</v>
      </c>
    </row>
    <row r="383" spans="2:15" ht="31.5">
      <c r="B383" s="317">
        <v>328</v>
      </c>
      <c r="C383" s="23" t="s">
        <v>853</v>
      </c>
      <c r="D383" s="19">
        <v>15</v>
      </c>
      <c r="E383" s="20" t="s">
        <v>609</v>
      </c>
      <c r="F383" s="12" t="s">
        <v>797</v>
      </c>
      <c r="G383" s="12" t="s">
        <v>798</v>
      </c>
      <c r="H383" s="35"/>
      <c r="I383" s="254"/>
      <c r="J383" s="52"/>
      <c r="K383" s="254"/>
      <c r="L383" s="35"/>
      <c r="M383" s="254"/>
      <c r="N383" s="12" t="s">
        <v>728</v>
      </c>
      <c r="O383" s="7" t="s">
        <v>773</v>
      </c>
    </row>
    <row r="384" spans="2:15" ht="31.5">
      <c r="B384" s="317">
        <v>329</v>
      </c>
      <c r="C384" s="23" t="s">
        <v>854</v>
      </c>
      <c r="D384" s="19">
        <v>3</v>
      </c>
      <c r="E384" s="20" t="s">
        <v>609</v>
      </c>
      <c r="F384" s="12" t="s">
        <v>797</v>
      </c>
      <c r="G384" s="12" t="s">
        <v>798</v>
      </c>
      <c r="H384" s="35"/>
      <c r="I384" s="255"/>
      <c r="J384" s="52"/>
      <c r="K384" s="254"/>
      <c r="L384" s="35"/>
      <c r="M384" s="255"/>
      <c r="N384" s="12" t="s">
        <v>728</v>
      </c>
      <c r="O384" s="7" t="s">
        <v>773</v>
      </c>
    </row>
    <row r="385" spans="2:15" ht="31.5">
      <c r="B385" s="317">
        <v>330</v>
      </c>
      <c r="C385" s="23" t="s">
        <v>855</v>
      </c>
      <c r="D385" s="19">
        <v>2</v>
      </c>
      <c r="E385" s="20" t="s">
        <v>609</v>
      </c>
      <c r="F385" s="12" t="s">
        <v>797</v>
      </c>
      <c r="G385" s="12" t="s">
        <v>798</v>
      </c>
      <c r="H385" s="35"/>
      <c r="I385" s="255"/>
      <c r="J385" s="52"/>
      <c r="K385" s="254"/>
      <c r="L385" s="35"/>
      <c r="M385" s="255"/>
      <c r="N385" s="12" t="s">
        <v>728</v>
      </c>
      <c r="O385" s="7" t="s">
        <v>773</v>
      </c>
    </row>
    <row r="386" spans="2:15" ht="47.25">
      <c r="B386" s="317">
        <v>331</v>
      </c>
      <c r="C386" s="23" t="s">
        <v>856</v>
      </c>
      <c r="D386" s="19">
        <v>2</v>
      </c>
      <c r="E386" s="20" t="s">
        <v>609</v>
      </c>
      <c r="F386" s="12" t="s">
        <v>797</v>
      </c>
      <c r="G386" s="12" t="s">
        <v>798</v>
      </c>
      <c r="H386" s="35"/>
      <c r="I386" s="255"/>
      <c r="J386" s="52"/>
      <c r="K386" s="254"/>
      <c r="L386" s="35"/>
      <c r="M386" s="255"/>
      <c r="N386" s="12" t="s">
        <v>728</v>
      </c>
      <c r="O386" s="7" t="s">
        <v>773</v>
      </c>
    </row>
    <row r="387" spans="2:15" ht="31.5">
      <c r="B387" s="317">
        <v>332</v>
      </c>
      <c r="C387" s="23" t="s">
        <v>857</v>
      </c>
      <c r="D387" s="19">
        <v>1.5</v>
      </c>
      <c r="E387" s="20" t="s">
        <v>609</v>
      </c>
      <c r="F387" s="12" t="s">
        <v>797</v>
      </c>
      <c r="G387" s="12" t="s">
        <v>798</v>
      </c>
      <c r="H387" s="35"/>
      <c r="I387" s="255"/>
      <c r="J387" s="52"/>
      <c r="K387" s="254"/>
      <c r="L387" s="35"/>
      <c r="M387" s="255"/>
      <c r="N387" s="12" t="s">
        <v>728</v>
      </c>
      <c r="O387" s="7" t="s">
        <v>773</v>
      </c>
    </row>
    <row r="388" spans="2:15" ht="47.25">
      <c r="B388" s="317">
        <v>333</v>
      </c>
      <c r="C388" s="23" t="s">
        <v>858</v>
      </c>
      <c r="D388" s="19">
        <v>2</v>
      </c>
      <c r="E388" s="20" t="s">
        <v>609</v>
      </c>
      <c r="F388" s="12" t="s">
        <v>797</v>
      </c>
      <c r="G388" s="12" t="s">
        <v>798</v>
      </c>
      <c r="H388" s="35"/>
      <c r="I388" s="255"/>
      <c r="J388" s="52"/>
      <c r="K388" s="254"/>
      <c r="L388" s="35"/>
      <c r="M388" s="255"/>
      <c r="N388" s="12" t="s">
        <v>728</v>
      </c>
      <c r="O388" s="7" t="s">
        <v>773</v>
      </c>
    </row>
    <row r="389" spans="2:15" ht="31.5">
      <c r="B389" s="317">
        <v>334</v>
      </c>
      <c r="C389" s="23" t="s">
        <v>859</v>
      </c>
      <c r="D389" s="19">
        <v>2.5</v>
      </c>
      <c r="E389" s="20" t="s">
        <v>609</v>
      </c>
      <c r="F389" s="12" t="s">
        <v>797</v>
      </c>
      <c r="G389" s="12" t="s">
        <v>798</v>
      </c>
      <c r="H389" s="35"/>
      <c r="I389" s="255"/>
      <c r="J389" s="52"/>
      <c r="K389" s="254"/>
      <c r="L389" s="35"/>
      <c r="M389" s="255"/>
      <c r="N389" s="12" t="s">
        <v>728</v>
      </c>
      <c r="O389" s="7" t="s">
        <v>773</v>
      </c>
    </row>
    <row r="390" spans="2:15">
      <c r="B390" s="484" t="s">
        <v>860</v>
      </c>
      <c r="C390" s="485"/>
      <c r="D390" s="485"/>
      <c r="E390" s="485"/>
      <c r="F390" s="485"/>
      <c r="G390" s="485"/>
      <c r="H390" s="485"/>
      <c r="I390" s="485"/>
      <c r="J390" s="485"/>
      <c r="K390" s="485"/>
      <c r="L390" s="485"/>
      <c r="M390" s="485"/>
      <c r="N390" s="485"/>
      <c r="O390" s="486"/>
    </row>
    <row r="391" spans="2:15" ht="47.25">
      <c r="B391" s="317">
        <v>335</v>
      </c>
      <c r="C391" s="23" t="s">
        <v>861</v>
      </c>
      <c r="D391" s="19">
        <v>20</v>
      </c>
      <c r="E391" s="20" t="s">
        <v>609</v>
      </c>
      <c r="F391" s="12" t="s">
        <v>797</v>
      </c>
      <c r="G391" s="12" t="s">
        <v>798</v>
      </c>
      <c r="H391" s="35">
        <v>1</v>
      </c>
      <c r="I391" s="255">
        <v>19.27</v>
      </c>
      <c r="J391" s="48"/>
      <c r="K391" s="254"/>
      <c r="L391" s="35">
        <v>1</v>
      </c>
      <c r="M391" s="255">
        <v>19.27</v>
      </c>
      <c r="N391" s="20" t="s">
        <v>585</v>
      </c>
      <c r="O391" s="7" t="s">
        <v>773</v>
      </c>
    </row>
    <row r="392" spans="2:15" ht="31.5">
      <c r="B392" s="317">
        <v>336</v>
      </c>
      <c r="C392" s="23" t="s">
        <v>862</v>
      </c>
      <c r="D392" s="19">
        <v>20</v>
      </c>
      <c r="E392" s="20" t="s">
        <v>609</v>
      </c>
      <c r="F392" s="12" t="s">
        <v>797</v>
      </c>
      <c r="G392" s="12" t="s">
        <v>798</v>
      </c>
      <c r="H392" s="35">
        <v>1</v>
      </c>
      <c r="I392" s="255"/>
      <c r="J392" s="48"/>
      <c r="K392" s="254"/>
      <c r="L392" s="35">
        <v>1</v>
      </c>
      <c r="M392" s="255"/>
      <c r="N392" s="20" t="s">
        <v>585</v>
      </c>
      <c r="O392" s="7" t="s">
        <v>773</v>
      </c>
    </row>
    <row r="393" spans="2:15" ht="47.25">
      <c r="B393" s="317">
        <v>337</v>
      </c>
      <c r="C393" s="23" t="s">
        <v>863</v>
      </c>
      <c r="D393" s="19">
        <v>20</v>
      </c>
      <c r="E393" s="20" t="s">
        <v>609</v>
      </c>
      <c r="F393" s="12" t="s">
        <v>797</v>
      </c>
      <c r="G393" s="12" t="s">
        <v>798</v>
      </c>
      <c r="H393" s="35">
        <v>1</v>
      </c>
      <c r="I393" s="254">
        <v>19.23</v>
      </c>
      <c r="J393" s="286"/>
      <c r="K393" s="254"/>
      <c r="L393" s="35">
        <f>H393+J393</f>
        <v>1</v>
      </c>
      <c r="M393" s="255">
        <v>19.23</v>
      </c>
      <c r="N393" s="20" t="s">
        <v>585</v>
      </c>
      <c r="O393" s="7" t="s">
        <v>773</v>
      </c>
    </row>
    <row r="394" spans="2:15" ht="31.5">
      <c r="B394" s="317">
        <v>338</v>
      </c>
      <c r="C394" s="23" t="s">
        <v>864</v>
      </c>
      <c r="D394" s="19">
        <v>10</v>
      </c>
      <c r="E394" s="20" t="s">
        <v>609</v>
      </c>
      <c r="F394" s="12" t="s">
        <v>797</v>
      </c>
      <c r="G394" s="12" t="s">
        <v>798</v>
      </c>
      <c r="H394" s="35">
        <v>1</v>
      </c>
      <c r="I394" s="254">
        <v>9.6199999999999992</v>
      </c>
      <c r="J394" s="286"/>
      <c r="K394" s="254"/>
      <c r="L394" s="35">
        <v>1</v>
      </c>
      <c r="M394" s="255">
        <v>9.6199999999999992</v>
      </c>
      <c r="N394" s="20" t="s">
        <v>585</v>
      </c>
      <c r="O394" s="7" t="s">
        <v>773</v>
      </c>
    </row>
    <row r="395" spans="2:15" ht="63">
      <c r="B395" s="317">
        <v>339</v>
      </c>
      <c r="C395" s="23" t="s">
        <v>865</v>
      </c>
      <c r="D395" s="19">
        <v>10</v>
      </c>
      <c r="E395" s="20" t="s">
        <v>609</v>
      </c>
      <c r="F395" s="12" t="s">
        <v>797</v>
      </c>
      <c r="G395" s="12" t="s">
        <v>798</v>
      </c>
      <c r="H395" s="35">
        <v>1</v>
      </c>
      <c r="I395" s="255">
        <v>9.6199999999999992</v>
      </c>
      <c r="J395" s="48"/>
      <c r="K395" s="254"/>
      <c r="L395" s="35">
        <v>1</v>
      </c>
      <c r="M395" s="255">
        <v>9.6199999999999992</v>
      </c>
      <c r="N395" s="20" t="s">
        <v>585</v>
      </c>
      <c r="O395" s="7" t="s">
        <v>773</v>
      </c>
    </row>
    <row r="396" spans="2:15" ht="47.25">
      <c r="B396" s="317">
        <v>340</v>
      </c>
      <c r="C396" s="23" t="s">
        <v>866</v>
      </c>
      <c r="D396" s="19">
        <v>10</v>
      </c>
      <c r="E396" s="20" t="s">
        <v>609</v>
      </c>
      <c r="F396" s="12" t="s">
        <v>797</v>
      </c>
      <c r="G396" s="12" t="s">
        <v>798</v>
      </c>
      <c r="H396" s="35">
        <v>1</v>
      </c>
      <c r="I396" s="255">
        <v>9.6199999999999992</v>
      </c>
      <c r="J396" s="35"/>
      <c r="K396" s="254"/>
      <c r="L396" s="35">
        <v>1</v>
      </c>
      <c r="M396" s="255">
        <v>9.6199999999999992</v>
      </c>
      <c r="N396" s="20" t="s">
        <v>585</v>
      </c>
      <c r="O396" s="7" t="s">
        <v>773</v>
      </c>
    </row>
    <row r="397" spans="2:15" ht="63">
      <c r="B397" s="317">
        <v>341</v>
      </c>
      <c r="C397" s="23" t="s">
        <v>867</v>
      </c>
      <c r="D397" s="19">
        <v>10</v>
      </c>
      <c r="E397" s="20" t="s">
        <v>609</v>
      </c>
      <c r="F397" s="12" t="s">
        <v>797</v>
      </c>
      <c r="G397" s="12" t="s">
        <v>798</v>
      </c>
      <c r="H397" s="35">
        <v>1</v>
      </c>
      <c r="I397" s="255"/>
      <c r="J397" s="35"/>
      <c r="K397" s="255">
        <v>4</v>
      </c>
      <c r="L397" s="35">
        <v>1</v>
      </c>
      <c r="M397" s="255">
        <v>4</v>
      </c>
      <c r="N397" s="20" t="s">
        <v>585</v>
      </c>
      <c r="O397" s="7" t="s">
        <v>773</v>
      </c>
    </row>
    <row r="398" spans="2:15" ht="47.25">
      <c r="B398" s="317">
        <v>342</v>
      </c>
      <c r="C398" s="23" t="s">
        <v>868</v>
      </c>
      <c r="D398" s="19">
        <v>15</v>
      </c>
      <c r="E398" s="20" t="s">
        <v>609</v>
      </c>
      <c r="F398" s="12" t="s">
        <v>797</v>
      </c>
      <c r="G398" s="12" t="s">
        <v>798</v>
      </c>
      <c r="H398" s="35">
        <v>1</v>
      </c>
      <c r="I398" s="255"/>
      <c r="J398" s="35"/>
      <c r="K398" s="254"/>
      <c r="L398" s="35">
        <v>1</v>
      </c>
      <c r="M398" s="255"/>
      <c r="N398" s="20" t="s">
        <v>585</v>
      </c>
      <c r="O398" s="7" t="s">
        <v>773</v>
      </c>
    </row>
    <row r="399" spans="2:15" ht="47.25">
      <c r="B399" s="317">
        <v>343</v>
      </c>
      <c r="C399" s="23" t="s">
        <v>869</v>
      </c>
      <c r="D399" s="19">
        <v>10</v>
      </c>
      <c r="E399" s="20" t="s">
        <v>609</v>
      </c>
      <c r="F399" s="12" t="s">
        <v>797</v>
      </c>
      <c r="G399" s="12" t="s">
        <v>798</v>
      </c>
      <c r="H399" s="35">
        <v>1</v>
      </c>
      <c r="I399" s="255"/>
      <c r="J399" s="35"/>
      <c r="K399" s="254"/>
      <c r="L399" s="35">
        <v>1</v>
      </c>
      <c r="M399" s="255"/>
      <c r="N399" s="20" t="s">
        <v>585</v>
      </c>
      <c r="O399" s="7" t="s">
        <v>773</v>
      </c>
    </row>
    <row r="400" spans="2:15" ht="31.5">
      <c r="B400" s="317">
        <v>344</v>
      </c>
      <c r="C400" s="23" t="s">
        <v>870</v>
      </c>
      <c r="D400" s="19">
        <v>10</v>
      </c>
      <c r="E400" s="20" t="s">
        <v>609</v>
      </c>
      <c r="F400" s="12" t="s">
        <v>797</v>
      </c>
      <c r="G400" s="12" t="s">
        <v>798</v>
      </c>
      <c r="H400" s="35">
        <v>1</v>
      </c>
      <c r="I400" s="255"/>
      <c r="J400" s="35"/>
      <c r="K400" s="254"/>
      <c r="L400" s="35">
        <v>1</v>
      </c>
      <c r="M400" s="255"/>
      <c r="N400" s="20" t="s">
        <v>585</v>
      </c>
      <c r="O400" s="7" t="s">
        <v>773</v>
      </c>
    </row>
    <row r="401" spans="2:15" ht="31.5">
      <c r="B401" s="317">
        <v>345</v>
      </c>
      <c r="C401" s="23" t="s">
        <v>871</v>
      </c>
      <c r="D401" s="19">
        <v>10</v>
      </c>
      <c r="E401" s="20" t="s">
        <v>609</v>
      </c>
      <c r="F401" s="12" t="s">
        <v>797</v>
      </c>
      <c r="G401" s="12" t="s">
        <v>798</v>
      </c>
      <c r="H401" s="35"/>
      <c r="I401" s="255"/>
      <c r="J401" s="52"/>
      <c r="K401" s="254"/>
      <c r="L401" s="35"/>
      <c r="M401" s="255"/>
      <c r="N401" s="12" t="s">
        <v>728</v>
      </c>
      <c r="O401" s="7" t="s">
        <v>773</v>
      </c>
    </row>
    <row r="402" spans="2:15" ht="31.5">
      <c r="B402" s="317">
        <v>346</v>
      </c>
      <c r="C402" s="23" t="s">
        <v>872</v>
      </c>
      <c r="D402" s="19">
        <v>10</v>
      </c>
      <c r="E402" s="20" t="s">
        <v>609</v>
      </c>
      <c r="F402" s="12" t="s">
        <v>797</v>
      </c>
      <c r="G402" s="12" t="s">
        <v>798</v>
      </c>
      <c r="H402" s="35"/>
      <c r="I402" s="255"/>
      <c r="J402" s="52"/>
      <c r="K402" s="254"/>
      <c r="L402" s="35"/>
      <c r="M402" s="255"/>
      <c r="N402" s="12" t="s">
        <v>728</v>
      </c>
      <c r="O402" s="7" t="s">
        <v>773</v>
      </c>
    </row>
    <row r="403" spans="2:15" ht="47.25">
      <c r="B403" s="317">
        <v>347</v>
      </c>
      <c r="C403" s="23" t="s">
        <v>873</v>
      </c>
      <c r="D403" s="19">
        <v>10</v>
      </c>
      <c r="E403" s="20" t="s">
        <v>609</v>
      </c>
      <c r="F403" s="12" t="s">
        <v>797</v>
      </c>
      <c r="G403" s="12" t="s">
        <v>798</v>
      </c>
      <c r="H403" s="35"/>
      <c r="I403" s="255"/>
      <c r="J403" s="52"/>
      <c r="K403" s="254"/>
      <c r="L403" s="35"/>
      <c r="M403" s="255"/>
      <c r="N403" s="12" t="s">
        <v>728</v>
      </c>
      <c r="O403" s="7" t="s">
        <v>773</v>
      </c>
    </row>
    <row r="404" spans="2:15" ht="31.5">
      <c r="B404" s="317">
        <v>348</v>
      </c>
      <c r="C404" s="23" t="s">
        <v>874</v>
      </c>
      <c r="D404" s="19">
        <v>30</v>
      </c>
      <c r="E404" s="20" t="s">
        <v>609</v>
      </c>
      <c r="F404" s="12" t="s">
        <v>797</v>
      </c>
      <c r="G404" s="12" t="s">
        <v>798</v>
      </c>
      <c r="H404" s="35"/>
      <c r="I404" s="255"/>
      <c r="J404" s="52"/>
      <c r="K404" s="254"/>
      <c r="L404" s="35"/>
      <c r="M404" s="255"/>
      <c r="N404" s="12" t="s">
        <v>728</v>
      </c>
      <c r="O404" s="7" t="s">
        <v>773</v>
      </c>
    </row>
    <row r="405" spans="2:15" ht="31.5">
      <c r="B405" s="317">
        <v>349</v>
      </c>
      <c r="C405" s="23" t="s">
        <v>875</v>
      </c>
      <c r="D405" s="19">
        <v>30</v>
      </c>
      <c r="E405" s="20" t="s">
        <v>609</v>
      </c>
      <c r="F405" s="12" t="s">
        <v>797</v>
      </c>
      <c r="G405" s="12" t="s">
        <v>798</v>
      </c>
      <c r="H405" s="35"/>
      <c r="I405" s="255"/>
      <c r="J405" s="52"/>
      <c r="K405" s="254"/>
      <c r="L405" s="35"/>
      <c r="M405" s="255"/>
      <c r="N405" s="12" t="s">
        <v>728</v>
      </c>
      <c r="O405" s="7" t="s">
        <v>773</v>
      </c>
    </row>
    <row r="406" spans="2:15" ht="31.5">
      <c r="B406" s="317">
        <v>350</v>
      </c>
      <c r="C406" s="23" t="s">
        <v>876</v>
      </c>
      <c r="D406" s="19">
        <v>30</v>
      </c>
      <c r="E406" s="20" t="s">
        <v>609</v>
      </c>
      <c r="F406" s="12" t="s">
        <v>797</v>
      </c>
      <c r="G406" s="12" t="s">
        <v>798</v>
      </c>
      <c r="H406" s="35"/>
      <c r="I406" s="255"/>
      <c r="J406" s="52"/>
      <c r="K406" s="254"/>
      <c r="L406" s="35"/>
      <c r="M406" s="255"/>
      <c r="N406" s="12" t="s">
        <v>728</v>
      </c>
      <c r="O406" s="7" t="s">
        <v>773</v>
      </c>
    </row>
    <row r="407" spans="2:15" ht="31.5">
      <c r="B407" s="317">
        <v>351</v>
      </c>
      <c r="C407" s="23" t="s">
        <v>877</v>
      </c>
      <c r="D407" s="19">
        <v>5</v>
      </c>
      <c r="E407" s="20" t="s">
        <v>609</v>
      </c>
      <c r="F407" s="12" t="s">
        <v>797</v>
      </c>
      <c r="G407" s="12" t="s">
        <v>798</v>
      </c>
      <c r="H407" s="35"/>
      <c r="I407" s="255"/>
      <c r="J407" s="52"/>
      <c r="K407" s="254"/>
      <c r="L407" s="35"/>
      <c r="M407" s="255"/>
      <c r="N407" s="12" t="s">
        <v>728</v>
      </c>
      <c r="O407" s="7" t="s">
        <v>773</v>
      </c>
    </row>
    <row r="408" spans="2:15" ht="47.25">
      <c r="B408" s="317">
        <v>352</v>
      </c>
      <c r="C408" s="23" t="s">
        <v>878</v>
      </c>
      <c r="D408" s="19">
        <v>5</v>
      </c>
      <c r="E408" s="20" t="s">
        <v>609</v>
      </c>
      <c r="F408" s="12" t="s">
        <v>797</v>
      </c>
      <c r="G408" s="12" t="s">
        <v>798</v>
      </c>
      <c r="H408" s="35"/>
      <c r="I408" s="255"/>
      <c r="J408" s="52"/>
      <c r="K408" s="254"/>
      <c r="L408" s="35"/>
      <c r="M408" s="255"/>
      <c r="N408" s="12" t="s">
        <v>728</v>
      </c>
      <c r="O408" s="7" t="s">
        <v>773</v>
      </c>
    </row>
    <row r="409" spans="2:15" ht="31.5">
      <c r="B409" s="317">
        <v>353</v>
      </c>
      <c r="C409" s="23" t="s">
        <v>879</v>
      </c>
      <c r="D409" s="19">
        <v>5</v>
      </c>
      <c r="E409" s="20" t="s">
        <v>609</v>
      </c>
      <c r="F409" s="12" t="s">
        <v>797</v>
      </c>
      <c r="G409" s="12" t="s">
        <v>798</v>
      </c>
      <c r="H409" s="35"/>
      <c r="I409" s="255"/>
      <c r="J409" s="52"/>
      <c r="K409" s="254"/>
      <c r="L409" s="35"/>
      <c r="M409" s="255"/>
      <c r="N409" s="12" t="s">
        <v>728</v>
      </c>
      <c r="O409" s="7" t="s">
        <v>773</v>
      </c>
    </row>
    <row r="410" spans="2:15" ht="47.25">
      <c r="B410" s="317">
        <v>354</v>
      </c>
      <c r="C410" s="23" t="s">
        <v>880</v>
      </c>
      <c r="D410" s="19">
        <v>10</v>
      </c>
      <c r="E410" s="20" t="s">
        <v>609</v>
      </c>
      <c r="F410" s="12" t="s">
        <v>797</v>
      </c>
      <c r="G410" s="12" t="s">
        <v>798</v>
      </c>
      <c r="H410" s="35">
        <v>1</v>
      </c>
      <c r="I410" s="255">
        <v>9.6199999999999992</v>
      </c>
      <c r="J410" s="35"/>
      <c r="K410" s="255"/>
      <c r="L410" s="35">
        <v>1</v>
      </c>
      <c r="M410" s="255">
        <v>9.6199999999999992</v>
      </c>
      <c r="N410" s="20" t="s">
        <v>305</v>
      </c>
      <c r="O410" s="7" t="s">
        <v>773</v>
      </c>
    </row>
    <row r="411" spans="2:15" ht="31.5">
      <c r="B411" s="317">
        <v>355</v>
      </c>
      <c r="C411" s="23" t="s">
        <v>881</v>
      </c>
      <c r="D411" s="19">
        <v>5</v>
      </c>
      <c r="E411" s="20" t="s">
        <v>609</v>
      </c>
      <c r="F411" s="12" t="s">
        <v>797</v>
      </c>
      <c r="G411" s="12" t="s">
        <v>798</v>
      </c>
      <c r="H411" s="35"/>
      <c r="I411" s="255"/>
      <c r="J411" s="52"/>
      <c r="K411" s="254"/>
      <c r="L411" s="35"/>
      <c r="M411" s="255"/>
      <c r="N411" s="12" t="s">
        <v>728</v>
      </c>
      <c r="O411" s="7" t="s">
        <v>773</v>
      </c>
    </row>
    <row r="412" spans="2:15">
      <c r="B412" s="484" t="s">
        <v>882</v>
      </c>
      <c r="C412" s="485"/>
      <c r="D412" s="485"/>
      <c r="E412" s="485"/>
      <c r="F412" s="485"/>
      <c r="G412" s="485"/>
      <c r="H412" s="485"/>
      <c r="I412" s="485"/>
      <c r="J412" s="485"/>
      <c r="K412" s="485"/>
      <c r="L412" s="485"/>
      <c r="M412" s="485"/>
      <c r="N412" s="485"/>
      <c r="O412" s="486"/>
    </row>
    <row r="413" spans="2:15" ht="31.5">
      <c r="B413" s="317">
        <v>356</v>
      </c>
      <c r="C413" s="23" t="s">
        <v>883</v>
      </c>
      <c r="D413" s="19">
        <v>150</v>
      </c>
      <c r="E413" s="20" t="s">
        <v>609</v>
      </c>
      <c r="F413" s="12" t="s">
        <v>797</v>
      </c>
      <c r="G413" s="12" t="s">
        <v>798</v>
      </c>
      <c r="H413" s="35">
        <v>1</v>
      </c>
      <c r="I413" s="255">
        <v>79.5</v>
      </c>
      <c r="J413" s="35"/>
      <c r="K413" s="255"/>
      <c r="L413" s="35">
        <v>1</v>
      </c>
      <c r="M413" s="255">
        <v>79.5</v>
      </c>
      <c r="N413" s="20" t="s">
        <v>305</v>
      </c>
      <c r="O413" s="7" t="s">
        <v>773</v>
      </c>
    </row>
    <row r="414" spans="2:15" ht="31.5">
      <c r="B414" s="317">
        <v>357</v>
      </c>
      <c r="C414" s="23" t="s">
        <v>884</v>
      </c>
      <c r="D414" s="19">
        <v>30</v>
      </c>
      <c r="E414" s="20" t="s">
        <v>609</v>
      </c>
      <c r="F414" s="12" t="s">
        <v>797</v>
      </c>
      <c r="G414" s="12" t="s">
        <v>798</v>
      </c>
      <c r="H414" s="35">
        <v>1</v>
      </c>
      <c r="I414" s="255">
        <v>30</v>
      </c>
      <c r="J414" s="52"/>
      <c r="K414" s="255"/>
      <c r="L414" s="35">
        <v>1</v>
      </c>
      <c r="M414" s="255">
        <v>30</v>
      </c>
      <c r="N414" s="20" t="s">
        <v>305</v>
      </c>
      <c r="O414" s="7" t="s">
        <v>773</v>
      </c>
    </row>
    <row r="415" spans="2:15" ht="31.5">
      <c r="B415" s="317">
        <v>358</v>
      </c>
      <c r="C415" s="23" t="s">
        <v>885</v>
      </c>
      <c r="D415" s="19">
        <v>20</v>
      </c>
      <c r="E415" s="20" t="s">
        <v>609</v>
      </c>
      <c r="F415" s="12" t="s">
        <v>797</v>
      </c>
      <c r="G415" s="12" t="s">
        <v>798</v>
      </c>
      <c r="H415" s="35">
        <v>1</v>
      </c>
      <c r="I415" s="255">
        <v>20</v>
      </c>
      <c r="J415" s="52"/>
      <c r="K415" s="255"/>
      <c r="L415" s="35">
        <v>1</v>
      </c>
      <c r="M415" s="255">
        <v>20</v>
      </c>
      <c r="N415" s="20" t="s">
        <v>305</v>
      </c>
      <c r="O415" s="7" t="s">
        <v>773</v>
      </c>
    </row>
    <row r="416" spans="2:15" ht="47.25">
      <c r="B416" s="317">
        <v>359</v>
      </c>
      <c r="C416" s="23" t="s">
        <v>886</v>
      </c>
      <c r="D416" s="19">
        <v>15</v>
      </c>
      <c r="E416" s="20" t="s">
        <v>609</v>
      </c>
      <c r="F416" s="12" t="s">
        <v>797</v>
      </c>
      <c r="G416" s="12" t="s">
        <v>798</v>
      </c>
      <c r="H416" s="35"/>
      <c r="I416" s="255"/>
      <c r="J416" s="52"/>
      <c r="K416" s="254"/>
      <c r="L416" s="35"/>
      <c r="M416" s="255"/>
      <c r="N416" s="12" t="s">
        <v>728</v>
      </c>
      <c r="O416" s="7" t="s">
        <v>773</v>
      </c>
    </row>
    <row r="417" spans="2:15" ht="47.25">
      <c r="B417" s="317">
        <v>360</v>
      </c>
      <c r="C417" s="23" t="s">
        <v>887</v>
      </c>
      <c r="D417" s="19">
        <v>10</v>
      </c>
      <c r="E417" s="20" t="s">
        <v>609</v>
      </c>
      <c r="F417" s="12" t="s">
        <v>797</v>
      </c>
      <c r="G417" s="12" t="s">
        <v>798</v>
      </c>
      <c r="H417" s="35"/>
      <c r="I417" s="255"/>
      <c r="J417" s="52"/>
      <c r="K417" s="254"/>
      <c r="L417" s="35"/>
      <c r="M417" s="255"/>
      <c r="N417" s="12" t="s">
        <v>728</v>
      </c>
      <c r="O417" s="7" t="s">
        <v>773</v>
      </c>
    </row>
    <row r="418" spans="2:15" ht="47.25">
      <c r="B418" s="317">
        <v>361</v>
      </c>
      <c r="C418" s="23" t="s">
        <v>888</v>
      </c>
      <c r="D418" s="19">
        <v>7</v>
      </c>
      <c r="E418" s="20" t="s">
        <v>609</v>
      </c>
      <c r="F418" s="12" t="s">
        <v>797</v>
      </c>
      <c r="G418" s="12" t="s">
        <v>798</v>
      </c>
      <c r="H418" s="35"/>
      <c r="I418" s="255"/>
      <c r="J418" s="52"/>
      <c r="K418" s="254"/>
      <c r="L418" s="35"/>
      <c r="M418" s="255"/>
      <c r="N418" s="12" t="s">
        <v>728</v>
      </c>
      <c r="O418" s="7" t="s">
        <v>773</v>
      </c>
    </row>
    <row r="419" spans="2:15" ht="47.25">
      <c r="B419" s="317">
        <v>362</v>
      </c>
      <c r="C419" s="23" t="s">
        <v>889</v>
      </c>
      <c r="D419" s="19">
        <v>10</v>
      </c>
      <c r="E419" s="20" t="s">
        <v>609</v>
      </c>
      <c r="F419" s="12" t="s">
        <v>797</v>
      </c>
      <c r="G419" s="12" t="s">
        <v>798</v>
      </c>
      <c r="H419" s="35"/>
      <c r="I419" s="255"/>
      <c r="J419" s="52"/>
      <c r="K419" s="254"/>
      <c r="L419" s="35"/>
      <c r="M419" s="255"/>
      <c r="N419" s="12" t="s">
        <v>728</v>
      </c>
      <c r="O419" s="7" t="s">
        <v>773</v>
      </c>
    </row>
    <row r="420" spans="2:15" ht="31.5">
      <c r="B420" s="317">
        <v>363</v>
      </c>
      <c r="C420" s="23" t="s">
        <v>890</v>
      </c>
      <c r="D420" s="19">
        <v>10</v>
      </c>
      <c r="E420" s="20" t="s">
        <v>609</v>
      </c>
      <c r="F420" s="12" t="s">
        <v>797</v>
      </c>
      <c r="G420" s="12" t="s">
        <v>798</v>
      </c>
      <c r="H420" s="35"/>
      <c r="I420" s="255"/>
      <c r="J420" s="52"/>
      <c r="K420" s="254"/>
      <c r="L420" s="35"/>
      <c r="M420" s="255"/>
      <c r="N420" s="12" t="s">
        <v>728</v>
      </c>
      <c r="O420" s="7" t="s">
        <v>773</v>
      </c>
    </row>
    <row r="421" spans="2:15" ht="31.5">
      <c r="B421" s="317">
        <v>364</v>
      </c>
      <c r="C421" s="23" t="s">
        <v>891</v>
      </c>
      <c r="D421" s="19">
        <v>10</v>
      </c>
      <c r="E421" s="20" t="s">
        <v>609</v>
      </c>
      <c r="F421" s="12" t="s">
        <v>797</v>
      </c>
      <c r="G421" s="12" t="s">
        <v>798</v>
      </c>
      <c r="H421" s="35"/>
      <c r="I421" s="255"/>
      <c r="J421" s="52"/>
      <c r="K421" s="254"/>
      <c r="L421" s="35"/>
      <c r="M421" s="255"/>
      <c r="N421" s="12" t="s">
        <v>728</v>
      </c>
      <c r="O421" s="7" t="s">
        <v>773</v>
      </c>
    </row>
    <row r="422" spans="2:15" ht="47.25">
      <c r="B422" s="317">
        <v>365</v>
      </c>
      <c r="C422" s="23" t="s">
        <v>892</v>
      </c>
      <c r="D422" s="19">
        <v>1</v>
      </c>
      <c r="E422" s="20" t="s">
        <v>609</v>
      </c>
      <c r="F422" s="12" t="s">
        <v>797</v>
      </c>
      <c r="G422" s="12" t="s">
        <v>798</v>
      </c>
      <c r="H422" s="35"/>
      <c r="I422" s="255"/>
      <c r="J422" s="52"/>
      <c r="K422" s="254"/>
      <c r="L422" s="35"/>
      <c r="M422" s="255"/>
      <c r="N422" s="12" t="s">
        <v>728</v>
      </c>
      <c r="O422" s="7" t="s">
        <v>773</v>
      </c>
    </row>
    <row r="423" spans="2:15" ht="31.5">
      <c r="B423" s="317">
        <v>366</v>
      </c>
      <c r="C423" s="23" t="s">
        <v>893</v>
      </c>
      <c r="D423" s="19">
        <v>5</v>
      </c>
      <c r="E423" s="20" t="s">
        <v>609</v>
      </c>
      <c r="F423" s="12" t="s">
        <v>797</v>
      </c>
      <c r="G423" s="12" t="s">
        <v>798</v>
      </c>
      <c r="H423" s="35"/>
      <c r="I423" s="255"/>
      <c r="J423" s="52"/>
      <c r="K423" s="254"/>
      <c r="L423" s="35"/>
      <c r="M423" s="255"/>
      <c r="N423" s="12" t="s">
        <v>728</v>
      </c>
      <c r="O423" s="7" t="s">
        <v>773</v>
      </c>
    </row>
    <row r="424" spans="2:15" ht="31.5">
      <c r="B424" s="317">
        <v>367</v>
      </c>
      <c r="C424" s="23" t="s">
        <v>894</v>
      </c>
      <c r="D424" s="19">
        <v>5</v>
      </c>
      <c r="E424" s="20" t="s">
        <v>609</v>
      </c>
      <c r="F424" s="12" t="s">
        <v>797</v>
      </c>
      <c r="G424" s="12" t="s">
        <v>798</v>
      </c>
      <c r="H424" s="35"/>
      <c r="I424" s="255"/>
      <c r="J424" s="52"/>
      <c r="K424" s="254"/>
      <c r="L424" s="35"/>
      <c r="M424" s="255"/>
      <c r="N424" s="12" t="s">
        <v>728</v>
      </c>
      <c r="O424" s="7" t="s">
        <v>773</v>
      </c>
    </row>
    <row r="425" spans="2:15" ht="31.5">
      <c r="B425" s="317">
        <v>368</v>
      </c>
      <c r="C425" s="23" t="s">
        <v>895</v>
      </c>
      <c r="D425" s="19">
        <v>24</v>
      </c>
      <c r="E425" s="20" t="s">
        <v>609</v>
      </c>
      <c r="F425" s="12" t="s">
        <v>797</v>
      </c>
      <c r="G425" s="12" t="s">
        <v>798</v>
      </c>
      <c r="H425" s="35">
        <v>1</v>
      </c>
      <c r="I425" s="255">
        <v>23.08</v>
      </c>
      <c r="J425" s="52"/>
      <c r="K425" s="254"/>
      <c r="L425" s="35">
        <v>1</v>
      </c>
      <c r="M425" s="255">
        <v>23.08</v>
      </c>
      <c r="N425" s="20" t="s">
        <v>1256</v>
      </c>
      <c r="O425" s="7" t="s">
        <v>773</v>
      </c>
    </row>
    <row r="426" spans="2:15">
      <c r="B426" s="484" t="s">
        <v>1255</v>
      </c>
      <c r="C426" s="485"/>
      <c r="D426" s="485"/>
      <c r="E426" s="485"/>
      <c r="F426" s="485"/>
      <c r="G426" s="485"/>
      <c r="H426" s="485"/>
      <c r="I426" s="485"/>
      <c r="J426" s="485"/>
      <c r="K426" s="485"/>
      <c r="L426" s="485"/>
      <c r="M426" s="485"/>
      <c r="N426" s="485"/>
      <c r="O426" s="486"/>
    </row>
    <row r="427" spans="2:15" ht="63">
      <c r="B427" s="317">
        <v>369</v>
      </c>
      <c r="C427" s="23" t="s">
        <v>1254</v>
      </c>
      <c r="D427" s="19">
        <v>8.93</v>
      </c>
      <c r="E427" s="20" t="s">
        <v>609</v>
      </c>
      <c r="F427" s="12" t="s">
        <v>797</v>
      </c>
      <c r="G427" s="12" t="s">
        <v>798</v>
      </c>
      <c r="H427" s="35">
        <v>1</v>
      </c>
      <c r="I427" s="255">
        <v>8</v>
      </c>
      <c r="J427" s="48"/>
      <c r="K427" s="255"/>
      <c r="L427" s="35">
        <v>1</v>
      </c>
      <c r="M427" s="255">
        <v>8</v>
      </c>
      <c r="N427" s="20" t="s">
        <v>585</v>
      </c>
      <c r="O427" s="7" t="s">
        <v>516</v>
      </c>
    </row>
    <row r="428" spans="2:15" ht="47.25">
      <c r="B428" s="317">
        <v>370</v>
      </c>
      <c r="C428" s="23" t="s">
        <v>1253</v>
      </c>
      <c r="D428" s="19">
        <v>16.22</v>
      </c>
      <c r="E428" s="20" t="s">
        <v>609</v>
      </c>
      <c r="F428" s="12" t="s">
        <v>797</v>
      </c>
      <c r="G428" s="12" t="s">
        <v>798</v>
      </c>
      <c r="H428" s="35">
        <v>1</v>
      </c>
      <c r="I428" s="255">
        <v>13.6</v>
      </c>
      <c r="J428" s="48"/>
      <c r="K428" s="255"/>
      <c r="L428" s="35">
        <v>1</v>
      </c>
      <c r="M428" s="255">
        <v>13.6</v>
      </c>
      <c r="N428" s="20" t="s">
        <v>585</v>
      </c>
      <c r="O428" s="7" t="s">
        <v>516</v>
      </c>
    </row>
    <row r="429" spans="2:15" ht="47.25">
      <c r="B429" s="317">
        <v>371</v>
      </c>
      <c r="C429" s="23" t="s">
        <v>1252</v>
      </c>
      <c r="D429" s="19">
        <v>10.63</v>
      </c>
      <c r="E429" s="20" t="s">
        <v>609</v>
      </c>
      <c r="F429" s="12" t="s">
        <v>797</v>
      </c>
      <c r="G429" s="12" t="s">
        <v>798</v>
      </c>
      <c r="H429" s="35">
        <v>1</v>
      </c>
      <c r="I429" s="254">
        <v>7.76</v>
      </c>
      <c r="J429" s="48"/>
      <c r="K429" s="254"/>
      <c r="L429" s="35">
        <v>1</v>
      </c>
      <c r="M429" s="254">
        <v>7.76</v>
      </c>
      <c r="N429" s="20" t="s">
        <v>585</v>
      </c>
      <c r="O429" s="7" t="s">
        <v>516</v>
      </c>
    </row>
    <row r="430" spans="2:15" ht="47.25">
      <c r="B430" s="317">
        <v>372</v>
      </c>
      <c r="C430" s="23" t="s">
        <v>1251</v>
      </c>
      <c r="D430" s="19">
        <v>9.1</v>
      </c>
      <c r="E430" s="20" t="s">
        <v>609</v>
      </c>
      <c r="F430" s="12" t="s">
        <v>797</v>
      </c>
      <c r="G430" s="12" t="s">
        <v>798</v>
      </c>
      <c r="H430" s="35">
        <v>1</v>
      </c>
      <c r="I430" s="254">
        <v>5.34</v>
      </c>
      <c r="J430" s="48"/>
      <c r="K430" s="254">
        <f>M430-I430</f>
        <v>2</v>
      </c>
      <c r="L430" s="35">
        <v>1</v>
      </c>
      <c r="M430" s="254">
        <v>7.34</v>
      </c>
      <c r="N430" s="20" t="s">
        <v>585</v>
      </c>
      <c r="O430" s="7" t="s">
        <v>516</v>
      </c>
    </row>
    <row r="431" spans="2:15" ht="47.25">
      <c r="B431" s="317">
        <v>373</v>
      </c>
      <c r="C431" s="23" t="s">
        <v>1250</v>
      </c>
      <c r="D431" s="19">
        <v>5.12</v>
      </c>
      <c r="E431" s="20" t="s">
        <v>609</v>
      </c>
      <c r="F431" s="12" t="s">
        <v>797</v>
      </c>
      <c r="G431" s="12" t="s">
        <v>798</v>
      </c>
      <c r="H431" s="35">
        <v>1</v>
      </c>
      <c r="I431" s="254">
        <v>4.1100000000000003</v>
      </c>
      <c r="J431" s="48"/>
      <c r="K431" s="254"/>
      <c r="L431" s="35">
        <v>1</v>
      </c>
      <c r="M431" s="254">
        <v>4.1100000000000003</v>
      </c>
      <c r="N431" s="20" t="s">
        <v>585</v>
      </c>
      <c r="O431" s="7" t="s">
        <v>516</v>
      </c>
    </row>
    <row r="432" spans="2:15">
      <c r="B432" s="484" t="s">
        <v>1249</v>
      </c>
      <c r="C432" s="485"/>
      <c r="D432" s="485"/>
      <c r="E432" s="485"/>
      <c r="F432" s="485"/>
      <c r="G432" s="485"/>
      <c r="H432" s="485"/>
      <c r="I432" s="485"/>
      <c r="J432" s="485"/>
      <c r="K432" s="485"/>
      <c r="L432" s="485"/>
      <c r="M432" s="485"/>
      <c r="N432" s="485"/>
      <c r="O432" s="486"/>
    </row>
    <row r="433" spans="2:15" ht="47.25">
      <c r="B433" s="317">
        <v>374</v>
      </c>
      <c r="C433" s="47" t="s">
        <v>1248</v>
      </c>
      <c r="D433" s="287"/>
      <c r="E433" s="20" t="s">
        <v>609</v>
      </c>
      <c r="F433" s="12" t="s">
        <v>797</v>
      </c>
      <c r="G433" s="12" t="s">
        <v>798</v>
      </c>
      <c r="H433" s="21">
        <v>1</v>
      </c>
      <c r="I433" s="254">
        <v>4.54</v>
      </c>
      <c r="J433" s="48"/>
      <c r="K433" s="254"/>
      <c r="L433" s="35">
        <v>1</v>
      </c>
      <c r="M433" s="254">
        <v>4.54</v>
      </c>
      <c r="N433" s="20" t="s">
        <v>585</v>
      </c>
      <c r="O433" s="7" t="s">
        <v>516</v>
      </c>
    </row>
    <row r="434" spans="2:15" ht="31.5">
      <c r="B434" s="317">
        <v>375</v>
      </c>
      <c r="C434" s="20" t="s">
        <v>1247</v>
      </c>
      <c r="D434" s="67">
        <v>19.8</v>
      </c>
      <c r="E434" s="20" t="s">
        <v>609</v>
      </c>
      <c r="F434" s="12" t="s">
        <v>797</v>
      </c>
      <c r="G434" s="12" t="s">
        <v>798</v>
      </c>
      <c r="H434" s="21">
        <v>1</v>
      </c>
      <c r="I434" s="254">
        <v>12.59</v>
      </c>
      <c r="J434" s="48"/>
      <c r="K434" s="254"/>
      <c r="L434" s="35">
        <v>1</v>
      </c>
      <c r="M434" s="254">
        <v>12.59</v>
      </c>
      <c r="N434" s="20" t="s">
        <v>585</v>
      </c>
      <c r="O434" s="7" t="s">
        <v>516</v>
      </c>
    </row>
    <row r="435" spans="2:15" ht="31.5">
      <c r="B435" s="317">
        <v>376</v>
      </c>
      <c r="C435" s="25" t="s">
        <v>1246</v>
      </c>
      <c r="D435" s="41"/>
      <c r="E435" s="7" t="s">
        <v>609</v>
      </c>
      <c r="F435" s="6" t="s">
        <v>797</v>
      </c>
      <c r="G435" s="6" t="s">
        <v>798</v>
      </c>
      <c r="H435" s="27">
        <v>1</v>
      </c>
      <c r="I435" s="272">
        <v>2</v>
      </c>
      <c r="J435" s="288"/>
      <c r="K435" s="272"/>
      <c r="L435" s="39">
        <v>1</v>
      </c>
      <c r="M435" s="272">
        <v>2</v>
      </c>
      <c r="N435" s="7" t="s">
        <v>585</v>
      </c>
      <c r="O435" s="7" t="s">
        <v>516</v>
      </c>
    </row>
    <row r="436" spans="2:15">
      <c r="B436" s="341"/>
      <c r="C436" s="303" t="s">
        <v>2024</v>
      </c>
      <c r="D436" s="312">
        <f>SUM(D306:D435)</f>
        <v>4730.5100000000011</v>
      </c>
      <c r="E436" s="312">
        <f t="shared" ref="E436:O436" si="3">SUM(E306:E435)</f>
        <v>0</v>
      </c>
      <c r="F436" s="312">
        <f t="shared" si="3"/>
        <v>0</v>
      </c>
      <c r="G436" s="312">
        <f t="shared" si="3"/>
        <v>0</v>
      </c>
      <c r="H436" s="312">
        <f t="shared" si="3"/>
        <v>59</v>
      </c>
      <c r="I436" s="312">
        <f t="shared" si="3"/>
        <v>2650.4900000000011</v>
      </c>
      <c r="J436" s="312">
        <v>12</v>
      </c>
      <c r="K436" s="312">
        <f t="shared" si="3"/>
        <v>366.36</v>
      </c>
      <c r="L436" s="312">
        <f t="shared" si="3"/>
        <v>59</v>
      </c>
      <c r="M436" s="312">
        <f t="shared" si="3"/>
        <v>3016.8500000000013</v>
      </c>
      <c r="N436" s="312">
        <f t="shared" si="3"/>
        <v>0</v>
      </c>
      <c r="O436" s="312">
        <f t="shared" si="3"/>
        <v>0</v>
      </c>
    </row>
    <row r="437" spans="2:15">
      <c r="B437" s="484" t="s">
        <v>896</v>
      </c>
      <c r="C437" s="485"/>
      <c r="D437" s="485"/>
      <c r="E437" s="485"/>
      <c r="F437" s="485"/>
      <c r="G437" s="485"/>
      <c r="H437" s="485"/>
      <c r="I437" s="485"/>
      <c r="J437" s="485"/>
      <c r="K437" s="485"/>
      <c r="L437" s="485"/>
      <c r="M437" s="485"/>
      <c r="N437" s="485"/>
      <c r="O437" s="486"/>
    </row>
    <row r="438" spans="2:15" ht="47.25">
      <c r="B438" s="315">
        <v>377</v>
      </c>
      <c r="C438" s="23" t="s">
        <v>1636</v>
      </c>
      <c r="D438" s="19">
        <v>134.58000000000001</v>
      </c>
      <c r="E438" s="12" t="s">
        <v>16</v>
      </c>
      <c r="F438" s="37" t="s">
        <v>553</v>
      </c>
      <c r="G438" s="37" t="s">
        <v>898</v>
      </c>
      <c r="H438" s="35">
        <v>1</v>
      </c>
      <c r="I438" s="255">
        <v>134.58000000000001</v>
      </c>
      <c r="J438" s="48">
        <f>L438-H438</f>
        <v>0</v>
      </c>
      <c r="K438" s="255"/>
      <c r="L438" s="35">
        <v>1</v>
      </c>
      <c r="M438" s="255">
        <v>134.58000000000001</v>
      </c>
      <c r="N438" s="8" t="s">
        <v>305</v>
      </c>
      <c r="O438" s="20" t="s">
        <v>773</v>
      </c>
    </row>
    <row r="439" spans="2:15" ht="47.25">
      <c r="B439" s="315">
        <v>378</v>
      </c>
      <c r="C439" s="23" t="s">
        <v>1637</v>
      </c>
      <c r="D439" s="19">
        <v>47.5</v>
      </c>
      <c r="E439" s="12" t="s">
        <v>16</v>
      </c>
      <c r="F439" s="37" t="s">
        <v>553</v>
      </c>
      <c r="G439" s="37" t="s">
        <v>898</v>
      </c>
      <c r="H439" s="35">
        <v>1</v>
      </c>
      <c r="I439" s="255">
        <v>47.5</v>
      </c>
      <c r="J439" s="48"/>
      <c r="K439" s="255"/>
      <c r="L439" s="35">
        <v>1</v>
      </c>
      <c r="M439" s="255">
        <v>47.5</v>
      </c>
      <c r="N439" s="8" t="s">
        <v>305</v>
      </c>
      <c r="O439" s="20" t="s">
        <v>899</v>
      </c>
    </row>
    <row r="440" spans="2:15" ht="47.25">
      <c r="B440" s="315">
        <v>379</v>
      </c>
      <c r="C440" s="23" t="s">
        <v>900</v>
      </c>
      <c r="D440" s="19">
        <v>500</v>
      </c>
      <c r="E440" s="12" t="s">
        <v>16</v>
      </c>
      <c r="F440" s="37" t="s">
        <v>553</v>
      </c>
      <c r="G440" s="37" t="s">
        <v>898</v>
      </c>
      <c r="H440" s="35">
        <v>1</v>
      </c>
      <c r="I440" s="255">
        <v>260</v>
      </c>
      <c r="J440" s="286">
        <v>0</v>
      </c>
      <c r="K440" s="255"/>
      <c r="L440" s="35">
        <v>1</v>
      </c>
      <c r="M440" s="255">
        <v>260</v>
      </c>
      <c r="N440" s="8" t="s">
        <v>736</v>
      </c>
      <c r="O440" s="20" t="s">
        <v>899</v>
      </c>
    </row>
    <row r="441" spans="2:15" ht="31.5">
      <c r="B441" s="315">
        <v>380</v>
      </c>
      <c r="C441" s="23" t="s">
        <v>1638</v>
      </c>
      <c r="D441" s="19">
        <v>152</v>
      </c>
      <c r="E441" s="12" t="s">
        <v>16</v>
      </c>
      <c r="F441" s="37" t="s">
        <v>553</v>
      </c>
      <c r="G441" s="37" t="s">
        <v>898</v>
      </c>
      <c r="H441" s="35">
        <v>1</v>
      </c>
      <c r="I441" s="255">
        <v>75.31</v>
      </c>
      <c r="J441" s="286">
        <f>L441-H441</f>
        <v>0</v>
      </c>
      <c r="K441" s="255">
        <f>M441-I441</f>
        <v>70.819999999999993</v>
      </c>
      <c r="L441" s="35">
        <v>1</v>
      </c>
      <c r="M441" s="255">
        <v>146.13</v>
      </c>
      <c r="N441" s="8" t="s">
        <v>66</v>
      </c>
      <c r="O441" s="20" t="s">
        <v>899</v>
      </c>
    </row>
    <row r="442" spans="2:15" ht="47.25">
      <c r="B442" s="315">
        <v>381</v>
      </c>
      <c r="C442" s="23" t="s">
        <v>1639</v>
      </c>
      <c r="D442" s="19">
        <v>124.5</v>
      </c>
      <c r="E442" s="12" t="s">
        <v>16</v>
      </c>
      <c r="F442" s="37" t="s">
        <v>901</v>
      </c>
      <c r="G442" s="37" t="s">
        <v>902</v>
      </c>
      <c r="H442" s="52">
        <v>0.92500000000000004</v>
      </c>
      <c r="I442" s="255">
        <v>106.02</v>
      </c>
      <c r="J442" s="286">
        <v>6.25E-2</v>
      </c>
      <c r="K442" s="255">
        <f>M442-I442</f>
        <v>14.460000000000008</v>
      </c>
      <c r="L442" s="35">
        <v>1</v>
      </c>
      <c r="M442" s="255">
        <v>120.48</v>
      </c>
      <c r="N442" s="8" t="s">
        <v>66</v>
      </c>
      <c r="O442" s="20" t="s">
        <v>516</v>
      </c>
    </row>
    <row r="443" spans="2:15" ht="31.5">
      <c r="B443" s="224"/>
      <c r="C443" s="303" t="s">
        <v>2025</v>
      </c>
      <c r="D443" s="312">
        <f>SUM(D438:D442)</f>
        <v>958.58</v>
      </c>
      <c r="E443" s="312"/>
      <c r="F443" s="312"/>
      <c r="G443" s="312"/>
      <c r="H443" s="312"/>
      <c r="I443" s="312">
        <f t="shared" ref="I443:M443" si="4">SUM(I438:I442)</f>
        <v>623.41000000000008</v>
      </c>
      <c r="J443" s="312"/>
      <c r="K443" s="312">
        <f t="shared" si="4"/>
        <v>85.28</v>
      </c>
      <c r="L443" s="312"/>
      <c r="M443" s="312">
        <f t="shared" si="4"/>
        <v>708.69</v>
      </c>
      <c r="N443" s="312"/>
      <c r="O443" s="312"/>
    </row>
    <row r="444" spans="2:15">
      <c r="B444" s="224"/>
      <c r="C444" s="51"/>
      <c r="D444" s="55"/>
      <c r="E444" s="55"/>
      <c r="F444" s="54" t="s">
        <v>903</v>
      </c>
      <c r="G444" s="56"/>
      <c r="H444" s="57"/>
      <c r="I444" s="274"/>
      <c r="J444" s="275"/>
      <c r="K444" s="274"/>
      <c r="L444" s="57"/>
      <c r="M444" s="274"/>
      <c r="N444" s="58"/>
      <c r="O444" s="32"/>
    </row>
    <row r="445" spans="2:15" ht="31.5">
      <c r="B445" s="315">
        <v>382</v>
      </c>
      <c r="C445" s="23" t="s">
        <v>904</v>
      </c>
      <c r="D445" s="19">
        <v>55</v>
      </c>
      <c r="E445" s="12" t="s">
        <v>52</v>
      </c>
      <c r="F445" s="12" t="s">
        <v>155</v>
      </c>
      <c r="G445" s="12" t="s">
        <v>905</v>
      </c>
      <c r="H445" s="35">
        <v>1</v>
      </c>
      <c r="I445" s="254">
        <v>55</v>
      </c>
      <c r="J445" s="35"/>
      <c r="K445" s="254">
        <f t="shared" ref="K445:K453" si="5">M445-I445</f>
        <v>0</v>
      </c>
      <c r="L445" s="35">
        <v>1</v>
      </c>
      <c r="M445" s="255">
        <v>55</v>
      </c>
      <c r="N445" s="36" t="s">
        <v>736</v>
      </c>
      <c r="O445" s="32"/>
    </row>
    <row r="446" spans="2:15" ht="31.5">
      <c r="B446" s="315">
        <v>383</v>
      </c>
      <c r="C446" s="23" t="s">
        <v>907</v>
      </c>
      <c r="D446" s="19">
        <v>5</v>
      </c>
      <c r="E446" s="12" t="s">
        <v>52</v>
      </c>
      <c r="F446" s="12" t="s">
        <v>155</v>
      </c>
      <c r="G446" s="12" t="s">
        <v>905</v>
      </c>
      <c r="H446" s="35">
        <v>1</v>
      </c>
      <c r="I446" s="254">
        <v>4.8099999999999996</v>
      </c>
      <c r="J446" s="52"/>
      <c r="K446" s="254">
        <f t="shared" si="5"/>
        <v>0.19000000000000039</v>
      </c>
      <c r="L446" s="35">
        <v>1</v>
      </c>
      <c r="M446" s="255">
        <v>5</v>
      </c>
      <c r="N446" s="36" t="s">
        <v>305</v>
      </c>
      <c r="O446" s="32"/>
    </row>
    <row r="447" spans="2:15" ht="47.25">
      <c r="B447" s="315">
        <v>384</v>
      </c>
      <c r="C447" s="23" t="s">
        <v>908</v>
      </c>
      <c r="D447" s="19">
        <v>1.5</v>
      </c>
      <c r="E447" s="12" t="s">
        <v>52</v>
      </c>
      <c r="F447" s="12" t="s">
        <v>155</v>
      </c>
      <c r="G447" s="12" t="s">
        <v>905</v>
      </c>
      <c r="H447" s="35">
        <v>1</v>
      </c>
      <c r="I447" s="254">
        <v>1.44</v>
      </c>
      <c r="J447" s="52"/>
      <c r="K447" s="254">
        <f t="shared" si="5"/>
        <v>6.0000000000000053E-2</v>
      </c>
      <c r="L447" s="35">
        <v>1</v>
      </c>
      <c r="M447" s="254">
        <v>1.5</v>
      </c>
      <c r="N447" s="36" t="s">
        <v>305</v>
      </c>
      <c r="O447" s="32"/>
    </row>
    <row r="448" spans="2:15" ht="31.5">
      <c r="B448" s="315">
        <v>385</v>
      </c>
      <c r="C448" s="23" t="s">
        <v>909</v>
      </c>
      <c r="D448" s="19">
        <v>8</v>
      </c>
      <c r="E448" s="12" t="s">
        <v>52</v>
      </c>
      <c r="F448" s="12" t="s">
        <v>155</v>
      </c>
      <c r="G448" s="12" t="s">
        <v>905</v>
      </c>
      <c r="H448" s="35">
        <v>1</v>
      </c>
      <c r="I448" s="254">
        <v>7.68</v>
      </c>
      <c r="J448" s="52"/>
      <c r="K448" s="254">
        <f t="shared" si="5"/>
        <v>0.32000000000000028</v>
      </c>
      <c r="L448" s="35">
        <v>1</v>
      </c>
      <c r="M448" s="255">
        <v>8</v>
      </c>
      <c r="N448" s="36" t="s">
        <v>305</v>
      </c>
      <c r="O448" s="32"/>
    </row>
    <row r="449" spans="2:15" ht="47.25">
      <c r="B449" s="315">
        <v>386</v>
      </c>
      <c r="C449" s="47" t="s">
        <v>910</v>
      </c>
      <c r="D449" s="19">
        <v>5</v>
      </c>
      <c r="E449" s="12" t="s">
        <v>52</v>
      </c>
      <c r="F449" s="12" t="s">
        <v>155</v>
      </c>
      <c r="G449" s="12" t="s">
        <v>905</v>
      </c>
      <c r="H449" s="35">
        <v>1</v>
      </c>
      <c r="I449" s="255">
        <v>4.8099999999999996</v>
      </c>
      <c r="J449" s="52"/>
      <c r="K449" s="255">
        <f t="shared" si="5"/>
        <v>0.19000000000000039</v>
      </c>
      <c r="L449" s="35">
        <v>1</v>
      </c>
      <c r="M449" s="255">
        <v>5</v>
      </c>
      <c r="N449" s="36" t="s">
        <v>305</v>
      </c>
      <c r="O449" s="32"/>
    </row>
    <row r="450" spans="2:15" ht="47.25">
      <c r="B450" s="315">
        <v>387</v>
      </c>
      <c r="C450" s="23" t="s">
        <v>911</v>
      </c>
      <c r="D450" s="12">
        <v>2.15</v>
      </c>
      <c r="E450" s="12" t="s">
        <v>52</v>
      </c>
      <c r="F450" s="12" t="s">
        <v>155</v>
      </c>
      <c r="G450" s="12" t="s">
        <v>905</v>
      </c>
      <c r="H450" s="35">
        <v>1</v>
      </c>
      <c r="I450" s="254">
        <v>2.12</v>
      </c>
      <c r="J450" s="52"/>
      <c r="K450" s="254">
        <f>M450-I450</f>
        <v>2.9999999999999805E-2</v>
      </c>
      <c r="L450" s="35">
        <v>1</v>
      </c>
      <c r="M450" s="254">
        <v>2.15</v>
      </c>
      <c r="N450" s="36" t="s">
        <v>305</v>
      </c>
      <c r="O450" s="32"/>
    </row>
    <row r="451" spans="2:15" ht="47.25">
      <c r="B451" s="315">
        <v>388</v>
      </c>
      <c r="C451" s="23" t="s">
        <v>912</v>
      </c>
      <c r="D451" s="19">
        <v>2.7</v>
      </c>
      <c r="E451" s="12" t="s">
        <v>52</v>
      </c>
      <c r="F451" s="12" t="s">
        <v>155</v>
      </c>
      <c r="G451" s="12" t="s">
        <v>905</v>
      </c>
      <c r="H451" s="35">
        <v>1</v>
      </c>
      <c r="I451" s="254">
        <v>2.69</v>
      </c>
      <c r="J451" s="52"/>
      <c r="K451" s="254">
        <f t="shared" si="5"/>
        <v>1.0000000000000231E-2</v>
      </c>
      <c r="L451" s="35">
        <v>1</v>
      </c>
      <c r="M451" s="255">
        <v>2.7</v>
      </c>
      <c r="N451" s="36" t="s">
        <v>305</v>
      </c>
      <c r="O451" s="32"/>
    </row>
    <row r="452" spans="2:15" ht="31.5">
      <c r="B452" s="315">
        <v>389</v>
      </c>
      <c r="C452" s="23" t="s">
        <v>913</v>
      </c>
      <c r="D452" s="19">
        <v>1.5</v>
      </c>
      <c r="E452" s="12" t="s">
        <v>52</v>
      </c>
      <c r="F452" s="12" t="s">
        <v>155</v>
      </c>
      <c r="G452" s="12" t="s">
        <v>905</v>
      </c>
      <c r="H452" s="35">
        <v>1</v>
      </c>
      <c r="I452" s="254">
        <v>1.43</v>
      </c>
      <c r="J452" s="52"/>
      <c r="K452" s="254">
        <f t="shared" si="5"/>
        <v>7.0000000000000062E-2</v>
      </c>
      <c r="L452" s="35">
        <v>1</v>
      </c>
      <c r="M452" s="255">
        <v>1.5</v>
      </c>
      <c r="N452" s="36" t="s">
        <v>305</v>
      </c>
      <c r="O452" s="32"/>
    </row>
    <row r="453" spans="2:15" ht="63">
      <c r="B453" s="315">
        <v>390</v>
      </c>
      <c r="C453" s="23" t="s">
        <v>914</v>
      </c>
      <c r="D453" s="19">
        <v>1</v>
      </c>
      <c r="E453" s="12" t="s">
        <v>52</v>
      </c>
      <c r="F453" s="12" t="s">
        <v>155</v>
      </c>
      <c r="G453" s="12" t="s">
        <v>905</v>
      </c>
      <c r="H453" s="35">
        <v>1</v>
      </c>
      <c r="I453" s="254">
        <v>0.98</v>
      </c>
      <c r="J453" s="52"/>
      <c r="K453" s="255">
        <f t="shared" si="5"/>
        <v>2.0000000000000018E-2</v>
      </c>
      <c r="L453" s="35">
        <v>1</v>
      </c>
      <c r="M453" s="255">
        <v>1</v>
      </c>
      <c r="N453" s="36" t="s">
        <v>305</v>
      </c>
      <c r="O453" s="32"/>
    </row>
    <row r="454" spans="2:15" ht="47.25">
      <c r="B454" s="315">
        <v>391</v>
      </c>
      <c r="C454" s="23" t="s">
        <v>915</v>
      </c>
      <c r="D454" s="19">
        <v>3</v>
      </c>
      <c r="E454" s="12" t="s">
        <v>52</v>
      </c>
      <c r="F454" s="12" t="s">
        <v>155</v>
      </c>
      <c r="G454" s="12" t="s">
        <v>905</v>
      </c>
      <c r="H454" s="35">
        <v>1</v>
      </c>
      <c r="I454" s="254">
        <v>2.84</v>
      </c>
      <c r="J454" s="52"/>
      <c r="K454" s="254">
        <v>0.16</v>
      </c>
      <c r="L454" s="35">
        <v>1</v>
      </c>
      <c r="M454" s="255">
        <v>3</v>
      </c>
      <c r="N454" s="36" t="s">
        <v>305</v>
      </c>
      <c r="O454" s="32"/>
    </row>
    <row r="455" spans="2:15" ht="31.5">
      <c r="B455" s="315">
        <v>392</v>
      </c>
      <c r="C455" s="23" t="s">
        <v>916</v>
      </c>
      <c r="D455" s="12">
        <v>1.25</v>
      </c>
      <c r="E455" s="12" t="s">
        <v>52</v>
      </c>
      <c r="F455" s="12" t="s">
        <v>155</v>
      </c>
      <c r="G455" s="12" t="s">
        <v>905</v>
      </c>
      <c r="H455" s="35">
        <v>1</v>
      </c>
      <c r="I455" s="254">
        <v>1.25</v>
      </c>
      <c r="J455" s="52"/>
      <c r="K455" s="254"/>
      <c r="L455" s="35">
        <v>1</v>
      </c>
      <c r="M455" s="254">
        <v>1.25</v>
      </c>
      <c r="N455" s="36" t="s">
        <v>305</v>
      </c>
      <c r="O455" s="32"/>
    </row>
    <row r="456" spans="2:15" ht="31.5">
      <c r="B456" s="315">
        <v>393</v>
      </c>
      <c r="C456" s="23" t="s">
        <v>917</v>
      </c>
      <c r="D456" s="19">
        <v>15</v>
      </c>
      <c r="E456" s="12" t="s">
        <v>52</v>
      </c>
      <c r="F456" s="12" t="s">
        <v>155</v>
      </c>
      <c r="G456" s="12" t="s">
        <v>905</v>
      </c>
      <c r="H456" s="35">
        <v>1</v>
      </c>
      <c r="I456" s="254">
        <v>14.21</v>
      </c>
      <c r="J456" s="52"/>
      <c r="K456" s="255">
        <f>M456-I456</f>
        <v>0.78999999999999915</v>
      </c>
      <c r="L456" s="35">
        <v>1</v>
      </c>
      <c r="M456" s="255">
        <v>15</v>
      </c>
      <c r="N456" s="36" t="s">
        <v>305</v>
      </c>
      <c r="O456" s="32"/>
    </row>
    <row r="457" spans="2:15" ht="31.5">
      <c r="B457" s="315">
        <v>394</v>
      </c>
      <c r="C457" s="23" t="s">
        <v>918</v>
      </c>
      <c r="D457" s="19">
        <v>4</v>
      </c>
      <c r="E457" s="12" t="s">
        <v>52</v>
      </c>
      <c r="F457" s="12" t="s">
        <v>155</v>
      </c>
      <c r="G457" s="12" t="s">
        <v>905</v>
      </c>
      <c r="H457" s="35">
        <v>1</v>
      </c>
      <c r="I457" s="254">
        <v>3.86</v>
      </c>
      <c r="J457" s="52"/>
      <c r="K457" s="255">
        <f>M457-I457</f>
        <v>0.14000000000000012</v>
      </c>
      <c r="L457" s="35">
        <v>1</v>
      </c>
      <c r="M457" s="255">
        <v>4</v>
      </c>
      <c r="N457" s="36" t="s">
        <v>305</v>
      </c>
      <c r="O457" s="32"/>
    </row>
    <row r="458" spans="2:15" ht="31.5">
      <c r="B458" s="315">
        <v>395</v>
      </c>
      <c r="C458" s="23" t="s">
        <v>919</v>
      </c>
      <c r="D458" s="19">
        <v>2</v>
      </c>
      <c r="E458" s="12" t="s">
        <v>52</v>
      </c>
      <c r="F458" s="12" t="s">
        <v>155</v>
      </c>
      <c r="G458" s="12" t="s">
        <v>905</v>
      </c>
      <c r="H458" s="35">
        <v>1</v>
      </c>
      <c r="I458" s="254">
        <v>1.93</v>
      </c>
      <c r="J458" s="52"/>
      <c r="K458" s="254">
        <v>7.0000000000000007E-2</v>
      </c>
      <c r="L458" s="35">
        <v>1</v>
      </c>
      <c r="M458" s="255">
        <v>2</v>
      </c>
      <c r="N458" s="36" t="s">
        <v>305</v>
      </c>
      <c r="O458" s="32"/>
    </row>
    <row r="459" spans="2:15" ht="31.5">
      <c r="B459" s="315">
        <v>396</v>
      </c>
      <c r="C459" s="23" t="s">
        <v>920</v>
      </c>
      <c r="D459" s="19">
        <v>5</v>
      </c>
      <c r="E459" s="12" t="s">
        <v>52</v>
      </c>
      <c r="F459" s="12" t="s">
        <v>155</v>
      </c>
      <c r="G459" s="12" t="s">
        <v>905</v>
      </c>
      <c r="H459" s="35">
        <v>1</v>
      </c>
      <c r="I459" s="254">
        <v>4.79</v>
      </c>
      <c r="J459" s="52"/>
      <c r="K459" s="254">
        <v>0.21</v>
      </c>
      <c r="L459" s="35">
        <v>1</v>
      </c>
      <c r="M459" s="255">
        <v>5</v>
      </c>
      <c r="N459" s="36" t="s">
        <v>305</v>
      </c>
      <c r="O459" s="32"/>
    </row>
    <row r="460" spans="2:15" ht="31.5">
      <c r="B460" s="315">
        <v>397</v>
      </c>
      <c r="C460" s="23" t="s">
        <v>921</v>
      </c>
      <c r="D460" s="19">
        <v>55</v>
      </c>
      <c r="E460" s="12" t="s">
        <v>52</v>
      </c>
      <c r="F460" s="12" t="s">
        <v>155</v>
      </c>
      <c r="G460" s="12" t="s">
        <v>905</v>
      </c>
      <c r="H460" s="35">
        <v>1</v>
      </c>
      <c r="I460" s="254">
        <v>52.92</v>
      </c>
      <c r="J460" s="35"/>
      <c r="K460" s="255">
        <f>M460-I460</f>
        <v>0</v>
      </c>
      <c r="L460" s="35">
        <v>1</v>
      </c>
      <c r="M460" s="254">
        <v>52.92</v>
      </c>
      <c r="N460" s="8" t="s">
        <v>66</v>
      </c>
      <c r="O460" s="32"/>
    </row>
    <row r="461" spans="2:15" ht="31.5">
      <c r="B461" s="315">
        <v>398</v>
      </c>
      <c r="C461" s="23" t="s">
        <v>2026</v>
      </c>
      <c r="D461" s="19">
        <v>45</v>
      </c>
      <c r="E461" s="12" t="s">
        <v>52</v>
      </c>
      <c r="F461" s="12" t="s">
        <v>155</v>
      </c>
      <c r="G461" s="12" t="s">
        <v>905</v>
      </c>
      <c r="H461" s="35">
        <v>1</v>
      </c>
      <c r="I461" s="254">
        <v>45</v>
      </c>
      <c r="J461" s="52"/>
      <c r="K461" s="254">
        <f>M461-I461</f>
        <v>0</v>
      </c>
      <c r="L461" s="35">
        <v>1</v>
      </c>
      <c r="M461" s="255">
        <v>45</v>
      </c>
      <c r="N461" s="36" t="s">
        <v>736</v>
      </c>
      <c r="O461" s="32"/>
    </row>
    <row r="462" spans="2:15" ht="31.5">
      <c r="B462" s="315">
        <v>399</v>
      </c>
      <c r="C462" s="23" t="s">
        <v>2027</v>
      </c>
      <c r="D462" s="19">
        <v>5</v>
      </c>
      <c r="E462" s="12" t="s">
        <v>52</v>
      </c>
      <c r="F462" s="12" t="s">
        <v>155</v>
      </c>
      <c r="G462" s="12" t="s">
        <v>905</v>
      </c>
      <c r="H462" s="35">
        <v>1</v>
      </c>
      <c r="I462" s="254">
        <v>5</v>
      </c>
      <c r="J462" s="52"/>
      <c r="K462" s="255">
        <f>M462-I462</f>
        <v>0</v>
      </c>
      <c r="L462" s="35">
        <v>1</v>
      </c>
      <c r="M462" s="255">
        <v>5</v>
      </c>
      <c r="N462" s="36" t="s">
        <v>305</v>
      </c>
      <c r="O462" s="32"/>
    </row>
    <row r="463" spans="2:15" ht="31.5">
      <c r="B463" s="315">
        <v>400</v>
      </c>
      <c r="C463" s="23" t="s">
        <v>922</v>
      </c>
      <c r="D463" s="19">
        <v>4.4000000000000004</v>
      </c>
      <c r="E463" s="12" t="s">
        <v>52</v>
      </c>
      <c r="F463" s="12" t="s">
        <v>155</v>
      </c>
      <c r="G463" s="12" t="s">
        <v>905</v>
      </c>
      <c r="H463" s="35">
        <v>1</v>
      </c>
      <c r="I463" s="255">
        <v>4.4000000000000004</v>
      </c>
      <c r="J463" s="52"/>
      <c r="K463" s="255"/>
      <c r="L463" s="35">
        <v>1</v>
      </c>
      <c r="M463" s="255">
        <v>4.4000000000000004</v>
      </c>
      <c r="N463" s="8" t="s">
        <v>923</v>
      </c>
      <c r="O463" s="32"/>
    </row>
    <row r="464" spans="2:15" ht="31.5">
      <c r="B464" s="315">
        <v>401</v>
      </c>
      <c r="C464" s="23" t="s">
        <v>924</v>
      </c>
      <c r="D464" s="19">
        <v>193</v>
      </c>
      <c r="E464" s="12" t="s">
        <v>52</v>
      </c>
      <c r="F464" s="12" t="s">
        <v>155</v>
      </c>
      <c r="G464" s="12" t="s">
        <v>905</v>
      </c>
      <c r="H464" s="35">
        <v>1</v>
      </c>
      <c r="I464" s="255">
        <v>193</v>
      </c>
      <c r="J464" s="52"/>
      <c r="K464" s="254">
        <f>M464-I464</f>
        <v>0</v>
      </c>
      <c r="L464" s="35">
        <v>1</v>
      </c>
      <c r="M464" s="255">
        <v>193</v>
      </c>
      <c r="N464" s="36" t="s">
        <v>305</v>
      </c>
      <c r="O464" s="32"/>
    </row>
    <row r="465" spans="2:15" ht="31.5">
      <c r="B465" s="315">
        <v>402</v>
      </c>
      <c r="C465" s="23" t="s">
        <v>925</v>
      </c>
      <c r="D465" s="19">
        <v>95</v>
      </c>
      <c r="E465" s="12" t="s">
        <v>52</v>
      </c>
      <c r="F465" s="12" t="s">
        <v>155</v>
      </c>
      <c r="G465" s="12" t="s">
        <v>905</v>
      </c>
      <c r="H465" s="35">
        <v>1</v>
      </c>
      <c r="I465" s="255">
        <v>95</v>
      </c>
      <c r="J465" s="52"/>
      <c r="K465" s="254">
        <f>M465-I465</f>
        <v>0</v>
      </c>
      <c r="L465" s="35">
        <v>1</v>
      </c>
      <c r="M465" s="255">
        <v>95</v>
      </c>
      <c r="N465" s="36" t="s">
        <v>736</v>
      </c>
      <c r="O465" s="12" t="s">
        <v>55</v>
      </c>
    </row>
    <row r="466" spans="2:15" ht="31.5">
      <c r="B466" s="315">
        <v>403</v>
      </c>
      <c r="C466" s="23" t="s">
        <v>926</v>
      </c>
      <c r="D466" s="19">
        <v>544</v>
      </c>
      <c r="E466" s="12" t="s">
        <v>927</v>
      </c>
      <c r="F466" s="12" t="s">
        <v>928</v>
      </c>
      <c r="G466" s="12" t="s">
        <v>929</v>
      </c>
      <c r="H466" s="35">
        <v>0.69</v>
      </c>
      <c r="I466" s="254">
        <v>176.76</v>
      </c>
      <c r="J466" s="35">
        <v>0.04</v>
      </c>
      <c r="K466" s="254">
        <v>75.06</v>
      </c>
      <c r="L466" s="35">
        <v>0.73</v>
      </c>
      <c r="M466" s="254">
        <f>I466+K466</f>
        <v>251.82</v>
      </c>
      <c r="N466" s="8" t="s">
        <v>66</v>
      </c>
      <c r="O466" s="12" t="s">
        <v>55</v>
      </c>
    </row>
    <row r="467" spans="2:15" ht="31.5">
      <c r="B467" s="315">
        <v>404</v>
      </c>
      <c r="C467" s="23" t="s">
        <v>930</v>
      </c>
      <c r="D467" s="19">
        <v>921</v>
      </c>
      <c r="E467" s="12" t="s">
        <v>927</v>
      </c>
      <c r="F467" s="12" t="s">
        <v>1245</v>
      </c>
      <c r="G467" s="12" t="s">
        <v>1244</v>
      </c>
      <c r="H467" s="35">
        <v>0.45</v>
      </c>
      <c r="I467" s="254">
        <v>147.29</v>
      </c>
      <c r="J467" s="35">
        <v>0.05</v>
      </c>
      <c r="K467" s="254">
        <f>M467-I467</f>
        <v>0.49000000000000909</v>
      </c>
      <c r="L467" s="35">
        <v>0.5</v>
      </c>
      <c r="M467" s="254">
        <v>147.78</v>
      </c>
      <c r="N467" s="8" t="s">
        <v>66</v>
      </c>
      <c r="O467" s="12" t="s">
        <v>55</v>
      </c>
    </row>
    <row r="468" spans="2:15">
      <c r="B468" s="484" t="s">
        <v>1094</v>
      </c>
      <c r="C468" s="485"/>
      <c r="D468" s="485"/>
      <c r="E468" s="485"/>
      <c r="F468" s="485"/>
      <c r="G468" s="485"/>
      <c r="H468" s="485"/>
      <c r="I468" s="485"/>
      <c r="J468" s="485"/>
      <c r="K468" s="485"/>
      <c r="L468" s="485"/>
      <c r="M468" s="485"/>
      <c r="N468" s="485"/>
      <c r="O468" s="486"/>
    </row>
    <row r="469" spans="2:15" ht="47.25">
      <c r="B469" s="315">
        <v>405</v>
      </c>
      <c r="C469" s="51" t="s">
        <v>1095</v>
      </c>
      <c r="D469" s="19">
        <v>165.71</v>
      </c>
      <c r="E469" s="12" t="s">
        <v>927</v>
      </c>
      <c r="F469" s="12"/>
      <c r="G469" s="12"/>
      <c r="H469" s="35">
        <v>1</v>
      </c>
      <c r="I469" s="255">
        <v>48.95</v>
      </c>
      <c r="J469" s="52"/>
      <c r="K469" s="255">
        <f>M469-I469</f>
        <v>2.009999999999998</v>
      </c>
      <c r="L469" s="35">
        <f>H469+J469</f>
        <v>1</v>
      </c>
      <c r="M469" s="255">
        <v>50.96</v>
      </c>
      <c r="N469" s="8" t="s">
        <v>66</v>
      </c>
      <c r="O469" s="12" t="s">
        <v>55</v>
      </c>
    </row>
    <row r="470" spans="2:15" ht="78.75">
      <c r="B470" s="315">
        <v>406</v>
      </c>
      <c r="C470" s="23" t="s">
        <v>1096</v>
      </c>
      <c r="D470" s="19">
        <v>115</v>
      </c>
      <c r="E470" s="12" t="s">
        <v>927</v>
      </c>
      <c r="F470" s="12"/>
      <c r="G470" s="12"/>
      <c r="H470" s="35">
        <v>1</v>
      </c>
      <c r="I470" s="254">
        <v>80.400000000000006</v>
      </c>
      <c r="J470" s="35"/>
      <c r="K470" s="254">
        <f>M470-I470</f>
        <v>23.899999999999991</v>
      </c>
      <c r="L470" s="35">
        <v>1</v>
      </c>
      <c r="M470" s="255">
        <v>104.3</v>
      </c>
      <c r="N470" s="8" t="s">
        <v>66</v>
      </c>
      <c r="O470" s="12" t="s">
        <v>55</v>
      </c>
    </row>
    <row r="471" spans="2:15" ht="63">
      <c r="B471" s="315">
        <v>407</v>
      </c>
      <c r="C471" s="23" t="s">
        <v>1097</v>
      </c>
      <c r="D471" s="19">
        <v>148.29</v>
      </c>
      <c r="E471" s="12" t="s">
        <v>927</v>
      </c>
      <c r="F471" s="12" t="s">
        <v>984</v>
      </c>
      <c r="G471" s="12" t="s">
        <v>1238</v>
      </c>
      <c r="H471" s="35">
        <v>1</v>
      </c>
      <c r="I471" s="255">
        <v>143.15</v>
      </c>
      <c r="J471" s="35"/>
      <c r="K471" s="255">
        <f>M471-I471</f>
        <v>0</v>
      </c>
      <c r="L471" s="35">
        <v>1</v>
      </c>
      <c r="M471" s="255">
        <v>143.15</v>
      </c>
      <c r="N471" s="8" t="s">
        <v>66</v>
      </c>
      <c r="O471" s="12" t="s">
        <v>55</v>
      </c>
    </row>
    <row r="472" spans="2:15" ht="31.5">
      <c r="B472" s="315">
        <v>408</v>
      </c>
      <c r="C472" s="23" t="s">
        <v>1098</v>
      </c>
      <c r="D472" s="19">
        <v>200</v>
      </c>
      <c r="E472" s="12" t="s">
        <v>927</v>
      </c>
      <c r="F472" s="12" t="s">
        <v>984</v>
      </c>
      <c r="G472" s="12" t="s">
        <v>1238</v>
      </c>
      <c r="H472" s="35">
        <v>1</v>
      </c>
      <c r="I472" s="254">
        <v>191.58</v>
      </c>
      <c r="J472" s="52"/>
      <c r="K472" s="255">
        <f>M472-I472</f>
        <v>0</v>
      </c>
      <c r="L472" s="35">
        <v>1</v>
      </c>
      <c r="M472" s="254">
        <v>191.58</v>
      </c>
      <c r="N472" s="8" t="s">
        <v>736</v>
      </c>
      <c r="O472" s="12" t="s">
        <v>55</v>
      </c>
    </row>
    <row r="473" spans="2:15" ht="31.5">
      <c r="B473" s="315">
        <v>409</v>
      </c>
      <c r="C473" s="23" t="s">
        <v>1243</v>
      </c>
      <c r="D473" s="19">
        <v>325.99</v>
      </c>
      <c r="E473" s="12" t="s">
        <v>927</v>
      </c>
      <c r="F473" s="12" t="s">
        <v>1203</v>
      </c>
      <c r="G473" s="12" t="s">
        <v>1202</v>
      </c>
      <c r="H473" s="35">
        <v>1</v>
      </c>
      <c r="I473" s="254">
        <v>72.739999999999995</v>
      </c>
      <c r="J473" s="35"/>
      <c r="K473" s="254">
        <v>72.739999999999995</v>
      </c>
      <c r="L473" s="35">
        <v>1</v>
      </c>
      <c r="M473" s="254">
        <v>72.739999999999995</v>
      </c>
      <c r="N473" s="8" t="s">
        <v>66</v>
      </c>
      <c r="O473" s="12" t="s">
        <v>157</v>
      </c>
    </row>
    <row r="474" spans="2:15" ht="31.5">
      <c r="B474" s="315">
        <v>410</v>
      </c>
      <c r="C474" s="23" t="s">
        <v>1242</v>
      </c>
      <c r="D474" s="19">
        <v>169.67</v>
      </c>
      <c r="E474" s="12" t="s">
        <v>927</v>
      </c>
      <c r="F474" s="12" t="s">
        <v>984</v>
      </c>
      <c r="G474" s="12" t="s">
        <v>1238</v>
      </c>
      <c r="H474" s="35">
        <v>1</v>
      </c>
      <c r="I474" s="254">
        <v>169.67</v>
      </c>
      <c r="J474" s="35"/>
      <c r="K474" s="254"/>
      <c r="L474" s="35">
        <v>1</v>
      </c>
      <c r="M474" s="20">
        <v>169.67</v>
      </c>
      <c r="N474" s="8" t="s">
        <v>305</v>
      </c>
      <c r="O474" s="12" t="s">
        <v>55</v>
      </c>
    </row>
    <row r="475" spans="2:15" ht="31.5">
      <c r="B475" s="315">
        <v>411</v>
      </c>
      <c r="C475" s="23" t="s">
        <v>1241</v>
      </c>
      <c r="D475" s="19">
        <v>413.16</v>
      </c>
      <c r="E475" s="12" t="s">
        <v>927</v>
      </c>
      <c r="F475" s="12" t="s">
        <v>984</v>
      </c>
      <c r="G475" s="12" t="s">
        <v>1238</v>
      </c>
      <c r="H475" s="35">
        <v>0.85</v>
      </c>
      <c r="I475" s="255">
        <v>165.5</v>
      </c>
      <c r="J475" s="35">
        <v>0.1</v>
      </c>
      <c r="K475" s="255">
        <v>50.99</v>
      </c>
      <c r="L475" s="35">
        <v>0.95</v>
      </c>
      <c r="M475" s="255">
        <f>I475+K475</f>
        <v>216.49</v>
      </c>
      <c r="N475" s="8" t="s">
        <v>66</v>
      </c>
      <c r="O475" s="12" t="s">
        <v>55</v>
      </c>
    </row>
    <row r="476" spans="2:15" ht="31.5">
      <c r="B476" s="315">
        <v>412</v>
      </c>
      <c r="C476" s="23" t="s">
        <v>1240</v>
      </c>
      <c r="D476" s="12">
        <v>223.52</v>
      </c>
      <c r="E476" s="12" t="s">
        <v>927</v>
      </c>
      <c r="F476" s="12" t="s">
        <v>984</v>
      </c>
      <c r="G476" s="12" t="s">
        <v>1238</v>
      </c>
      <c r="H476" s="35">
        <v>1</v>
      </c>
      <c r="I476" s="19">
        <v>150</v>
      </c>
      <c r="J476" s="35"/>
      <c r="K476" s="19"/>
      <c r="L476" s="35">
        <v>1</v>
      </c>
      <c r="M476" s="19">
        <f>I476+K476</f>
        <v>150</v>
      </c>
      <c r="N476" s="20" t="s">
        <v>66</v>
      </c>
      <c r="O476" s="12" t="s">
        <v>55</v>
      </c>
    </row>
    <row r="477" spans="2:15" ht="31.5">
      <c r="B477" s="318">
        <v>413</v>
      </c>
      <c r="C477" s="23" t="s">
        <v>1239</v>
      </c>
      <c r="D477" s="19">
        <v>150</v>
      </c>
      <c r="E477" s="12" t="s">
        <v>927</v>
      </c>
      <c r="F477" s="12" t="s">
        <v>984</v>
      </c>
      <c r="G477" s="12" t="s">
        <v>1238</v>
      </c>
      <c r="H477" s="35">
        <v>0.6</v>
      </c>
      <c r="I477" s="12">
        <v>47.43</v>
      </c>
      <c r="J477" s="35"/>
      <c r="K477" s="12"/>
      <c r="L477" s="35">
        <v>0.6</v>
      </c>
      <c r="M477" s="12">
        <f>K477+I477</f>
        <v>47.43</v>
      </c>
      <c r="N477" s="20" t="s">
        <v>66</v>
      </c>
      <c r="O477" s="12" t="s">
        <v>55</v>
      </c>
    </row>
    <row r="478" spans="2:15" ht="31.5">
      <c r="B478" s="315">
        <v>414</v>
      </c>
      <c r="C478" s="23" t="s">
        <v>1237</v>
      </c>
      <c r="D478" s="19">
        <v>40</v>
      </c>
      <c r="E478" s="12" t="s">
        <v>927</v>
      </c>
      <c r="F478" s="12"/>
      <c r="G478" s="12"/>
      <c r="H478" s="35">
        <v>1</v>
      </c>
      <c r="I478" s="12">
        <v>38.85</v>
      </c>
      <c r="J478" s="35">
        <v>0</v>
      </c>
      <c r="K478" s="12"/>
      <c r="L478" s="35">
        <v>1</v>
      </c>
      <c r="M478" s="12">
        <f>I478+K478</f>
        <v>38.85</v>
      </c>
      <c r="N478" s="20" t="s">
        <v>305</v>
      </c>
      <c r="O478" s="12"/>
    </row>
    <row r="479" spans="2:15" ht="31.5">
      <c r="B479" s="224"/>
      <c r="C479" s="303" t="s">
        <v>2028</v>
      </c>
      <c r="D479" s="312">
        <f>SUM(D445:D478)</f>
        <v>3925.8399999999997</v>
      </c>
      <c r="E479" s="312"/>
      <c r="F479" s="312"/>
      <c r="G479" s="312"/>
      <c r="H479" s="312"/>
      <c r="I479" s="312">
        <f t="shared" ref="I479:O479" si="6">SUM(I445:I478)</f>
        <v>1937.48</v>
      </c>
      <c r="J479" s="312"/>
      <c r="K479" s="312">
        <f t="shared" si="6"/>
        <v>227.45000000000002</v>
      </c>
      <c r="L479" s="312"/>
      <c r="M479" s="312">
        <f t="shared" si="6"/>
        <v>2092.19</v>
      </c>
      <c r="N479" s="312">
        <f t="shared" si="6"/>
        <v>0</v>
      </c>
      <c r="O479" s="312">
        <f t="shared" si="6"/>
        <v>0</v>
      </c>
    </row>
    <row r="480" spans="2:15">
      <c r="B480" s="484" t="s">
        <v>1099</v>
      </c>
      <c r="C480" s="485"/>
      <c r="D480" s="485"/>
      <c r="E480" s="485"/>
      <c r="F480" s="485"/>
      <c r="G480" s="485"/>
      <c r="H480" s="485"/>
      <c r="I480" s="485"/>
      <c r="J480" s="485"/>
      <c r="K480" s="485"/>
      <c r="L480" s="485"/>
      <c r="M480" s="485"/>
      <c r="N480" s="485"/>
      <c r="O480" s="486"/>
    </row>
    <row r="481" spans="2:15" ht="63">
      <c r="B481" s="369">
        <v>415</v>
      </c>
      <c r="C481" s="23" t="s">
        <v>931</v>
      </c>
      <c r="D481" s="60">
        <v>547</v>
      </c>
      <c r="E481" s="20" t="s">
        <v>453</v>
      </c>
      <c r="F481" s="12" t="s">
        <v>1236</v>
      </c>
      <c r="G481" s="12" t="s">
        <v>454</v>
      </c>
      <c r="H481" s="253">
        <v>1</v>
      </c>
      <c r="I481" s="255">
        <v>546.97</v>
      </c>
      <c r="J481" s="253"/>
      <c r="K481" s="255"/>
      <c r="L481" s="253">
        <v>1</v>
      </c>
      <c r="M481" s="255">
        <v>546.97</v>
      </c>
      <c r="N481" s="8" t="s">
        <v>305</v>
      </c>
      <c r="O481" s="20" t="s">
        <v>516</v>
      </c>
    </row>
    <row r="482" spans="2:15" ht="31.5">
      <c r="B482" s="369">
        <v>416</v>
      </c>
      <c r="C482" s="23" t="s">
        <v>932</v>
      </c>
      <c r="D482" s="60">
        <v>269.60000000000002</v>
      </c>
      <c r="E482" s="20" t="s">
        <v>453</v>
      </c>
      <c r="F482" s="12" t="s">
        <v>1235</v>
      </c>
      <c r="G482" s="12" t="s">
        <v>933</v>
      </c>
      <c r="H482" s="253">
        <v>1</v>
      </c>
      <c r="I482" s="254">
        <v>249.72</v>
      </c>
      <c r="J482" s="256"/>
      <c r="K482" s="255"/>
      <c r="L482" s="253">
        <v>1</v>
      </c>
      <c r="M482" s="254">
        <v>249.72</v>
      </c>
      <c r="N482" s="8" t="s">
        <v>736</v>
      </c>
      <c r="O482" s="20" t="s">
        <v>516</v>
      </c>
    </row>
    <row r="483" spans="2:15" ht="47.25">
      <c r="B483" s="369">
        <v>417</v>
      </c>
      <c r="C483" s="23" t="s">
        <v>934</v>
      </c>
      <c r="D483" s="60">
        <v>206</v>
      </c>
      <c r="E483" s="20" t="s">
        <v>453</v>
      </c>
      <c r="F483" s="12" t="s">
        <v>748</v>
      </c>
      <c r="G483" s="12" t="s">
        <v>933</v>
      </c>
      <c r="H483" s="253">
        <v>1</v>
      </c>
      <c r="I483" s="255">
        <v>201.83</v>
      </c>
      <c r="J483" s="256"/>
      <c r="K483" s="255"/>
      <c r="L483" s="253">
        <v>1</v>
      </c>
      <c r="M483" s="255">
        <f>I483+K483</f>
        <v>201.83</v>
      </c>
      <c r="N483" s="8" t="s">
        <v>736</v>
      </c>
      <c r="O483" s="20" t="s">
        <v>516</v>
      </c>
    </row>
    <row r="484" spans="2:15" ht="31.5">
      <c r="B484" s="341"/>
      <c r="C484" s="364" t="s">
        <v>1100</v>
      </c>
      <c r="D484" s="324"/>
      <c r="E484" s="324"/>
      <c r="F484" s="324"/>
      <c r="G484" s="324"/>
      <c r="H484" s="324"/>
      <c r="I484" s="324"/>
      <c r="J484" s="324"/>
      <c r="K484" s="324"/>
      <c r="L484" s="324"/>
      <c r="M484" s="324"/>
      <c r="N484" s="324"/>
      <c r="O484" s="325"/>
    </row>
    <row r="485" spans="2:15" ht="31.5">
      <c r="B485" s="526">
        <v>418</v>
      </c>
      <c r="C485" s="25" t="s">
        <v>937</v>
      </c>
      <c r="D485" s="61">
        <v>1322</v>
      </c>
      <c r="E485" s="7" t="s">
        <v>1101</v>
      </c>
      <c r="F485" s="6" t="s">
        <v>938</v>
      </c>
      <c r="G485" s="39" t="s">
        <v>939</v>
      </c>
      <c r="H485" s="259">
        <v>1</v>
      </c>
      <c r="I485" s="12">
        <v>1307.28</v>
      </c>
      <c r="J485" s="35"/>
      <c r="K485" s="19">
        <f>M485-I485</f>
        <v>9.5099999999999909</v>
      </c>
      <c r="L485" s="259">
        <v>1</v>
      </c>
      <c r="M485" s="12">
        <v>1316.79</v>
      </c>
      <c r="N485" s="20" t="s">
        <v>736</v>
      </c>
      <c r="O485" s="32" t="s">
        <v>157</v>
      </c>
    </row>
    <row r="486" spans="2:15" ht="47.25">
      <c r="B486" s="526">
        <v>419</v>
      </c>
      <c r="C486" s="25" t="s">
        <v>940</v>
      </c>
      <c r="D486" s="61">
        <v>173.57</v>
      </c>
      <c r="E486" s="7" t="s">
        <v>1101</v>
      </c>
      <c r="F486" s="6" t="s">
        <v>941</v>
      </c>
      <c r="G486" s="6" t="s">
        <v>942</v>
      </c>
      <c r="H486" s="259">
        <v>1</v>
      </c>
      <c r="I486" s="12">
        <v>166.87</v>
      </c>
      <c r="J486" s="52"/>
      <c r="K486" s="12">
        <f>M486-I486</f>
        <v>0</v>
      </c>
      <c r="L486" s="259">
        <v>1</v>
      </c>
      <c r="M486" s="12">
        <v>166.87</v>
      </c>
      <c r="N486" s="20" t="s">
        <v>1158</v>
      </c>
      <c r="O486" s="32" t="s">
        <v>157</v>
      </c>
    </row>
    <row r="487" spans="2:15" ht="31.5">
      <c r="B487" s="526">
        <v>420</v>
      </c>
      <c r="C487" s="25" t="s">
        <v>943</v>
      </c>
      <c r="D487" s="61">
        <v>30</v>
      </c>
      <c r="E487" s="7" t="s">
        <v>1101</v>
      </c>
      <c r="F487" s="6" t="s">
        <v>941</v>
      </c>
      <c r="G487" s="6" t="s">
        <v>942</v>
      </c>
      <c r="H487" s="259">
        <v>1</v>
      </c>
      <c r="I487" s="12">
        <v>28.84</v>
      </c>
      <c r="J487" s="52"/>
      <c r="K487" s="12"/>
      <c r="L487" s="259">
        <v>1</v>
      </c>
      <c r="M487" s="12">
        <v>28.84</v>
      </c>
      <c r="N487" s="12" t="s">
        <v>736</v>
      </c>
      <c r="O487" s="32"/>
    </row>
    <row r="488" spans="2:15" ht="47.25">
      <c r="B488" s="526">
        <v>421</v>
      </c>
      <c r="C488" s="25" t="s">
        <v>944</v>
      </c>
      <c r="D488" s="61">
        <v>40</v>
      </c>
      <c r="E488" s="7" t="s">
        <v>1101</v>
      </c>
      <c r="F488" s="6" t="s">
        <v>941</v>
      </c>
      <c r="G488" s="6" t="s">
        <v>942</v>
      </c>
      <c r="H488" s="259">
        <v>1</v>
      </c>
      <c r="I488" s="12">
        <v>38.46</v>
      </c>
      <c r="J488" s="52"/>
      <c r="K488" s="12"/>
      <c r="L488" s="259">
        <v>1</v>
      </c>
      <c r="M488" s="12">
        <v>38.46</v>
      </c>
      <c r="N488" s="12" t="s">
        <v>736</v>
      </c>
      <c r="O488" s="32"/>
    </row>
    <row r="489" spans="2:15" ht="47.25">
      <c r="B489" s="526">
        <v>422</v>
      </c>
      <c r="C489" s="25" t="s">
        <v>945</v>
      </c>
      <c r="D489" s="61">
        <v>2.5</v>
      </c>
      <c r="E489" s="7" t="s">
        <v>1101</v>
      </c>
      <c r="F489" s="6" t="s">
        <v>941</v>
      </c>
      <c r="G489" s="6" t="s">
        <v>942</v>
      </c>
      <c r="H489" s="259">
        <v>1</v>
      </c>
      <c r="I489" s="19">
        <v>2.4</v>
      </c>
      <c r="J489" s="52"/>
      <c r="K489" s="19"/>
      <c r="L489" s="259">
        <v>1</v>
      </c>
      <c r="M489" s="19">
        <v>2.4</v>
      </c>
      <c r="N489" s="12" t="s">
        <v>736</v>
      </c>
      <c r="O489" s="32"/>
    </row>
    <row r="490" spans="2:15" ht="47.25">
      <c r="B490" s="369">
        <v>423</v>
      </c>
      <c r="C490" s="23" t="s">
        <v>946</v>
      </c>
      <c r="D490" s="60">
        <v>30</v>
      </c>
      <c r="E490" s="7" t="s">
        <v>1101</v>
      </c>
      <c r="F490" s="6" t="s">
        <v>941</v>
      </c>
      <c r="G490" s="6" t="s">
        <v>942</v>
      </c>
      <c r="H490" s="253">
        <v>1</v>
      </c>
      <c r="I490" s="12">
        <v>28.84</v>
      </c>
      <c r="J490" s="52"/>
      <c r="K490" s="12"/>
      <c r="L490" s="253">
        <v>1</v>
      </c>
      <c r="M490" s="12">
        <v>28.84</v>
      </c>
      <c r="N490" s="12" t="s">
        <v>736</v>
      </c>
      <c r="O490" s="32"/>
    </row>
    <row r="491" spans="2:15" ht="31.5">
      <c r="B491" s="224"/>
      <c r="C491" s="303" t="s">
        <v>2029</v>
      </c>
      <c r="D491" s="326">
        <f>SUM(D481:D490)</f>
        <v>2620.67</v>
      </c>
      <c r="E491" s="326"/>
      <c r="F491" s="326"/>
      <c r="G491" s="326"/>
      <c r="H491" s="326">
        <f t="shared" ref="H491:N491" si="7">SUM(H481:H490)</f>
        <v>9</v>
      </c>
      <c r="I491" s="326">
        <f>I481+I482+I483+I485+I486+I487+I488+I489+I490</f>
        <v>2571.2100000000005</v>
      </c>
      <c r="J491" s="326"/>
      <c r="K491" s="326">
        <f t="shared" si="7"/>
        <v>9.5099999999999909</v>
      </c>
      <c r="L491" s="326"/>
      <c r="M491" s="326">
        <f t="shared" si="7"/>
        <v>2580.7200000000003</v>
      </c>
      <c r="N491" s="326">
        <f t="shared" si="7"/>
        <v>0</v>
      </c>
      <c r="O491" s="305"/>
    </row>
    <row r="492" spans="2:15">
      <c r="B492" s="365"/>
      <c r="C492" s="497" t="s">
        <v>1102</v>
      </c>
      <c r="D492" s="497"/>
      <c r="E492" s="497"/>
      <c r="F492" s="497"/>
      <c r="G492" s="497"/>
      <c r="H492" s="497"/>
      <c r="I492" s="497"/>
      <c r="J492" s="497"/>
      <c r="K492" s="497"/>
      <c r="L492" s="497"/>
      <c r="M492" s="497"/>
      <c r="N492" s="498"/>
      <c r="O492" s="32"/>
    </row>
    <row r="493" spans="2:15" ht="31.5">
      <c r="B493" s="224">
        <v>424</v>
      </c>
      <c r="C493" s="23" t="s">
        <v>935</v>
      </c>
      <c r="D493" s="60">
        <v>805</v>
      </c>
      <c r="E493" s="20" t="s">
        <v>258</v>
      </c>
      <c r="F493" s="12" t="s">
        <v>936</v>
      </c>
      <c r="G493" s="12" t="s">
        <v>650</v>
      </c>
      <c r="H493" s="253">
        <v>0.22</v>
      </c>
      <c r="I493" s="255">
        <v>615.95000000000005</v>
      </c>
      <c r="J493" s="253"/>
      <c r="K493" s="255"/>
      <c r="L493" s="253">
        <v>0.22</v>
      </c>
      <c r="M493" s="255">
        <v>615.95000000000005</v>
      </c>
      <c r="N493" s="8" t="s">
        <v>66</v>
      </c>
      <c r="O493" s="20" t="s">
        <v>43</v>
      </c>
    </row>
    <row r="494" spans="2:15">
      <c r="B494" s="484" t="s">
        <v>1103</v>
      </c>
      <c r="C494" s="485"/>
      <c r="D494" s="485"/>
      <c r="E494" s="485"/>
      <c r="F494" s="485"/>
      <c r="G494" s="485"/>
      <c r="H494" s="485"/>
      <c r="I494" s="485"/>
      <c r="J494" s="485"/>
      <c r="K494" s="485"/>
      <c r="L494" s="485"/>
      <c r="M494" s="485"/>
      <c r="N494" s="485"/>
      <c r="O494" s="486"/>
    </row>
    <row r="495" spans="2:15" ht="63">
      <c r="B495" s="317">
        <v>425</v>
      </c>
      <c r="C495" s="25" t="s">
        <v>947</v>
      </c>
      <c r="D495" s="61">
        <v>128.44999999999999</v>
      </c>
      <c r="E495" s="7" t="s">
        <v>948</v>
      </c>
      <c r="F495" s="6" t="s">
        <v>1234</v>
      </c>
      <c r="G495" s="6" t="s">
        <v>1233</v>
      </c>
      <c r="H495" s="259">
        <v>1</v>
      </c>
      <c r="I495" s="272">
        <v>119.72</v>
      </c>
      <c r="J495" s="259"/>
      <c r="K495" s="272"/>
      <c r="L495" s="259">
        <v>1</v>
      </c>
      <c r="M495" s="272">
        <v>119.72</v>
      </c>
      <c r="N495" s="33" t="s">
        <v>305</v>
      </c>
      <c r="O495" s="20" t="s">
        <v>737</v>
      </c>
    </row>
    <row r="496" spans="2:15" ht="47.25">
      <c r="B496" s="317">
        <v>426</v>
      </c>
      <c r="C496" s="25" t="s">
        <v>949</v>
      </c>
      <c r="D496" s="61">
        <v>166.5</v>
      </c>
      <c r="E496" s="7" t="s">
        <v>258</v>
      </c>
      <c r="F496" s="6" t="s">
        <v>1234</v>
      </c>
      <c r="G496" s="6" t="s">
        <v>1233</v>
      </c>
      <c r="H496" s="259">
        <v>1</v>
      </c>
      <c r="I496" s="272">
        <v>160.72999999999999</v>
      </c>
      <c r="J496" s="259"/>
      <c r="K496" s="272"/>
      <c r="L496" s="259">
        <v>1</v>
      </c>
      <c r="M496" s="272">
        <v>160.72999999999999</v>
      </c>
      <c r="N496" s="33" t="s">
        <v>305</v>
      </c>
      <c r="O496" s="20" t="s">
        <v>737</v>
      </c>
    </row>
    <row r="497" spans="2:15" ht="47.25">
      <c r="B497" s="317">
        <v>427</v>
      </c>
      <c r="C497" s="25" t="s">
        <v>950</v>
      </c>
      <c r="D497" s="61">
        <v>70</v>
      </c>
      <c r="E497" s="7" t="s">
        <v>258</v>
      </c>
      <c r="F497" s="6" t="s">
        <v>797</v>
      </c>
      <c r="G497" s="6" t="s">
        <v>798</v>
      </c>
      <c r="H497" s="259">
        <v>1</v>
      </c>
      <c r="I497" s="272">
        <v>65.97</v>
      </c>
      <c r="J497" s="259"/>
      <c r="K497" s="272"/>
      <c r="L497" s="259">
        <v>1</v>
      </c>
      <c r="M497" s="272">
        <v>65.97</v>
      </c>
      <c r="N497" s="33" t="s">
        <v>305</v>
      </c>
      <c r="O497" s="20" t="s">
        <v>43</v>
      </c>
    </row>
    <row r="498" spans="2:15" ht="47.25">
      <c r="B498" s="317">
        <v>428</v>
      </c>
      <c r="C498" s="25" t="s">
        <v>950</v>
      </c>
      <c r="D498" s="61">
        <v>101.1</v>
      </c>
      <c r="E498" s="7" t="s">
        <v>258</v>
      </c>
      <c r="F498" s="6" t="s">
        <v>797</v>
      </c>
      <c r="G498" s="6" t="s">
        <v>798</v>
      </c>
      <c r="H498" s="259">
        <v>1</v>
      </c>
      <c r="I498" s="272">
        <v>95.65</v>
      </c>
      <c r="J498" s="259"/>
      <c r="K498" s="272"/>
      <c r="L498" s="259">
        <v>1</v>
      </c>
      <c r="M498" s="272">
        <v>95.65</v>
      </c>
      <c r="N498" s="33" t="s">
        <v>305</v>
      </c>
      <c r="O498" s="20" t="s">
        <v>737</v>
      </c>
    </row>
    <row r="499" spans="2:15" ht="78.75">
      <c r="B499" s="317">
        <v>429</v>
      </c>
      <c r="C499" s="25" t="s">
        <v>951</v>
      </c>
      <c r="D499" s="61">
        <v>168.7</v>
      </c>
      <c r="E499" s="7" t="s">
        <v>258</v>
      </c>
      <c r="F499" s="6"/>
      <c r="G499" s="6"/>
      <c r="H499" s="259">
        <v>1</v>
      </c>
      <c r="I499" s="272">
        <v>166.29</v>
      </c>
      <c r="J499" s="259"/>
      <c r="K499" s="272"/>
      <c r="L499" s="259">
        <v>1</v>
      </c>
      <c r="M499" s="272">
        <v>166.29</v>
      </c>
      <c r="N499" s="33" t="s">
        <v>305</v>
      </c>
      <c r="O499" s="20" t="s">
        <v>737</v>
      </c>
    </row>
    <row r="500" spans="2:15" ht="31.5">
      <c r="B500" s="317">
        <v>430</v>
      </c>
      <c r="C500" s="25" t="s">
        <v>1536</v>
      </c>
      <c r="D500" s="61">
        <v>30</v>
      </c>
      <c r="E500" s="7" t="s">
        <v>258</v>
      </c>
      <c r="F500" s="6" t="s">
        <v>797</v>
      </c>
      <c r="G500" s="6" t="s">
        <v>798</v>
      </c>
      <c r="H500" s="259">
        <v>1</v>
      </c>
      <c r="I500" s="272">
        <v>30</v>
      </c>
      <c r="J500" s="259"/>
      <c r="K500" s="272"/>
      <c r="L500" s="259">
        <v>1</v>
      </c>
      <c r="M500" s="327">
        <v>30</v>
      </c>
      <c r="N500" s="33" t="s">
        <v>305</v>
      </c>
      <c r="O500" s="20" t="s">
        <v>43</v>
      </c>
    </row>
    <row r="501" spans="2:15" ht="31.5">
      <c r="B501" s="317">
        <v>431</v>
      </c>
      <c r="C501" s="25" t="s">
        <v>1537</v>
      </c>
      <c r="D501" s="61">
        <v>20</v>
      </c>
      <c r="E501" s="7" t="s">
        <v>258</v>
      </c>
      <c r="F501" s="6" t="s">
        <v>797</v>
      </c>
      <c r="G501" s="6" t="s">
        <v>798</v>
      </c>
      <c r="H501" s="259">
        <v>1</v>
      </c>
      <c r="I501" s="272">
        <v>19.23</v>
      </c>
      <c r="J501" s="259"/>
      <c r="K501" s="260"/>
      <c r="L501" s="259">
        <v>1</v>
      </c>
      <c r="M501" s="272">
        <v>19.23</v>
      </c>
      <c r="N501" s="33" t="s">
        <v>305</v>
      </c>
      <c r="O501" s="20" t="s">
        <v>43</v>
      </c>
    </row>
    <row r="502" spans="2:15" ht="31.5">
      <c r="B502" s="224"/>
      <c r="C502" s="303" t="s">
        <v>2030</v>
      </c>
      <c r="D502" s="326">
        <f>SUM(D493:D501)</f>
        <v>1489.75</v>
      </c>
      <c r="E502" s="326"/>
      <c r="F502" s="326"/>
      <c r="G502" s="326"/>
      <c r="H502" s="326"/>
      <c r="I502" s="326">
        <f t="shared" ref="I502:O502" si="8">SUM(I493:I501)</f>
        <v>1273.5400000000002</v>
      </c>
      <c r="J502" s="326"/>
      <c r="K502" s="326">
        <f t="shared" si="8"/>
        <v>0</v>
      </c>
      <c r="L502" s="326"/>
      <c r="M502" s="326">
        <f t="shared" si="8"/>
        <v>1273.5400000000002</v>
      </c>
      <c r="N502" s="326">
        <f t="shared" si="8"/>
        <v>0</v>
      </c>
      <c r="O502" s="326">
        <f t="shared" si="8"/>
        <v>0</v>
      </c>
    </row>
    <row r="503" spans="2:15">
      <c r="B503" s="341"/>
      <c r="C503" s="484" t="s">
        <v>1232</v>
      </c>
      <c r="D503" s="485"/>
      <c r="E503" s="485"/>
      <c r="F503" s="485"/>
      <c r="G503" s="485"/>
      <c r="H503" s="485"/>
      <c r="I503" s="485"/>
      <c r="J503" s="485"/>
      <c r="K503" s="485"/>
      <c r="L503" s="485"/>
      <c r="M503" s="485"/>
      <c r="N503" s="486"/>
      <c r="O503" s="32"/>
    </row>
    <row r="504" spans="2:15" ht="31.5">
      <c r="B504" s="369">
        <v>432</v>
      </c>
      <c r="C504" s="23" t="s">
        <v>1231</v>
      </c>
      <c r="D504" s="19">
        <v>130</v>
      </c>
      <c r="E504" s="12" t="s">
        <v>231</v>
      </c>
      <c r="F504" s="12"/>
      <c r="G504" s="12"/>
      <c r="H504" s="35">
        <v>1</v>
      </c>
      <c r="I504" s="254">
        <v>102.98</v>
      </c>
      <c r="J504" s="253"/>
      <c r="K504" s="255">
        <f>M504-I504</f>
        <v>0.61999999999999034</v>
      </c>
      <c r="L504" s="35">
        <v>1</v>
      </c>
      <c r="M504" s="255">
        <v>103.6</v>
      </c>
      <c r="N504" s="8" t="s">
        <v>736</v>
      </c>
      <c r="O504" s="32"/>
    </row>
    <row r="505" spans="2:15" ht="110.25">
      <c r="B505" s="369">
        <v>433</v>
      </c>
      <c r="C505" s="23" t="s">
        <v>1230</v>
      </c>
      <c r="D505" s="19">
        <v>137.52000000000001</v>
      </c>
      <c r="E505" s="12" t="s">
        <v>231</v>
      </c>
      <c r="F505" s="12"/>
      <c r="G505" s="12"/>
      <c r="H505" s="35">
        <v>1</v>
      </c>
      <c r="I505" s="254">
        <v>137.52000000000001</v>
      </c>
      <c r="J505" s="253"/>
      <c r="K505" s="254"/>
      <c r="L505" s="35">
        <f>H505+J505</f>
        <v>1</v>
      </c>
      <c r="M505" s="254">
        <v>137.52000000000001</v>
      </c>
      <c r="N505" s="8" t="s">
        <v>2031</v>
      </c>
      <c r="O505" s="32"/>
    </row>
    <row r="506" spans="2:15" ht="78.75">
      <c r="B506" s="369">
        <v>434</v>
      </c>
      <c r="C506" s="23" t="s">
        <v>1229</v>
      </c>
      <c r="D506" s="19">
        <v>55.78</v>
      </c>
      <c r="E506" s="12" t="s">
        <v>231</v>
      </c>
      <c r="F506" s="12"/>
      <c r="G506" s="12"/>
      <c r="H506" s="35">
        <v>1</v>
      </c>
      <c r="I506" s="254">
        <v>55.78</v>
      </c>
      <c r="J506" s="256"/>
      <c r="K506" s="254"/>
      <c r="L506" s="35">
        <v>1</v>
      </c>
      <c r="M506" s="254">
        <v>55.78</v>
      </c>
      <c r="N506" s="8" t="s">
        <v>2031</v>
      </c>
      <c r="O506" s="32"/>
    </row>
    <row r="507" spans="2:15" ht="78.75">
      <c r="B507" s="369">
        <v>435</v>
      </c>
      <c r="C507" s="47" t="s">
        <v>2032</v>
      </c>
      <c r="D507" s="19">
        <v>15.5</v>
      </c>
      <c r="E507" s="12" t="s">
        <v>231</v>
      </c>
      <c r="F507" s="12"/>
      <c r="G507" s="12"/>
      <c r="H507" s="35">
        <v>1</v>
      </c>
      <c r="I507" s="19">
        <v>15.5</v>
      </c>
      <c r="J507" s="35"/>
      <c r="K507" s="255"/>
      <c r="L507" s="35">
        <v>1</v>
      </c>
      <c r="M507" s="19">
        <v>15.5</v>
      </c>
      <c r="N507" s="8" t="s">
        <v>2031</v>
      </c>
      <c r="O507" s="32"/>
    </row>
    <row r="508" spans="2:15" ht="31.5">
      <c r="B508" s="224"/>
      <c r="C508" s="328" t="s">
        <v>2033</v>
      </c>
      <c r="D508" s="312">
        <f>SUM(D504:D507)</f>
        <v>338.79999999999995</v>
      </c>
      <c r="E508" s="312"/>
      <c r="F508" s="312"/>
      <c r="G508" s="312"/>
      <c r="H508" s="312"/>
      <c r="I508" s="312">
        <f t="shared" ref="I508:M508" si="9">SUM(I504:I507)</f>
        <v>311.77999999999997</v>
      </c>
      <c r="J508" s="312"/>
      <c r="K508" s="312">
        <f t="shared" si="9"/>
        <v>0.61999999999999034</v>
      </c>
      <c r="L508" s="312"/>
      <c r="M508" s="312">
        <f t="shared" si="9"/>
        <v>312.39999999999998</v>
      </c>
      <c r="N508" s="312"/>
      <c r="O508" s="312"/>
    </row>
    <row r="509" spans="2:15">
      <c r="B509" s="224"/>
      <c r="C509" s="499" t="s">
        <v>1228</v>
      </c>
      <c r="D509" s="497"/>
      <c r="E509" s="497"/>
      <c r="F509" s="497"/>
      <c r="G509" s="497"/>
      <c r="H509" s="497"/>
      <c r="I509" s="497"/>
      <c r="J509" s="497"/>
      <c r="K509" s="497"/>
      <c r="L509" s="497"/>
      <c r="M509" s="497"/>
      <c r="N509" s="498"/>
      <c r="O509" s="32"/>
    </row>
    <row r="510" spans="2:15" ht="63">
      <c r="B510" s="317" t="s">
        <v>2190</v>
      </c>
      <c r="C510" s="329" t="s">
        <v>1227</v>
      </c>
      <c r="D510" s="20">
        <v>129.77000000000001</v>
      </c>
      <c r="E510" s="20" t="s">
        <v>154</v>
      </c>
      <c r="F510" s="20" t="s">
        <v>941</v>
      </c>
      <c r="G510" s="20" t="s">
        <v>942</v>
      </c>
      <c r="H510" s="21">
        <v>1</v>
      </c>
      <c r="I510" s="20">
        <v>127.06</v>
      </c>
      <c r="J510" s="21"/>
      <c r="K510" s="22"/>
      <c r="L510" s="21">
        <v>1</v>
      </c>
      <c r="M510" s="20">
        <v>127.06</v>
      </c>
      <c r="N510" s="20" t="s">
        <v>305</v>
      </c>
      <c r="O510" s="62" t="s">
        <v>57</v>
      </c>
    </row>
    <row r="511" spans="2:15" ht="31.5">
      <c r="B511" s="317" t="s">
        <v>2191</v>
      </c>
      <c r="C511" s="25" t="s">
        <v>1226</v>
      </c>
      <c r="D511" s="19">
        <v>57.2</v>
      </c>
      <c r="E511" s="12" t="s">
        <v>154</v>
      </c>
      <c r="F511" s="64" t="s">
        <v>941</v>
      </c>
      <c r="G511" s="37" t="s">
        <v>942</v>
      </c>
      <c r="H511" s="253">
        <v>1</v>
      </c>
      <c r="I511" s="254">
        <v>57.13</v>
      </c>
      <c r="J511" s="253"/>
      <c r="K511" s="254"/>
      <c r="L511" s="253">
        <v>1</v>
      </c>
      <c r="M511" s="254">
        <v>57.13</v>
      </c>
      <c r="N511" s="20" t="s">
        <v>952</v>
      </c>
      <c r="O511" s="62" t="s">
        <v>57</v>
      </c>
    </row>
    <row r="512" spans="2:15" ht="47.25">
      <c r="B512" s="315">
        <v>438</v>
      </c>
      <c r="C512" s="23" t="s">
        <v>1225</v>
      </c>
      <c r="D512" s="19">
        <v>168.34</v>
      </c>
      <c r="E512" s="12" t="s">
        <v>154</v>
      </c>
      <c r="F512" s="64" t="s">
        <v>941</v>
      </c>
      <c r="G512" s="37" t="s">
        <v>942</v>
      </c>
      <c r="H512" s="253">
        <v>0.47299999999999998</v>
      </c>
      <c r="I512" s="272">
        <v>17.899999999999999</v>
      </c>
      <c r="J512" s="253">
        <f>L512-H512</f>
        <v>0.50700000000000001</v>
      </c>
      <c r="K512" s="272"/>
      <c r="L512" s="330">
        <v>0.98</v>
      </c>
      <c r="M512" s="272">
        <v>17.899999999999999</v>
      </c>
      <c r="N512" s="8" t="s">
        <v>955</v>
      </c>
      <c r="O512" s="62" t="s">
        <v>57</v>
      </c>
    </row>
    <row r="513" spans="2:15" ht="47.25">
      <c r="B513" s="315">
        <v>439</v>
      </c>
      <c r="C513" s="51" t="s">
        <v>1224</v>
      </c>
      <c r="D513" s="19">
        <v>77</v>
      </c>
      <c r="E513" s="12" t="s">
        <v>154</v>
      </c>
      <c r="F513" s="64" t="s">
        <v>1223</v>
      </c>
      <c r="G513" s="37" t="s">
        <v>1222</v>
      </c>
      <c r="H513" s="253">
        <v>0.5</v>
      </c>
      <c r="I513" s="254">
        <v>54.36</v>
      </c>
      <c r="J513" s="253">
        <v>0.3</v>
      </c>
      <c r="K513" s="254">
        <f>M513-I513</f>
        <v>0</v>
      </c>
      <c r="L513" s="253">
        <v>0.8</v>
      </c>
      <c r="M513" s="254">
        <v>54.36</v>
      </c>
      <c r="N513" s="20" t="s">
        <v>66</v>
      </c>
      <c r="O513" s="20" t="s">
        <v>516</v>
      </c>
    </row>
    <row r="514" spans="2:15" ht="31.5">
      <c r="B514" s="331">
        <v>440</v>
      </c>
      <c r="C514" s="23" t="s">
        <v>1538</v>
      </c>
      <c r="D514" s="19">
        <v>391.3</v>
      </c>
      <c r="E514" s="12" t="s">
        <v>154</v>
      </c>
      <c r="F514" s="32" t="s">
        <v>1539</v>
      </c>
      <c r="G514" s="32" t="s">
        <v>1540</v>
      </c>
      <c r="H514" s="35">
        <v>0.5</v>
      </c>
      <c r="I514" s="19">
        <v>126.38</v>
      </c>
      <c r="J514" s="35">
        <v>0.24</v>
      </c>
      <c r="K514" s="19"/>
      <c r="L514" s="35">
        <v>0.74</v>
      </c>
      <c r="M514" s="19">
        <v>126.38</v>
      </c>
      <c r="N514" s="8" t="s">
        <v>554</v>
      </c>
      <c r="O514" s="32" t="s">
        <v>1541</v>
      </c>
    </row>
    <row r="515" spans="2:15" ht="31.5">
      <c r="B515" s="146"/>
      <c r="C515" s="303" t="s">
        <v>2034</v>
      </c>
      <c r="D515" s="312">
        <f>SUM(D510:D514)</f>
        <v>823.61000000000013</v>
      </c>
      <c r="E515" s="312"/>
      <c r="F515" s="312"/>
      <c r="G515" s="312"/>
      <c r="H515" s="312"/>
      <c r="I515" s="312">
        <f t="shared" ref="I515:M515" si="10">SUM(I510:I514)</f>
        <v>382.83</v>
      </c>
      <c r="J515" s="312"/>
      <c r="K515" s="312">
        <f t="shared" si="10"/>
        <v>0</v>
      </c>
      <c r="L515" s="312"/>
      <c r="M515" s="312">
        <f t="shared" si="10"/>
        <v>382.83</v>
      </c>
      <c r="N515" s="71"/>
      <c r="O515" s="305"/>
    </row>
    <row r="516" spans="2:15">
      <c r="B516" s="224"/>
      <c r="C516" s="484" t="s">
        <v>2035</v>
      </c>
      <c r="D516" s="485"/>
      <c r="E516" s="485"/>
      <c r="F516" s="485"/>
      <c r="G516" s="485"/>
      <c r="H516" s="485"/>
      <c r="I516" s="485"/>
      <c r="J516" s="485"/>
      <c r="K516" s="485"/>
      <c r="L516" s="485"/>
      <c r="M516" s="485"/>
      <c r="N516" s="486"/>
      <c r="O516" s="32"/>
    </row>
    <row r="517" spans="2:15">
      <c r="B517" s="224"/>
      <c r="C517" s="447" t="s">
        <v>2036</v>
      </c>
      <c r="D517" s="500"/>
      <c r="E517" s="500"/>
      <c r="F517" s="500"/>
      <c r="G517" s="500"/>
      <c r="H517" s="500"/>
      <c r="I517" s="500"/>
      <c r="J517" s="500"/>
      <c r="K517" s="500"/>
      <c r="L517" s="500"/>
      <c r="M517" s="500"/>
      <c r="N517" s="448"/>
      <c r="O517" s="32"/>
    </row>
    <row r="518" spans="2:15" ht="47.25">
      <c r="B518" s="315">
        <v>441</v>
      </c>
      <c r="C518" s="47" t="s">
        <v>1221</v>
      </c>
      <c r="D518" s="19">
        <v>203.5</v>
      </c>
      <c r="E518" s="6" t="s">
        <v>56</v>
      </c>
      <c r="F518" s="12" t="s">
        <v>387</v>
      </c>
      <c r="G518" s="12" t="s">
        <v>1104</v>
      </c>
      <c r="H518" s="35">
        <v>0.26500000000000001</v>
      </c>
      <c r="I518" s="255">
        <v>67.31</v>
      </c>
      <c r="J518" s="52">
        <v>3.5000000000000003E-2</v>
      </c>
      <c r="K518" s="255">
        <f>M518-I518</f>
        <v>31.689999999999998</v>
      </c>
      <c r="L518" s="52">
        <v>0.30499999999999999</v>
      </c>
      <c r="M518" s="255">
        <v>99</v>
      </c>
      <c r="N518" s="8" t="s">
        <v>728</v>
      </c>
      <c r="O518" s="32" t="s">
        <v>57</v>
      </c>
    </row>
    <row r="519" spans="2:15" ht="47.25">
      <c r="B519" s="315">
        <v>442</v>
      </c>
      <c r="C519" s="47" t="s">
        <v>1220</v>
      </c>
      <c r="D519" s="19">
        <v>185</v>
      </c>
      <c r="E519" s="6" t="s">
        <v>56</v>
      </c>
      <c r="F519" s="12" t="s">
        <v>387</v>
      </c>
      <c r="G519" s="12" t="s">
        <v>1104</v>
      </c>
      <c r="H519" s="52">
        <v>0.43070000000000003</v>
      </c>
      <c r="I519" s="255">
        <v>75</v>
      </c>
      <c r="J519" s="52">
        <v>3.0800000000000001E-2</v>
      </c>
      <c r="K519" s="255">
        <v>10</v>
      </c>
      <c r="L519" s="52">
        <f>J519+H519</f>
        <v>0.46150000000000002</v>
      </c>
      <c r="M519" s="255">
        <v>85</v>
      </c>
      <c r="N519" s="8" t="s">
        <v>728</v>
      </c>
      <c r="O519" s="32" t="s">
        <v>57</v>
      </c>
    </row>
    <row r="520" spans="2:15" ht="30">
      <c r="B520" s="315">
        <v>443</v>
      </c>
      <c r="C520" s="47" t="s">
        <v>1640</v>
      </c>
      <c r="D520" s="19">
        <v>67.599999999999994</v>
      </c>
      <c r="E520" s="6" t="s">
        <v>56</v>
      </c>
      <c r="F520" s="12" t="s">
        <v>387</v>
      </c>
      <c r="G520" s="12" t="s">
        <v>1104</v>
      </c>
      <c r="H520" s="35">
        <v>1</v>
      </c>
      <c r="I520" s="255">
        <v>60.54</v>
      </c>
      <c r="J520" s="35"/>
      <c r="K520" s="255">
        <f>M520-I520</f>
        <v>0</v>
      </c>
      <c r="L520" s="35">
        <v>1</v>
      </c>
      <c r="M520" s="255">
        <v>60.54</v>
      </c>
      <c r="N520" s="314" t="s">
        <v>50</v>
      </c>
      <c r="O520" s="32" t="s">
        <v>57</v>
      </c>
    </row>
    <row r="521" spans="2:15" ht="47.25">
      <c r="B521" s="315">
        <v>444</v>
      </c>
      <c r="C521" s="47" t="s">
        <v>1105</v>
      </c>
      <c r="D521" s="19">
        <v>245</v>
      </c>
      <c r="E521" s="6" t="s">
        <v>56</v>
      </c>
      <c r="F521" s="12" t="s">
        <v>387</v>
      </c>
      <c r="G521" s="12" t="s">
        <v>1104</v>
      </c>
      <c r="H521" s="35">
        <v>1</v>
      </c>
      <c r="I521" s="255"/>
      <c r="J521" s="101">
        <f>L521-H521</f>
        <v>0</v>
      </c>
      <c r="K521" s="255">
        <v>125.9</v>
      </c>
      <c r="L521" s="35">
        <v>1</v>
      </c>
      <c r="M521" s="255">
        <v>125.9</v>
      </c>
      <c r="N521" s="314" t="s">
        <v>50</v>
      </c>
      <c r="O521" s="32" t="s">
        <v>57</v>
      </c>
    </row>
    <row r="522" spans="2:15" ht="31.5">
      <c r="B522" s="224"/>
      <c r="C522" s="71" t="s">
        <v>2037</v>
      </c>
      <c r="D522" s="312">
        <f>SUM(D518:D521)</f>
        <v>701.1</v>
      </c>
      <c r="E522" s="312"/>
      <c r="F522" s="312"/>
      <c r="G522" s="312"/>
      <c r="H522" s="312"/>
      <c r="I522" s="312">
        <f t="shared" ref="I522:M522" si="11">SUM(I518:I521)</f>
        <v>202.85</v>
      </c>
      <c r="J522" s="312"/>
      <c r="K522" s="312">
        <f t="shared" si="11"/>
        <v>167.59</v>
      </c>
      <c r="L522" s="312"/>
      <c r="M522" s="312">
        <f t="shared" si="11"/>
        <v>370.44</v>
      </c>
      <c r="N522" s="71"/>
      <c r="O522" s="305"/>
    </row>
    <row r="523" spans="2:15">
      <c r="C523" s="366"/>
      <c r="D523" s="367"/>
      <c r="E523" s="367"/>
      <c r="F523" s="367"/>
      <c r="G523" s="367"/>
      <c r="H523" s="367"/>
      <c r="I523" s="367"/>
      <c r="J523" s="367"/>
      <c r="K523" s="367"/>
      <c r="L523" s="367"/>
      <c r="M523" s="367"/>
      <c r="N523" s="368"/>
      <c r="O523" s="309"/>
    </row>
    <row r="524" spans="2:15">
      <c r="C524" s="366"/>
      <c r="D524" s="367"/>
      <c r="E524" s="367"/>
      <c r="F524" s="367"/>
      <c r="G524" s="367"/>
      <c r="H524" s="367"/>
      <c r="I524" s="367"/>
      <c r="J524" s="367"/>
      <c r="K524" s="367"/>
      <c r="L524" s="367"/>
      <c r="M524" s="367"/>
      <c r="N524" s="368"/>
      <c r="O524" s="309"/>
    </row>
    <row r="525" spans="2:15">
      <c r="B525" s="501" t="s">
        <v>1106</v>
      </c>
      <c r="C525" s="502"/>
      <c r="D525" s="502"/>
      <c r="E525" s="502"/>
      <c r="F525" s="502"/>
      <c r="G525" s="502"/>
      <c r="H525" s="502"/>
      <c r="I525" s="502"/>
      <c r="J525" s="502"/>
      <c r="K525" s="502"/>
      <c r="L525" s="502"/>
      <c r="M525" s="502"/>
      <c r="N525" s="502"/>
      <c r="O525" s="503"/>
    </row>
    <row r="526" spans="2:15" ht="31.5">
      <c r="B526" s="224">
        <v>445</v>
      </c>
      <c r="C526" s="40" t="s">
        <v>953</v>
      </c>
      <c r="D526" s="67">
        <v>650</v>
      </c>
      <c r="E526" s="20" t="s">
        <v>67</v>
      </c>
      <c r="F526" s="42" t="s">
        <v>756</v>
      </c>
      <c r="G526" s="42" t="s">
        <v>954</v>
      </c>
      <c r="H526" s="68">
        <v>0.55000000000000004</v>
      </c>
      <c r="I526" s="276">
        <v>204.77</v>
      </c>
      <c r="J526" s="68">
        <v>0.1</v>
      </c>
      <c r="K526" s="276">
        <f>M526-I526</f>
        <v>0</v>
      </c>
      <c r="L526" s="68">
        <v>0.6</v>
      </c>
      <c r="M526" s="276">
        <v>204.77</v>
      </c>
      <c r="N526" s="49" t="s">
        <v>955</v>
      </c>
      <c r="O526" s="7" t="s">
        <v>68</v>
      </c>
    </row>
    <row r="527" spans="2:15" ht="47.25">
      <c r="B527" s="315">
        <v>446</v>
      </c>
      <c r="C527" s="47" t="s">
        <v>956</v>
      </c>
      <c r="D527" s="19">
        <v>203</v>
      </c>
      <c r="E527" s="20" t="s">
        <v>67</v>
      </c>
      <c r="F527" s="12" t="s">
        <v>386</v>
      </c>
      <c r="G527" s="12" t="s">
        <v>727</v>
      </c>
      <c r="H527" s="35">
        <v>1</v>
      </c>
      <c r="I527" s="255">
        <v>95.47</v>
      </c>
      <c r="J527" s="35"/>
      <c r="K527" s="255">
        <v>3.83</v>
      </c>
      <c r="L527" s="35">
        <f>H527+J527</f>
        <v>1</v>
      </c>
      <c r="M527" s="255">
        <f>I527+K527</f>
        <v>99.3</v>
      </c>
      <c r="N527" s="20" t="s">
        <v>2038</v>
      </c>
      <c r="O527" s="7" t="s">
        <v>68</v>
      </c>
    </row>
    <row r="528" spans="2:15" ht="47.25">
      <c r="B528" s="315">
        <v>447</v>
      </c>
      <c r="C528" s="47" t="s">
        <v>957</v>
      </c>
      <c r="D528" s="19">
        <v>255.5</v>
      </c>
      <c r="E528" s="20" t="s">
        <v>67</v>
      </c>
      <c r="F528" s="12" t="s">
        <v>381</v>
      </c>
      <c r="G528" s="12" t="s">
        <v>958</v>
      </c>
      <c r="H528" s="35">
        <v>1</v>
      </c>
      <c r="I528" s="255">
        <v>74.75</v>
      </c>
      <c r="J528" s="35"/>
      <c r="K528" s="255">
        <f>M528-I528</f>
        <v>36.599999999999994</v>
      </c>
      <c r="L528" s="35">
        <v>1</v>
      </c>
      <c r="M528" s="255">
        <v>111.35</v>
      </c>
      <c r="N528" s="49" t="s">
        <v>955</v>
      </c>
      <c r="O528" s="7" t="s">
        <v>68</v>
      </c>
    </row>
    <row r="529" spans="2:15" ht="31.5">
      <c r="B529" s="315">
        <v>448</v>
      </c>
      <c r="C529" s="47" t="s">
        <v>959</v>
      </c>
      <c r="D529" s="19">
        <v>271</v>
      </c>
      <c r="E529" s="20" t="s">
        <v>67</v>
      </c>
      <c r="F529" s="12" t="s">
        <v>386</v>
      </c>
      <c r="G529" s="12" t="s">
        <v>727</v>
      </c>
      <c r="H529" s="35">
        <v>0.53</v>
      </c>
      <c r="I529" s="255">
        <v>28</v>
      </c>
      <c r="J529" s="35">
        <v>7.0000000000000007E-2</v>
      </c>
      <c r="K529" s="255">
        <f>M529-I529</f>
        <v>21.810000000000002</v>
      </c>
      <c r="L529" s="35">
        <v>0.6</v>
      </c>
      <c r="M529" s="255">
        <v>49.81</v>
      </c>
      <c r="N529" s="20" t="s">
        <v>955</v>
      </c>
      <c r="O529" s="7" t="s">
        <v>68</v>
      </c>
    </row>
    <row r="530" spans="2:15" ht="63">
      <c r="B530" s="315">
        <v>449</v>
      </c>
      <c r="C530" s="47" t="s">
        <v>960</v>
      </c>
      <c r="D530" s="19">
        <v>215</v>
      </c>
      <c r="E530" s="20" t="s">
        <v>67</v>
      </c>
      <c r="F530" s="12" t="s">
        <v>381</v>
      </c>
      <c r="G530" s="12" t="s">
        <v>958</v>
      </c>
      <c r="H530" s="35">
        <v>1</v>
      </c>
      <c r="I530" s="255">
        <v>65</v>
      </c>
      <c r="J530" s="48"/>
      <c r="K530" s="255">
        <f>M530-I530</f>
        <v>21.489999999999995</v>
      </c>
      <c r="L530" s="35">
        <v>1</v>
      </c>
      <c r="M530" s="255">
        <v>86.49</v>
      </c>
      <c r="N530" s="49" t="s">
        <v>2039</v>
      </c>
      <c r="O530" s="7" t="s">
        <v>68</v>
      </c>
    </row>
    <row r="531" spans="2:15" ht="47.25">
      <c r="B531" s="315">
        <v>450</v>
      </c>
      <c r="C531" s="47" t="s">
        <v>961</v>
      </c>
      <c r="D531" s="19">
        <v>438</v>
      </c>
      <c r="E531" s="20" t="s">
        <v>67</v>
      </c>
      <c r="F531" s="12" t="s">
        <v>386</v>
      </c>
      <c r="G531" s="12" t="s">
        <v>727</v>
      </c>
      <c r="H531" s="35">
        <v>0.96</v>
      </c>
      <c r="I531" s="255">
        <v>160.44</v>
      </c>
      <c r="J531" s="48">
        <v>0.02</v>
      </c>
      <c r="K531" s="255">
        <v>8.81</v>
      </c>
      <c r="L531" s="35">
        <v>0.98</v>
      </c>
      <c r="M531" s="255">
        <f>I531+K531</f>
        <v>169.25</v>
      </c>
      <c r="N531" s="20" t="s">
        <v>955</v>
      </c>
      <c r="O531" s="7" t="s">
        <v>68</v>
      </c>
    </row>
    <row r="532" spans="2:15" ht="47.25">
      <c r="B532" s="369">
        <v>451</v>
      </c>
      <c r="C532" s="47" t="s">
        <v>962</v>
      </c>
      <c r="D532" s="19">
        <v>250</v>
      </c>
      <c r="E532" s="20" t="s">
        <v>67</v>
      </c>
      <c r="F532" s="12" t="s">
        <v>386</v>
      </c>
      <c r="G532" s="12" t="s">
        <v>727</v>
      </c>
      <c r="H532" s="35">
        <v>1</v>
      </c>
      <c r="I532" s="255">
        <v>96.96</v>
      </c>
      <c r="J532" s="48"/>
      <c r="K532" s="255">
        <v>0</v>
      </c>
      <c r="L532" s="35">
        <v>1</v>
      </c>
      <c r="M532" s="255">
        <f>K532+I532</f>
        <v>96.96</v>
      </c>
      <c r="N532" s="49" t="s">
        <v>2040</v>
      </c>
      <c r="O532" s="7" t="s">
        <v>68</v>
      </c>
    </row>
    <row r="533" spans="2:15" ht="78.75">
      <c r="B533" s="369">
        <v>452</v>
      </c>
      <c r="C533" s="47" t="s">
        <v>963</v>
      </c>
      <c r="D533" s="19">
        <v>362</v>
      </c>
      <c r="E533" s="20" t="s">
        <v>67</v>
      </c>
      <c r="F533" s="12" t="s">
        <v>386</v>
      </c>
      <c r="G533" s="12" t="s">
        <v>727</v>
      </c>
      <c r="H533" s="35">
        <v>0.85</v>
      </c>
      <c r="I533" s="255">
        <v>133.38999999999999</v>
      </c>
      <c r="J533" s="48">
        <v>0.03</v>
      </c>
      <c r="K533" s="255"/>
      <c r="L533" s="35">
        <v>0.88</v>
      </c>
      <c r="M533" s="255">
        <v>133.38999999999999</v>
      </c>
      <c r="N533" s="20" t="s">
        <v>955</v>
      </c>
      <c r="O533" s="7" t="s">
        <v>68</v>
      </c>
    </row>
    <row r="534" spans="2:15" ht="47.25">
      <c r="B534" s="369">
        <v>453</v>
      </c>
      <c r="C534" s="47" t="s">
        <v>964</v>
      </c>
      <c r="D534" s="19">
        <v>350</v>
      </c>
      <c r="E534" s="20" t="s">
        <v>67</v>
      </c>
      <c r="F534" s="12" t="s">
        <v>386</v>
      </c>
      <c r="G534" s="12" t="s">
        <v>727</v>
      </c>
      <c r="H534" s="35">
        <v>1</v>
      </c>
      <c r="I534" s="255">
        <v>136.54</v>
      </c>
      <c r="J534" s="35"/>
      <c r="K534" s="255">
        <f>M534-I534</f>
        <v>3.3600000000000136</v>
      </c>
      <c r="L534" s="35">
        <v>1</v>
      </c>
      <c r="M534" s="255">
        <v>139.9</v>
      </c>
      <c r="N534" s="49" t="s">
        <v>2040</v>
      </c>
      <c r="O534" s="7" t="s">
        <v>68</v>
      </c>
    </row>
    <row r="535" spans="2:15" ht="47.25">
      <c r="B535" s="527">
        <v>454</v>
      </c>
      <c r="C535" s="23" t="s">
        <v>965</v>
      </c>
      <c r="D535" s="19">
        <v>209</v>
      </c>
      <c r="E535" s="20" t="s">
        <v>67</v>
      </c>
      <c r="F535" s="12" t="s">
        <v>386</v>
      </c>
      <c r="G535" s="12" t="s">
        <v>727</v>
      </c>
      <c r="H535" s="35">
        <v>0.97</v>
      </c>
      <c r="I535" s="255">
        <v>79.25</v>
      </c>
      <c r="J535" s="101">
        <v>0.03</v>
      </c>
      <c r="K535" s="255"/>
      <c r="L535" s="35">
        <v>1</v>
      </c>
      <c r="M535" s="255">
        <v>79.25</v>
      </c>
      <c r="N535" s="49" t="s">
        <v>2040</v>
      </c>
      <c r="O535" s="7" t="s">
        <v>68</v>
      </c>
    </row>
    <row r="536" spans="2:15" ht="31.5">
      <c r="B536" s="224"/>
      <c r="C536" s="71" t="s">
        <v>2041</v>
      </c>
      <c r="D536" s="312">
        <f>SUM(D526:D535)</f>
        <v>3203.5</v>
      </c>
      <c r="E536" s="312"/>
      <c r="F536" s="312"/>
      <c r="G536" s="312"/>
      <c r="H536" s="312"/>
      <c r="I536" s="312">
        <f t="shared" ref="I536:M536" si="12">SUM(I526:I535)</f>
        <v>1074.5700000000002</v>
      </c>
      <c r="J536" s="312"/>
      <c r="K536" s="312">
        <f t="shared" si="12"/>
        <v>95.9</v>
      </c>
      <c r="L536" s="312"/>
      <c r="M536" s="312">
        <f t="shared" si="12"/>
        <v>1170.47</v>
      </c>
      <c r="N536" s="312"/>
      <c r="O536" s="71"/>
    </row>
    <row r="537" spans="2:15">
      <c r="B537" s="224"/>
      <c r="C537" s="487" t="s">
        <v>1107</v>
      </c>
      <c r="D537" s="488"/>
      <c r="E537" s="488"/>
      <c r="F537" s="488"/>
      <c r="G537" s="488"/>
      <c r="H537" s="488"/>
      <c r="I537" s="488"/>
      <c r="J537" s="488"/>
      <c r="K537" s="488"/>
      <c r="L537" s="488"/>
      <c r="M537" s="488"/>
      <c r="N537" s="489"/>
      <c r="O537" s="32"/>
    </row>
    <row r="538" spans="2:15" ht="47.25">
      <c r="B538" s="315">
        <v>455</v>
      </c>
      <c r="C538" s="23" t="s">
        <v>971</v>
      </c>
      <c r="D538" s="12">
        <v>724.85</v>
      </c>
      <c r="E538" s="20" t="s">
        <v>966</v>
      </c>
      <c r="F538" s="12" t="s">
        <v>758</v>
      </c>
      <c r="G538" s="12" t="s">
        <v>191</v>
      </c>
      <c r="H538" s="35">
        <v>1</v>
      </c>
      <c r="I538" s="255">
        <v>700.08</v>
      </c>
      <c r="J538" s="35"/>
      <c r="K538" s="255">
        <f>M538-I538</f>
        <v>0</v>
      </c>
      <c r="L538" s="35">
        <v>1</v>
      </c>
      <c r="M538" s="255">
        <v>700.08</v>
      </c>
      <c r="N538" s="20" t="s">
        <v>305</v>
      </c>
      <c r="O538" s="20" t="s">
        <v>43</v>
      </c>
    </row>
    <row r="539" spans="2:15" ht="63">
      <c r="B539" s="315">
        <v>456</v>
      </c>
      <c r="C539" s="23" t="s">
        <v>967</v>
      </c>
      <c r="D539" s="19">
        <v>647.09</v>
      </c>
      <c r="E539" s="20" t="s">
        <v>966</v>
      </c>
      <c r="F539" s="12" t="s">
        <v>551</v>
      </c>
      <c r="G539" s="12" t="s">
        <v>968</v>
      </c>
      <c r="H539" s="35">
        <v>0.65</v>
      </c>
      <c r="I539" s="255">
        <v>608.25</v>
      </c>
      <c r="J539" s="35">
        <v>0.1</v>
      </c>
      <c r="K539" s="255">
        <f>M539-I539</f>
        <v>0</v>
      </c>
      <c r="L539" s="35">
        <v>0.75</v>
      </c>
      <c r="M539" s="255">
        <v>608.25</v>
      </c>
      <c r="N539" s="8" t="s">
        <v>66</v>
      </c>
      <c r="O539" s="20" t="s">
        <v>43</v>
      </c>
    </row>
    <row r="540" spans="2:15" ht="63">
      <c r="B540" s="315">
        <v>457</v>
      </c>
      <c r="C540" s="23" t="s">
        <v>969</v>
      </c>
      <c r="D540" s="12">
        <v>658.16</v>
      </c>
      <c r="E540" s="20" t="s">
        <v>966</v>
      </c>
      <c r="F540" s="12" t="s">
        <v>766</v>
      </c>
      <c r="G540" s="12" t="s">
        <v>970</v>
      </c>
      <c r="H540" s="35">
        <v>0.9</v>
      </c>
      <c r="I540" s="255">
        <v>532.92999999999995</v>
      </c>
      <c r="J540" s="35">
        <v>0.1</v>
      </c>
      <c r="K540" s="255">
        <f>M540-I540</f>
        <v>0</v>
      </c>
      <c r="L540" s="35">
        <v>1</v>
      </c>
      <c r="M540" s="255">
        <v>532.92999999999995</v>
      </c>
      <c r="N540" s="20" t="s">
        <v>305</v>
      </c>
      <c r="O540" s="20" t="s">
        <v>43</v>
      </c>
    </row>
    <row r="541" spans="2:15">
      <c r="B541" s="484" t="s">
        <v>1108</v>
      </c>
      <c r="C541" s="485"/>
      <c r="D541" s="485"/>
      <c r="E541" s="485"/>
      <c r="F541" s="485"/>
      <c r="G541" s="485"/>
      <c r="H541" s="485"/>
      <c r="I541" s="485"/>
      <c r="J541" s="485"/>
      <c r="K541" s="485"/>
      <c r="L541" s="485"/>
      <c r="M541" s="485"/>
      <c r="N541" s="485"/>
      <c r="O541" s="486"/>
    </row>
    <row r="542" spans="2:15" ht="31.5">
      <c r="B542" s="315">
        <v>458</v>
      </c>
      <c r="C542" s="23" t="s">
        <v>1109</v>
      </c>
      <c r="D542" s="12">
        <v>130.05000000000001</v>
      </c>
      <c r="E542" s="20" t="s">
        <v>966</v>
      </c>
      <c r="F542" s="12" t="s">
        <v>1219</v>
      </c>
      <c r="G542" s="12" t="s">
        <v>1218</v>
      </c>
      <c r="H542" s="253">
        <v>1</v>
      </c>
      <c r="I542" s="254">
        <v>63.61</v>
      </c>
      <c r="J542" s="35"/>
      <c r="K542" s="255"/>
      <c r="L542" s="253">
        <v>1</v>
      </c>
      <c r="M542" s="254">
        <v>63.61</v>
      </c>
      <c r="N542" s="20" t="s">
        <v>305</v>
      </c>
      <c r="O542" s="20"/>
    </row>
    <row r="543" spans="2:15" ht="31.5">
      <c r="B543" s="315">
        <v>459</v>
      </c>
      <c r="C543" s="23" t="s">
        <v>1110</v>
      </c>
      <c r="D543" s="19">
        <v>165</v>
      </c>
      <c r="E543" s="20" t="s">
        <v>966</v>
      </c>
      <c r="F543" s="12" t="s">
        <v>1219</v>
      </c>
      <c r="G543" s="12" t="s">
        <v>1218</v>
      </c>
      <c r="H543" s="253">
        <v>1</v>
      </c>
      <c r="I543" s="254">
        <v>83.99</v>
      </c>
      <c r="J543" s="35"/>
      <c r="K543" s="253"/>
      <c r="L543" s="253">
        <v>1</v>
      </c>
      <c r="M543" s="254">
        <v>83.99</v>
      </c>
      <c r="N543" s="20" t="s">
        <v>305</v>
      </c>
      <c r="O543" s="20"/>
    </row>
    <row r="544" spans="2:15" ht="47.25">
      <c r="B544" s="315">
        <v>460</v>
      </c>
      <c r="C544" s="23" t="s">
        <v>1111</v>
      </c>
      <c r="D544" s="12">
        <v>95.08</v>
      </c>
      <c r="E544" s="20" t="s">
        <v>966</v>
      </c>
      <c r="F544" s="12" t="s">
        <v>1219</v>
      </c>
      <c r="G544" s="12" t="s">
        <v>1218</v>
      </c>
      <c r="H544" s="253">
        <v>1</v>
      </c>
      <c r="I544" s="254">
        <v>40.47</v>
      </c>
      <c r="J544" s="35"/>
      <c r="K544" s="254"/>
      <c r="L544" s="253">
        <v>1</v>
      </c>
      <c r="M544" s="254">
        <v>40.47</v>
      </c>
      <c r="N544" s="20" t="s">
        <v>305</v>
      </c>
      <c r="O544" s="20"/>
    </row>
    <row r="545" spans="2:15" ht="31.5">
      <c r="B545" s="315" t="s">
        <v>2192</v>
      </c>
      <c r="C545" s="23" t="s">
        <v>2042</v>
      </c>
      <c r="D545" s="12">
        <v>14.3</v>
      </c>
      <c r="E545" s="20" t="s">
        <v>966</v>
      </c>
      <c r="F545" s="12"/>
      <c r="G545" s="12"/>
      <c r="H545" s="253">
        <v>1</v>
      </c>
      <c r="I545" s="254">
        <v>14.13</v>
      </c>
      <c r="J545" s="35"/>
      <c r="K545" s="254"/>
      <c r="L545" s="253">
        <v>1</v>
      </c>
      <c r="M545" s="254">
        <v>14.13</v>
      </c>
      <c r="N545" s="20" t="s">
        <v>305</v>
      </c>
      <c r="O545" s="20"/>
    </row>
    <row r="546" spans="2:15">
      <c r="B546" s="224"/>
      <c r="C546" s="332" t="s">
        <v>2043</v>
      </c>
      <c r="D546" s="332">
        <f>SUM(D538:D545)</f>
        <v>2434.5300000000002</v>
      </c>
      <c r="E546" s="332"/>
      <c r="F546" s="332"/>
      <c r="G546" s="332"/>
      <c r="H546" s="332"/>
      <c r="I546" s="332">
        <f t="shared" ref="I546:M546" si="13">SUM(I538:I545)</f>
        <v>2043.4599999999998</v>
      </c>
      <c r="J546" s="332"/>
      <c r="K546" s="332">
        <f t="shared" si="13"/>
        <v>0</v>
      </c>
      <c r="L546" s="332"/>
      <c r="M546" s="332">
        <f t="shared" si="13"/>
        <v>2043.4599999999998</v>
      </c>
      <c r="N546" s="332"/>
      <c r="O546" s="20"/>
    </row>
    <row r="547" spans="2:15">
      <c r="B547" s="224"/>
      <c r="C547" s="342"/>
      <c r="D547" s="54"/>
      <c r="E547" s="54"/>
      <c r="F547" s="54"/>
      <c r="G547" s="54"/>
      <c r="H547" s="54"/>
      <c r="I547" s="54"/>
      <c r="J547" s="54"/>
      <c r="K547" s="54"/>
      <c r="L547" s="54"/>
      <c r="M547" s="54"/>
      <c r="N547" s="343"/>
      <c r="O547" s="20"/>
    </row>
    <row r="548" spans="2:15">
      <c r="B548" s="224"/>
      <c r="C548" s="484" t="s">
        <v>1217</v>
      </c>
      <c r="D548" s="485"/>
      <c r="E548" s="485"/>
      <c r="F548" s="485"/>
      <c r="G548" s="485"/>
      <c r="H548" s="485"/>
      <c r="I548" s="485"/>
      <c r="J548" s="485"/>
      <c r="K548" s="485"/>
      <c r="L548" s="485"/>
      <c r="M548" s="485"/>
      <c r="N548" s="486"/>
      <c r="O548" s="32"/>
    </row>
    <row r="549" spans="2:15" ht="31.5">
      <c r="B549" s="315">
        <v>461</v>
      </c>
      <c r="C549" s="23" t="s">
        <v>1112</v>
      </c>
      <c r="D549" s="19">
        <v>71</v>
      </c>
      <c r="E549" s="20" t="s">
        <v>311</v>
      </c>
      <c r="F549" s="12"/>
      <c r="G549" s="12"/>
      <c r="H549" s="253">
        <v>0.81</v>
      </c>
      <c r="I549" s="255">
        <v>9.9</v>
      </c>
      <c r="J549" s="253">
        <v>0.01</v>
      </c>
      <c r="K549" s="255"/>
      <c r="L549" s="253">
        <v>0.82</v>
      </c>
      <c r="M549" s="255">
        <v>9.9</v>
      </c>
      <c r="N549" s="20" t="s">
        <v>66</v>
      </c>
      <c r="O549" s="20"/>
    </row>
    <row r="550" spans="2:15" ht="31.5">
      <c r="B550" s="315">
        <v>462</v>
      </c>
      <c r="C550" s="23" t="s">
        <v>1113</v>
      </c>
      <c r="D550" s="19">
        <v>85</v>
      </c>
      <c r="E550" s="20" t="s">
        <v>311</v>
      </c>
      <c r="F550" s="12"/>
      <c r="G550" s="12"/>
      <c r="H550" s="253">
        <v>0.78</v>
      </c>
      <c r="I550" s="255">
        <v>60</v>
      </c>
      <c r="J550" s="253">
        <v>0.05</v>
      </c>
      <c r="K550" s="255"/>
      <c r="L550" s="253">
        <v>0.83</v>
      </c>
      <c r="M550" s="255">
        <v>60</v>
      </c>
      <c r="N550" s="20" t="s">
        <v>66</v>
      </c>
      <c r="O550" s="20"/>
    </row>
    <row r="551" spans="2:15" ht="31.5">
      <c r="B551" s="315">
        <v>463</v>
      </c>
      <c r="C551" s="23" t="s">
        <v>1114</v>
      </c>
      <c r="D551" s="19">
        <v>188.34</v>
      </c>
      <c r="E551" s="20" t="s">
        <v>311</v>
      </c>
      <c r="F551" s="12"/>
      <c r="G551" s="12"/>
      <c r="H551" s="253">
        <v>0.99</v>
      </c>
      <c r="I551" s="255">
        <v>127.21</v>
      </c>
      <c r="J551" s="253">
        <v>0.01</v>
      </c>
      <c r="K551" s="255">
        <f>M551-I551</f>
        <v>0</v>
      </c>
      <c r="L551" s="253">
        <v>1</v>
      </c>
      <c r="M551" s="255">
        <v>127.21</v>
      </c>
      <c r="N551" s="20" t="s">
        <v>736</v>
      </c>
      <c r="O551" s="20"/>
    </row>
    <row r="552" spans="2:15" ht="47.25">
      <c r="B552" s="315">
        <v>464</v>
      </c>
      <c r="C552" s="23" t="s">
        <v>1115</v>
      </c>
      <c r="D552" s="19">
        <v>100.5</v>
      </c>
      <c r="E552" s="20" t="s">
        <v>311</v>
      </c>
      <c r="F552" s="12"/>
      <c r="G552" s="12"/>
      <c r="H552" s="253">
        <v>1</v>
      </c>
      <c r="I552" s="255">
        <v>100.5</v>
      </c>
      <c r="J552" s="256"/>
      <c r="K552" s="255">
        <f>D552-I552</f>
        <v>0</v>
      </c>
      <c r="L552" s="253">
        <v>1</v>
      </c>
      <c r="M552" s="255">
        <v>100.5</v>
      </c>
      <c r="N552" s="20" t="s">
        <v>305</v>
      </c>
      <c r="O552" s="20"/>
    </row>
    <row r="553" spans="2:15">
      <c r="B553" s="224"/>
      <c r="C553" s="303" t="s">
        <v>2044</v>
      </c>
      <c r="D553" s="312">
        <f>SUM(D549:D552)</f>
        <v>444.84000000000003</v>
      </c>
      <c r="E553" s="312"/>
      <c r="F553" s="312"/>
      <c r="G553" s="312"/>
      <c r="H553" s="333"/>
      <c r="I553" s="312">
        <f t="shared" ref="I553:M553" si="14">SUM(I549:I552)</f>
        <v>297.61</v>
      </c>
      <c r="J553" s="312"/>
      <c r="K553" s="312">
        <f t="shared" si="14"/>
        <v>0</v>
      </c>
      <c r="L553" s="312"/>
      <c r="M553" s="312">
        <f t="shared" si="14"/>
        <v>297.61</v>
      </c>
      <c r="N553" s="312"/>
      <c r="O553" s="71"/>
    </row>
    <row r="554" spans="2:15">
      <c r="B554" s="224"/>
      <c r="C554" s="484" t="s">
        <v>1542</v>
      </c>
      <c r="D554" s="485"/>
      <c r="E554" s="485"/>
      <c r="F554" s="485"/>
      <c r="G554" s="485"/>
      <c r="H554" s="485"/>
      <c r="I554" s="485"/>
      <c r="J554" s="485"/>
      <c r="K554" s="485"/>
      <c r="L554" s="485"/>
      <c r="M554" s="485"/>
      <c r="N554" s="486"/>
      <c r="O554" s="32"/>
    </row>
    <row r="555" spans="2:15" ht="31.5">
      <c r="B555" s="315">
        <v>465</v>
      </c>
      <c r="C555" s="69" t="s">
        <v>972</v>
      </c>
      <c r="D555" s="30">
        <v>318</v>
      </c>
      <c r="E555" s="10" t="s">
        <v>380</v>
      </c>
      <c r="F555" s="10" t="s">
        <v>753</v>
      </c>
      <c r="G555" s="3" t="s">
        <v>973</v>
      </c>
      <c r="H555" s="43">
        <v>1</v>
      </c>
      <c r="I555" s="10">
        <v>315.23</v>
      </c>
      <c r="J555" s="70"/>
      <c r="K555" s="10"/>
      <c r="L555" s="43">
        <v>1</v>
      </c>
      <c r="M555" s="10">
        <v>315.23</v>
      </c>
      <c r="N555" s="34" t="s">
        <v>305</v>
      </c>
      <c r="O555" s="20" t="s">
        <v>767</v>
      </c>
    </row>
    <row r="556" spans="2:15" ht="47.25">
      <c r="B556" s="315">
        <v>466</v>
      </c>
      <c r="C556" s="47" t="s">
        <v>974</v>
      </c>
      <c r="D556" s="12">
        <v>778.53</v>
      </c>
      <c r="E556" s="12" t="s">
        <v>380</v>
      </c>
      <c r="F556" s="12" t="s">
        <v>753</v>
      </c>
      <c r="G556" s="12" t="s">
        <v>1216</v>
      </c>
      <c r="H556" s="52">
        <v>0.92</v>
      </c>
      <c r="I556" s="12">
        <v>542.62</v>
      </c>
      <c r="J556" s="52">
        <f>L556-H556</f>
        <v>6.9999999999999951E-2</v>
      </c>
      <c r="K556" s="12">
        <f>M556-I556</f>
        <v>35.720000000000027</v>
      </c>
      <c r="L556" s="52">
        <v>0.99</v>
      </c>
      <c r="M556" s="12">
        <v>578.34</v>
      </c>
      <c r="N556" s="8" t="s">
        <v>206</v>
      </c>
      <c r="O556" s="20" t="s">
        <v>767</v>
      </c>
    </row>
    <row r="557" spans="2:15" ht="110.25">
      <c r="B557" s="315">
        <v>467</v>
      </c>
      <c r="C557" s="47" t="s">
        <v>1116</v>
      </c>
      <c r="D557" s="12">
        <v>43.12</v>
      </c>
      <c r="E557" s="12" t="s">
        <v>380</v>
      </c>
      <c r="F557" s="12" t="s">
        <v>975</v>
      </c>
      <c r="G557" s="12" t="s">
        <v>635</v>
      </c>
      <c r="H557" s="52">
        <v>0.87150000000000005</v>
      </c>
      <c r="I557" s="12">
        <v>32.75</v>
      </c>
      <c r="J557" s="52"/>
      <c r="K557" s="12"/>
      <c r="L557" s="52">
        <v>0.87150000000000005</v>
      </c>
      <c r="M557" s="12">
        <v>32.75</v>
      </c>
      <c r="N557" s="8" t="s">
        <v>2045</v>
      </c>
      <c r="O557" s="20" t="s">
        <v>767</v>
      </c>
    </row>
    <row r="558" spans="2:15" ht="110.25">
      <c r="B558" s="315">
        <v>468</v>
      </c>
      <c r="C558" s="47" t="s">
        <v>976</v>
      </c>
      <c r="D558" s="12">
        <v>44.54</v>
      </c>
      <c r="E558" s="12" t="s">
        <v>380</v>
      </c>
      <c r="F558" s="12" t="s">
        <v>975</v>
      </c>
      <c r="G558" s="12" t="s">
        <v>977</v>
      </c>
      <c r="H558" s="35">
        <v>1</v>
      </c>
      <c r="I558" s="12">
        <v>35.26</v>
      </c>
      <c r="J558" s="52"/>
      <c r="K558" s="12"/>
      <c r="L558" s="35">
        <v>1</v>
      </c>
      <c r="M558" s="12">
        <v>35.26</v>
      </c>
      <c r="N558" s="8" t="s">
        <v>2045</v>
      </c>
      <c r="O558" s="20" t="s">
        <v>767</v>
      </c>
    </row>
    <row r="559" spans="2:15" ht="110.25">
      <c r="B559" s="315">
        <v>469</v>
      </c>
      <c r="C559" s="47" t="s">
        <v>2046</v>
      </c>
      <c r="D559" s="12">
        <v>207.27</v>
      </c>
      <c r="E559" s="12" t="s">
        <v>380</v>
      </c>
      <c r="F559" s="12" t="s">
        <v>975</v>
      </c>
      <c r="G559" s="12" t="s">
        <v>978</v>
      </c>
      <c r="H559" s="35">
        <v>1</v>
      </c>
      <c r="I559" s="12">
        <v>188.28</v>
      </c>
      <c r="J559" s="52"/>
      <c r="K559" s="12"/>
      <c r="L559" s="35">
        <v>1</v>
      </c>
      <c r="M559" s="12">
        <f>I559+K559</f>
        <v>188.28</v>
      </c>
      <c r="N559" s="8" t="s">
        <v>585</v>
      </c>
      <c r="O559" s="20" t="s">
        <v>767</v>
      </c>
    </row>
    <row r="560" spans="2:15" ht="110.25">
      <c r="B560" s="315">
        <v>470</v>
      </c>
      <c r="C560" s="47" t="s">
        <v>979</v>
      </c>
      <c r="D560" s="12">
        <v>20.07</v>
      </c>
      <c r="E560" s="12" t="s">
        <v>380</v>
      </c>
      <c r="F560" s="12" t="s">
        <v>975</v>
      </c>
      <c r="G560" s="12" t="s">
        <v>1215</v>
      </c>
      <c r="H560" s="52">
        <v>0.94479999999999997</v>
      </c>
      <c r="I560" s="19">
        <v>15.51</v>
      </c>
      <c r="J560" s="52">
        <v>5.5199999999999999E-2</v>
      </c>
      <c r="K560" s="19"/>
      <c r="L560" s="35">
        <v>1</v>
      </c>
      <c r="M560" s="19">
        <f>I560+K560</f>
        <v>15.51</v>
      </c>
      <c r="N560" s="8" t="s">
        <v>2045</v>
      </c>
      <c r="O560" s="20" t="s">
        <v>767</v>
      </c>
    </row>
    <row r="561" spans="2:15" ht="78.75">
      <c r="B561" s="315">
        <v>471</v>
      </c>
      <c r="C561" s="47" t="s">
        <v>980</v>
      </c>
      <c r="D561" s="12">
        <v>61.85</v>
      </c>
      <c r="E561" s="12" t="s">
        <v>380</v>
      </c>
      <c r="F561" s="12" t="s">
        <v>975</v>
      </c>
      <c r="G561" s="12" t="s">
        <v>977</v>
      </c>
      <c r="H561" s="35">
        <v>0.97</v>
      </c>
      <c r="I561" s="19">
        <v>57.88</v>
      </c>
      <c r="J561" s="52"/>
      <c r="K561" s="12"/>
      <c r="L561" s="35">
        <v>0.97</v>
      </c>
      <c r="M561" s="19">
        <v>57.88</v>
      </c>
      <c r="N561" s="8" t="s">
        <v>1214</v>
      </c>
      <c r="O561" s="20" t="s">
        <v>767</v>
      </c>
    </row>
    <row r="562" spans="2:15" ht="78.75">
      <c r="B562" s="315">
        <v>472</v>
      </c>
      <c r="C562" s="47" t="s">
        <v>980</v>
      </c>
      <c r="D562" s="12">
        <v>49.63</v>
      </c>
      <c r="E562" s="12" t="s">
        <v>380</v>
      </c>
      <c r="F562" s="12" t="s">
        <v>975</v>
      </c>
      <c r="G562" s="12" t="s">
        <v>977</v>
      </c>
      <c r="H562" s="52">
        <v>0.96040000000000003</v>
      </c>
      <c r="I562" s="12">
        <v>43.86</v>
      </c>
      <c r="J562" s="52">
        <v>3.9600000000000003E-2</v>
      </c>
      <c r="K562" s="12"/>
      <c r="L562" s="35">
        <v>1</v>
      </c>
      <c r="M562" s="12">
        <v>43.86</v>
      </c>
      <c r="N562" s="8" t="s">
        <v>2045</v>
      </c>
      <c r="O562" s="20" t="s">
        <v>767</v>
      </c>
    </row>
    <row r="563" spans="2:15" ht="78.75">
      <c r="B563" s="315">
        <v>473</v>
      </c>
      <c r="C563" s="47" t="s">
        <v>980</v>
      </c>
      <c r="D563" s="12">
        <v>38.68</v>
      </c>
      <c r="E563" s="12" t="s">
        <v>380</v>
      </c>
      <c r="F563" s="12" t="s">
        <v>981</v>
      </c>
      <c r="G563" s="12" t="s">
        <v>982</v>
      </c>
      <c r="H563" s="52">
        <v>0.90049999999999997</v>
      </c>
      <c r="I563" s="12">
        <v>26.72</v>
      </c>
      <c r="J563" s="52"/>
      <c r="K563" s="19"/>
      <c r="L563" s="52">
        <v>0.90049999999999997</v>
      </c>
      <c r="M563" s="12">
        <v>26.72</v>
      </c>
      <c r="N563" s="8" t="s">
        <v>2045</v>
      </c>
      <c r="O563" s="20" t="s">
        <v>767</v>
      </c>
    </row>
    <row r="564" spans="2:15" ht="78.75">
      <c r="B564" s="315">
        <v>474</v>
      </c>
      <c r="C564" s="66" t="s">
        <v>980</v>
      </c>
      <c r="D564" s="6">
        <v>125.86</v>
      </c>
      <c r="E564" s="6" t="s">
        <v>380</v>
      </c>
      <c r="F564" s="6" t="s">
        <v>975</v>
      </c>
      <c r="G564" s="6" t="s">
        <v>131</v>
      </c>
      <c r="H564" s="63">
        <v>0.99409999999999998</v>
      </c>
      <c r="I564" s="6">
        <v>118.37</v>
      </c>
      <c r="J564" s="63"/>
      <c r="K564" s="6"/>
      <c r="L564" s="39">
        <v>1</v>
      </c>
      <c r="M564" s="6">
        <v>118.37</v>
      </c>
      <c r="N564" s="8" t="s">
        <v>2045</v>
      </c>
      <c r="O564" s="20" t="s">
        <v>767</v>
      </c>
    </row>
    <row r="565" spans="2:15" ht="47.25">
      <c r="B565" s="224">
        <v>475</v>
      </c>
      <c r="C565" s="66" t="s">
        <v>2047</v>
      </c>
      <c r="D565" s="26">
        <v>15</v>
      </c>
      <c r="E565" s="6" t="s">
        <v>380</v>
      </c>
      <c r="F565" s="6" t="s">
        <v>2048</v>
      </c>
      <c r="G565" s="6" t="s">
        <v>2049</v>
      </c>
      <c r="H565" s="63"/>
      <c r="I565" s="6"/>
      <c r="J565" s="39">
        <v>1</v>
      </c>
      <c r="K565" s="6"/>
      <c r="L565" s="39">
        <v>1</v>
      </c>
      <c r="M565" s="6"/>
      <c r="N565" s="33" t="s">
        <v>736</v>
      </c>
      <c r="O565" s="20" t="s">
        <v>767</v>
      </c>
    </row>
    <row r="566" spans="2:15">
      <c r="B566" s="484" t="s">
        <v>1117</v>
      </c>
      <c r="C566" s="485"/>
      <c r="D566" s="485"/>
      <c r="E566" s="485"/>
      <c r="F566" s="485"/>
      <c r="G566" s="485"/>
      <c r="H566" s="485"/>
      <c r="I566" s="485"/>
      <c r="J566" s="485"/>
      <c r="K566" s="485"/>
      <c r="L566" s="485"/>
      <c r="M566" s="485"/>
      <c r="N566" s="485"/>
      <c r="O566" s="486"/>
    </row>
    <row r="567" spans="2:15" ht="47.25">
      <c r="B567" s="224">
        <v>476</v>
      </c>
      <c r="C567" s="47" t="s">
        <v>2050</v>
      </c>
      <c r="D567" s="22">
        <v>269.23</v>
      </c>
      <c r="E567" s="20" t="s">
        <v>380</v>
      </c>
      <c r="F567" s="20" t="s">
        <v>1119</v>
      </c>
      <c r="G567" s="20" t="s">
        <v>60</v>
      </c>
      <c r="H567" s="268">
        <v>0.95620000000000005</v>
      </c>
      <c r="I567" s="20">
        <v>177.51</v>
      </c>
      <c r="J567" s="268">
        <f>L567-H567</f>
        <v>7.6999999999999291E-3</v>
      </c>
      <c r="K567" s="20"/>
      <c r="L567" s="268">
        <v>0.96389999999999998</v>
      </c>
      <c r="M567" s="20">
        <v>177.51</v>
      </c>
      <c r="N567" s="20" t="s">
        <v>66</v>
      </c>
      <c r="O567" s="20" t="s">
        <v>767</v>
      </c>
    </row>
    <row r="568" spans="2:15" ht="31.5">
      <c r="B568" s="224">
        <v>477</v>
      </c>
      <c r="C568" s="47" t="s">
        <v>1118</v>
      </c>
      <c r="D568" s="12">
        <v>144.24</v>
      </c>
      <c r="E568" s="6" t="s">
        <v>380</v>
      </c>
      <c r="F568" s="12" t="s">
        <v>1119</v>
      </c>
      <c r="G568" s="12" t="s">
        <v>60</v>
      </c>
      <c r="H568" s="52">
        <v>0.47070000000000001</v>
      </c>
      <c r="I568" s="19">
        <v>58</v>
      </c>
      <c r="J568" s="101">
        <v>0.10929999999999999</v>
      </c>
      <c r="K568" s="19">
        <f>M568-I568</f>
        <v>78.259999999999991</v>
      </c>
      <c r="L568" s="35">
        <v>0.57999999999999996</v>
      </c>
      <c r="M568" s="19">
        <v>136.26</v>
      </c>
      <c r="N568" s="33" t="s">
        <v>206</v>
      </c>
      <c r="O568" s="20" t="s">
        <v>767</v>
      </c>
    </row>
    <row r="569" spans="2:15" ht="31.5">
      <c r="B569" s="224">
        <v>478</v>
      </c>
      <c r="C569" s="47" t="s">
        <v>2051</v>
      </c>
      <c r="D569" s="146">
        <v>19.23</v>
      </c>
      <c r="E569" s="6" t="s">
        <v>380</v>
      </c>
      <c r="F569" s="12" t="s">
        <v>1119</v>
      </c>
      <c r="G569" s="12" t="s">
        <v>60</v>
      </c>
      <c r="H569" s="35">
        <v>1</v>
      </c>
      <c r="I569" s="12">
        <v>18.239999999999998</v>
      </c>
      <c r="J569" s="35"/>
      <c r="K569" s="12"/>
      <c r="L569" s="35">
        <v>1</v>
      </c>
      <c r="M569" s="12">
        <v>18.239999999999998</v>
      </c>
      <c r="N569" s="33" t="s">
        <v>736</v>
      </c>
      <c r="O569" s="20" t="s">
        <v>767</v>
      </c>
    </row>
    <row r="570" spans="2:15" ht="47.25">
      <c r="B570" s="224">
        <v>479</v>
      </c>
      <c r="C570" s="47" t="s">
        <v>1120</v>
      </c>
      <c r="D570" s="146">
        <v>24.04</v>
      </c>
      <c r="E570" s="6" t="s">
        <v>380</v>
      </c>
      <c r="F570" s="12" t="s">
        <v>1119</v>
      </c>
      <c r="G570" s="12" t="s">
        <v>60</v>
      </c>
      <c r="H570" s="35">
        <v>1</v>
      </c>
      <c r="I570" s="12">
        <v>22.19</v>
      </c>
      <c r="J570" s="52"/>
      <c r="K570" s="12"/>
      <c r="L570" s="35">
        <f>H570+J570</f>
        <v>1</v>
      </c>
      <c r="M570" s="12">
        <v>22.19</v>
      </c>
      <c r="N570" s="33" t="s">
        <v>736</v>
      </c>
      <c r="O570" s="20" t="s">
        <v>767</v>
      </c>
    </row>
    <row r="571" spans="2:15" ht="47.25">
      <c r="B571" s="224">
        <v>480</v>
      </c>
      <c r="C571" s="47" t="s">
        <v>1121</v>
      </c>
      <c r="D571" s="12">
        <v>14.42</v>
      </c>
      <c r="E571" s="6" t="s">
        <v>380</v>
      </c>
      <c r="F571" s="12" t="s">
        <v>1119</v>
      </c>
      <c r="G571" s="12" t="s">
        <v>60</v>
      </c>
      <c r="H571" s="35">
        <v>1</v>
      </c>
      <c r="I571" s="12">
        <v>12.34</v>
      </c>
      <c r="J571" s="35"/>
      <c r="K571" s="12">
        <f>M571-I571</f>
        <v>0.75</v>
      </c>
      <c r="L571" s="35">
        <v>1</v>
      </c>
      <c r="M571" s="12">
        <v>13.09</v>
      </c>
      <c r="N571" s="33" t="s">
        <v>736</v>
      </c>
      <c r="O571" s="20" t="s">
        <v>767</v>
      </c>
    </row>
    <row r="572" spans="2:15" ht="63">
      <c r="B572" s="224">
        <v>481</v>
      </c>
      <c r="C572" s="47" t="s">
        <v>1122</v>
      </c>
      <c r="D572" s="12">
        <v>14.43</v>
      </c>
      <c r="E572" s="6" t="s">
        <v>380</v>
      </c>
      <c r="F572" s="12" t="s">
        <v>1119</v>
      </c>
      <c r="G572" s="12" t="s">
        <v>60</v>
      </c>
      <c r="H572" s="35">
        <v>1</v>
      </c>
      <c r="I572" s="19">
        <v>14.4</v>
      </c>
      <c r="J572" s="52"/>
      <c r="K572" s="19"/>
      <c r="L572" s="35">
        <v>1</v>
      </c>
      <c r="M572" s="19">
        <v>14.4</v>
      </c>
      <c r="N572" s="33" t="s">
        <v>1214</v>
      </c>
      <c r="O572" s="20" t="s">
        <v>767</v>
      </c>
    </row>
    <row r="573" spans="2:15" ht="63">
      <c r="B573" s="224">
        <v>482</v>
      </c>
      <c r="C573" s="47" t="s">
        <v>1123</v>
      </c>
      <c r="D573" s="12">
        <v>28.85</v>
      </c>
      <c r="E573" s="6" t="s">
        <v>380</v>
      </c>
      <c r="F573" s="12" t="s">
        <v>1119</v>
      </c>
      <c r="G573" s="12" t="s">
        <v>60</v>
      </c>
      <c r="H573" s="52">
        <v>0.73909999999999998</v>
      </c>
      <c r="I573" s="19">
        <v>21.39</v>
      </c>
      <c r="J573" s="52"/>
      <c r="K573" s="19"/>
      <c r="L573" s="52">
        <v>0.73909999999999998</v>
      </c>
      <c r="M573" s="19">
        <v>21.39</v>
      </c>
      <c r="N573" s="33" t="s">
        <v>206</v>
      </c>
      <c r="O573" s="20" t="s">
        <v>767</v>
      </c>
    </row>
    <row r="574" spans="2:15" ht="63">
      <c r="B574" s="224">
        <v>483</v>
      </c>
      <c r="C574" s="47" t="s">
        <v>1124</v>
      </c>
      <c r="D574" s="146">
        <v>19.23</v>
      </c>
      <c r="E574" s="6" t="s">
        <v>380</v>
      </c>
      <c r="F574" s="12" t="s">
        <v>1119</v>
      </c>
      <c r="G574" s="12" t="s">
        <v>60</v>
      </c>
      <c r="H574" s="35">
        <v>1</v>
      </c>
      <c r="I574" s="12">
        <v>19.14</v>
      </c>
      <c r="J574" s="52"/>
      <c r="K574" s="12"/>
      <c r="L574" s="35">
        <f>H574+J574</f>
        <v>1</v>
      </c>
      <c r="M574" s="19">
        <v>19.14</v>
      </c>
      <c r="N574" s="33" t="s">
        <v>2018</v>
      </c>
      <c r="O574" s="20" t="s">
        <v>767</v>
      </c>
    </row>
    <row r="575" spans="2:15" ht="63">
      <c r="B575" s="224">
        <v>484</v>
      </c>
      <c r="C575" s="47" t="s">
        <v>1125</v>
      </c>
      <c r="D575" s="12">
        <v>14.43</v>
      </c>
      <c r="E575" s="6" t="s">
        <v>380</v>
      </c>
      <c r="F575" s="12" t="s">
        <v>1119</v>
      </c>
      <c r="G575" s="12" t="s">
        <v>60</v>
      </c>
      <c r="H575" s="35">
        <v>1</v>
      </c>
      <c r="I575" s="19">
        <v>14.4</v>
      </c>
      <c r="J575" s="35"/>
      <c r="K575" s="19"/>
      <c r="L575" s="35">
        <v>1</v>
      </c>
      <c r="M575" s="19">
        <v>14.4</v>
      </c>
      <c r="N575" s="33" t="s">
        <v>1214</v>
      </c>
      <c r="O575" s="20" t="s">
        <v>767</v>
      </c>
    </row>
    <row r="576" spans="2:15" ht="63">
      <c r="B576" s="224">
        <v>485</v>
      </c>
      <c r="C576" s="47" t="s">
        <v>1126</v>
      </c>
      <c r="D576" s="12">
        <v>28.85</v>
      </c>
      <c r="E576" s="6" t="s">
        <v>380</v>
      </c>
      <c r="F576" s="12" t="s">
        <v>1119</v>
      </c>
      <c r="G576" s="12" t="s">
        <v>60</v>
      </c>
      <c r="H576" s="35">
        <v>1</v>
      </c>
      <c r="I576" s="19">
        <v>16.7</v>
      </c>
      <c r="J576" s="35"/>
      <c r="K576" s="19">
        <f>M576-I576</f>
        <v>5.5500000000000007</v>
      </c>
      <c r="L576" s="35">
        <v>1</v>
      </c>
      <c r="M576" s="19">
        <v>22.25</v>
      </c>
      <c r="N576" s="33" t="s">
        <v>1214</v>
      </c>
      <c r="O576" s="20" t="s">
        <v>767</v>
      </c>
    </row>
    <row r="577" spans="2:15" ht="63">
      <c r="B577" s="224">
        <v>486</v>
      </c>
      <c r="C577" s="47" t="s">
        <v>1127</v>
      </c>
      <c r="D577" s="12">
        <v>11.54</v>
      </c>
      <c r="E577" s="6" t="s">
        <v>380</v>
      </c>
      <c r="F577" s="12" t="s">
        <v>1119</v>
      </c>
      <c r="G577" s="12" t="s">
        <v>60</v>
      </c>
      <c r="H577" s="35">
        <v>1</v>
      </c>
      <c r="I577" s="12">
        <v>11.36</v>
      </c>
      <c r="J577" s="35"/>
      <c r="K577" s="12"/>
      <c r="L577" s="35">
        <v>1</v>
      </c>
      <c r="M577" s="12">
        <v>11.36</v>
      </c>
      <c r="N577" s="33" t="s">
        <v>585</v>
      </c>
      <c r="O577" s="20" t="s">
        <v>767</v>
      </c>
    </row>
    <row r="578" spans="2:15" ht="31.5">
      <c r="B578" s="224">
        <v>487</v>
      </c>
      <c r="C578" s="47" t="s">
        <v>1641</v>
      </c>
      <c r="D578" s="19">
        <v>12.5</v>
      </c>
      <c r="E578" s="6" t="s">
        <v>380</v>
      </c>
      <c r="F578" s="12" t="s">
        <v>1119</v>
      </c>
      <c r="G578" s="12" t="s">
        <v>60</v>
      </c>
      <c r="H578" s="35">
        <v>1</v>
      </c>
      <c r="I578" s="12">
        <v>8.66</v>
      </c>
      <c r="J578" s="52"/>
      <c r="K578" s="12"/>
      <c r="L578" s="35">
        <v>1</v>
      </c>
      <c r="M578" s="12">
        <v>8.66</v>
      </c>
      <c r="N578" s="33" t="s">
        <v>1214</v>
      </c>
      <c r="O578" s="20" t="s">
        <v>767</v>
      </c>
    </row>
    <row r="579" spans="2:15" ht="63">
      <c r="B579" s="224">
        <v>488</v>
      </c>
      <c r="C579" s="47" t="s">
        <v>1642</v>
      </c>
      <c r="D579" s="12">
        <v>28.85</v>
      </c>
      <c r="E579" s="6" t="s">
        <v>380</v>
      </c>
      <c r="F579" s="12" t="s">
        <v>1119</v>
      </c>
      <c r="G579" s="12" t="s">
        <v>60</v>
      </c>
      <c r="H579" s="35">
        <v>1</v>
      </c>
      <c r="I579" s="12">
        <v>22.25</v>
      </c>
      <c r="J579" s="52"/>
      <c r="K579" s="12"/>
      <c r="L579" s="35">
        <f>H579+J579</f>
        <v>1</v>
      </c>
      <c r="M579" s="12">
        <v>22.25</v>
      </c>
      <c r="N579" s="33" t="s">
        <v>1214</v>
      </c>
      <c r="O579" s="20" t="s">
        <v>767</v>
      </c>
    </row>
    <row r="580" spans="2:15" ht="47.25">
      <c r="B580" s="224">
        <v>489</v>
      </c>
      <c r="C580" s="47" t="s">
        <v>1128</v>
      </c>
      <c r="D580" s="12">
        <v>19.23</v>
      </c>
      <c r="E580" s="6" t="s">
        <v>380</v>
      </c>
      <c r="F580" s="12" t="s">
        <v>1119</v>
      </c>
      <c r="G580" s="12" t="s">
        <v>60</v>
      </c>
      <c r="H580" s="35">
        <v>1</v>
      </c>
      <c r="I580" s="12">
        <v>15.94</v>
      </c>
      <c r="J580" s="52"/>
      <c r="K580" s="12"/>
      <c r="L580" s="35">
        <v>1</v>
      </c>
      <c r="M580" s="12">
        <v>15.94</v>
      </c>
      <c r="N580" s="33" t="s">
        <v>1214</v>
      </c>
      <c r="O580" s="20" t="s">
        <v>767</v>
      </c>
    </row>
    <row r="581" spans="2:15" ht="47.25">
      <c r="B581" s="224">
        <v>490</v>
      </c>
      <c r="C581" s="47" t="s">
        <v>1129</v>
      </c>
      <c r="D581" s="146">
        <v>24.04</v>
      </c>
      <c r="E581" s="6" t="s">
        <v>380</v>
      </c>
      <c r="F581" s="12" t="s">
        <v>1119</v>
      </c>
      <c r="G581" s="12" t="s">
        <v>60</v>
      </c>
      <c r="H581" s="35">
        <v>1</v>
      </c>
      <c r="I581" s="12">
        <v>16.329999999999998</v>
      </c>
      <c r="J581" s="35"/>
      <c r="K581" s="12"/>
      <c r="L581" s="35">
        <v>1</v>
      </c>
      <c r="M581" s="12">
        <v>16.329999999999998</v>
      </c>
      <c r="N581" s="33" t="s">
        <v>1214</v>
      </c>
      <c r="O581" s="20" t="s">
        <v>767</v>
      </c>
    </row>
    <row r="582" spans="2:15" ht="63">
      <c r="B582" s="224">
        <v>491</v>
      </c>
      <c r="C582" s="47" t="s">
        <v>1130</v>
      </c>
      <c r="D582" s="12">
        <v>28.85</v>
      </c>
      <c r="E582" s="6" t="s">
        <v>380</v>
      </c>
      <c r="F582" s="12" t="s">
        <v>1119</v>
      </c>
      <c r="G582" s="12" t="s">
        <v>60</v>
      </c>
      <c r="H582" s="52">
        <v>0.4375</v>
      </c>
      <c r="I582" s="12">
        <v>1.37</v>
      </c>
      <c r="J582" s="52"/>
      <c r="K582" s="12">
        <v>1.37</v>
      </c>
      <c r="L582" s="286">
        <f>H582+J582</f>
        <v>0.4375</v>
      </c>
      <c r="M582" s="12">
        <v>1.37</v>
      </c>
      <c r="N582" s="33" t="s">
        <v>206</v>
      </c>
      <c r="O582" s="20" t="s">
        <v>767</v>
      </c>
    </row>
    <row r="583" spans="2:15" ht="47.25">
      <c r="B583" s="224">
        <v>492</v>
      </c>
      <c r="C583" s="47" t="s">
        <v>1131</v>
      </c>
      <c r="D583" s="12">
        <v>9.6199999999999992</v>
      </c>
      <c r="E583" s="6" t="s">
        <v>380</v>
      </c>
      <c r="F583" s="12" t="s">
        <v>1119</v>
      </c>
      <c r="G583" s="12" t="s">
        <v>60</v>
      </c>
      <c r="H583" s="35">
        <v>1</v>
      </c>
      <c r="I583" s="12">
        <v>6.71</v>
      </c>
      <c r="J583" s="35"/>
      <c r="K583" s="12"/>
      <c r="L583" s="48">
        <v>1</v>
      </c>
      <c r="M583" s="12">
        <v>6.71</v>
      </c>
      <c r="N583" s="33" t="s">
        <v>1214</v>
      </c>
      <c r="O583" s="20" t="s">
        <v>767</v>
      </c>
    </row>
    <row r="584" spans="2:15" ht="47.25">
      <c r="B584" s="224">
        <v>493</v>
      </c>
      <c r="C584" s="47" t="s">
        <v>1132</v>
      </c>
      <c r="D584" s="12">
        <v>9.6199999999999992</v>
      </c>
      <c r="E584" s="6" t="s">
        <v>380</v>
      </c>
      <c r="F584" s="12" t="s">
        <v>1119</v>
      </c>
      <c r="G584" s="12" t="s">
        <v>60</v>
      </c>
      <c r="H584" s="35">
        <v>1</v>
      </c>
      <c r="I584" s="12">
        <v>2.76</v>
      </c>
      <c r="J584" s="35"/>
      <c r="K584" s="12"/>
      <c r="L584" s="48">
        <v>1</v>
      </c>
      <c r="M584" s="12">
        <v>2.76</v>
      </c>
      <c r="N584" s="33" t="s">
        <v>1214</v>
      </c>
      <c r="O584" s="20" t="s">
        <v>767</v>
      </c>
    </row>
    <row r="585" spans="2:15" ht="47.25">
      <c r="B585" s="224">
        <v>494</v>
      </c>
      <c r="C585" s="47" t="s">
        <v>1133</v>
      </c>
      <c r="D585" s="12">
        <v>9.6199999999999992</v>
      </c>
      <c r="E585" s="6" t="s">
        <v>380</v>
      </c>
      <c r="F585" s="12" t="s">
        <v>1119</v>
      </c>
      <c r="G585" s="12" t="s">
        <v>60</v>
      </c>
      <c r="H585" s="35">
        <v>1</v>
      </c>
      <c r="I585" s="12">
        <v>8.91</v>
      </c>
      <c r="J585" s="52"/>
      <c r="K585" s="12"/>
      <c r="L585" s="48">
        <v>1</v>
      </c>
      <c r="M585" s="12">
        <v>8.91</v>
      </c>
      <c r="N585" s="33" t="s">
        <v>1214</v>
      </c>
      <c r="O585" s="20" t="s">
        <v>767</v>
      </c>
    </row>
    <row r="586" spans="2:15" ht="47.25">
      <c r="B586" s="224">
        <v>495</v>
      </c>
      <c r="C586" s="47" t="s">
        <v>1134</v>
      </c>
      <c r="D586" s="12">
        <v>9.6199999999999992</v>
      </c>
      <c r="E586" s="6" t="s">
        <v>380</v>
      </c>
      <c r="F586" s="12" t="s">
        <v>1119</v>
      </c>
      <c r="G586" s="12" t="s">
        <v>60</v>
      </c>
      <c r="H586" s="35">
        <v>1</v>
      </c>
      <c r="I586" s="12"/>
      <c r="J586" s="35"/>
      <c r="K586" s="12"/>
      <c r="L586" s="48">
        <v>1</v>
      </c>
      <c r="M586" s="12"/>
      <c r="N586" s="33" t="s">
        <v>1214</v>
      </c>
      <c r="O586" s="20" t="s">
        <v>767</v>
      </c>
    </row>
    <row r="587" spans="2:15" ht="31.5">
      <c r="B587" s="224">
        <v>496</v>
      </c>
      <c r="C587" s="47" t="s">
        <v>1643</v>
      </c>
      <c r="D587" s="146">
        <v>24.04</v>
      </c>
      <c r="E587" s="6" t="s">
        <v>380</v>
      </c>
      <c r="F587" s="12" t="s">
        <v>1119</v>
      </c>
      <c r="G587" s="12" t="s">
        <v>60</v>
      </c>
      <c r="H587" s="35">
        <v>1</v>
      </c>
      <c r="I587" s="12"/>
      <c r="J587" s="52"/>
      <c r="K587" s="12"/>
      <c r="L587" s="48">
        <f>H587+J587</f>
        <v>1</v>
      </c>
      <c r="M587" s="12"/>
      <c r="N587" s="33" t="s">
        <v>736</v>
      </c>
      <c r="O587" s="20" t="s">
        <v>767</v>
      </c>
    </row>
    <row r="588" spans="2:15" ht="47.25">
      <c r="B588" s="224">
        <v>497</v>
      </c>
      <c r="C588" s="47" t="s">
        <v>1135</v>
      </c>
      <c r="D588" s="12">
        <v>19.23</v>
      </c>
      <c r="E588" s="6" t="s">
        <v>380</v>
      </c>
      <c r="F588" s="12" t="s">
        <v>1119</v>
      </c>
      <c r="G588" s="12" t="s">
        <v>60</v>
      </c>
      <c r="H588" s="35">
        <v>1</v>
      </c>
      <c r="I588" s="12">
        <v>17.23</v>
      </c>
      <c r="J588" s="35"/>
      <c r="K588" s="12"/>
      <c r="L588" s="35">
        <v>1</v>
      </c>
      <c r="M588" s="12">
        <v>17.23</v>
      </c>
      <c r="N588" s="33" t="s">
        <v>736</v>
      </c>
      <c r="O588" s="20" t="s">
        <v>767</v>
      </c>
    </row>
    <row r="589" spans="2:15" ht="47.25">
      <c r="B589" s="224">
        <v>498</v>
      </c>
      <c r="C589" s="47" t="s">
        <v>1136</v>
      </c>
      <c r="D589" s="12">
        <v>38.46</v>
      </c>
      <c r="E589" s="6" t="s">
        <v>380</v>
      </c>
      <c r="F589" s="12" t="s">
        <v>1119</v>
      </c>
      <c r="G589" s="12" t="s">
        <v>60</v>
      </c>
      <c r="H589" s="35">
        <v>1</v>
      </c>
      <c r="I589" s="12">
        <v>34.409999999999997</v>
      </c>
      <c r="J589" s="52"/>
      <c r="K589" s="12"/>
      <c r="L589" s="35">
        <f>H589+J589</f>
        <v>1</v>
      </c>
      <c r="M589" s="12">
        <v>34.409999999999997</v>
      </c>
      <c r="N589" s="33" t="s">
        <v>736</v>
      </c>
      <c r="O589" s="20" t="s">
        <v>767</v>
      </c>
    </row>
    <row r="590" spans="2:15" ht="47.25">
      <c r="B590" s="224">
        <v>499</v>
      </c>
      <c r="C590" s="47" t="s">
        <v>1137</v>
      </c>
      <c r="D590" s="146">
        <v>19.23</v>
      </c>
      <c r="E590" s="6" t="s">
        <v>380</v>
      </c>
      <c r="F590" s="12" t="s">
        <v>1119</v>
      </c>
      <c r="G590" s="12" t="s">
        <v>60</v>
      </c>
      <c r="H590" s="35">
        <v>1</v>
      </c>
      <c r="I590" s="12">
        <v>17.47</v>
      </c>
      <c r="J590" s="52"/>
      <c r="K590" s="12"/>
      <c r="L590" s="35">
        <f>H590+J590</f>
        <v>1</v>
      </c>
      <c r="M590" s="12">
        <v>17.47</v>
      </c>
      <c r="N590" s="33" t="s">
        <v>736</v>
      </c>
      <c r="O590" s="20" t="s">
        <v>767</v>
      </c>
    </row>
    <row r="591" spans="2:15" ht="47.25">
      <c r="B591" s="224">
        <v>500</v>
      </c>
      <c r="C591" s="47" t="s">
        <v>1138</v>
      </c>
      <c r="D591" s="146">
        <v>19.23</v>
      </c>
      <c r="E591" s="6" t="s">
        <v>380</v>
      </c>
      <c r="F591" s="12" t="s">
        <v>1119</v>
      </c>
      <c r="G591" s="12" t="s">
        <v>60</v>
      </c>
      <c r="H591" s="35">
        <v>1</v>
      </c>
      <c r="I591" s="334">
        <v>18.190000000000001</v>
      </c>
      <c r="J591" s="35"/>
      <c r="K591" s="12"/>
      <c r="L591" s="35">
        <v>1</v>
      </c>
      <c r="M591" s="12">
        <v>18.190000000000001</v>
      </c>
      <c r="N591" s="33" t="s">
        <v>305</v>
      </c>
      <c r="O591" s="20" t="s">
        <v>767</v>
      </c>
    </row>
    <row r="592" spans="2:15" ht="63">
      <c r="B592" s="224">
        <v>501</v>
      </c>
      <c r="C592" s="47" t="s">
        <v>1139</v>
      </c>
      <c r="D592" s="146">
        <v>19.23</v>
      </c>
      <c r="E592" s="6" t="s">
        <v>380</v>
      </c>
      <c r="F592" s="12" t="s">
        <v>1119</v>
      </c>
      <c r="G592" s="12" t="s">
        <v>60</v>
      </c>
      <c r="H592" s="35">
        <v>1</v>
      </c>
      <c r="I592" s="12">
        <v>19.23</v>
      </c>
      <c r="J592" s="35"/>
      <c r="K592" s="12"/>
      <c r="L592" s="35">
        <v>1</v>
      </c>
      <c r="M592" s="12">
        <v>19.23</v>
      </c>
      <c r="N592" s="33" t="s">
        <v>305</v>
      </c>
      <c r="O592" s="20" t="s">
        <v>767</v>
      </c>
    </row>
    <row r="593" spans="2:15">
      <c r="B593" s="224"/>
      <c r="C593" s="328" t="s">
        <v>2052</v>
      </c>
      <c r="D593" s="312">
        <f>SUM(D555:D592)</f>
        <v>2582.4099999999985</v>
      </c>
      <c r="E593" s="312"/>
      <c r="F593" s="312"/>
      <c r="G593" s="312"/>
      <c r="H593" s="312"/>
      <c r="I593" s="312">
        <f t="shared" ref="I593:O593" si="15">SUM(I555:I592)</f>
        <v>1951.6100000000006</v>
      </c>
      <c r="J593" s="312"/>
      <c r="K593" s="312">
        <f t="shared" si="15"/>
        <v>121.65000000000002</v>
      </c>
      <c r="L593" s="312"/>
      <c r="M593" s="312">
        <f t="shared" si="15"/>
        <v>2071.8900000000008</v>
      </c>
      <c r="N593" s="312">
        <f t="shared" si="15"/>
        <v>0</v>
      </c>
      <c r="O593" s="312">
        <f t="shared" si="15"/>
        <v>0</v>
      </c>
    </row>
    <row r="594" spans="2:15">
      <c r="B594" s="490" t="s">
        <v>1213</v>
      </c>
      <c r="C594" s="490"/>
      <c r="D594" s="490"/>
      <c r="E594" s="490"/>
      <c r="F594" s="490"/>
      <c r="G594" s="490"/>
      <c r="H594" s="490"/>
      <c r="I594" s="490"/>
      <c r="J594" s="490"/>
      <c r="K594" s="490"/>
      <c r="L594" s="490"/>
      <c r="M594" s="490"/>
      <c r="N594" s="490"/>
      <c r="O594" s="490"/>
    </row>
    <row r="595" spans="2:15" ht="31.5">
      <c r="B595" s="315">
        <v>502</v>
      </c>
      <c r="C595" s="47" t="s">
        <v>983</v>
      </c>
      <c r="D595" s="22">
        <v>500</v>
      </c>
      <c r="E595" s="20" t="s">
        <v>77</v>
      </c>
      <c r="F595" s="20" t="s">
        <v>984</v>
      </c>
      <c r="G595" s="20" t="s">
        <v>985</v>
      </c>
      <c r="H595" s="21">
        <v>0.77</v>
      </c>
      <c r="I595" s="22">
        <v>308.91000000000003</v>
      </c>
      <c r="J595" s="21" t="s">
        <v>2019</v>
      </c>
      <c r="K595" s="20"/>
      <c r="L595" s="21">
        <v>0.77</v>
      </c>
      <c r="M595" s="22">
        <v>308.91000000000003</v>
      </c>
      <c r="N595" s="20" t="s">
        <v>66</v>
      </c>
      <c r="O595" s="20" t="s">
        <v>43</v>
      </c>
    </row>
    <row r="596" spans="2:15" ht="47.25">
      <c r="B596" s="315">
        <v>503</v>
      </c>
      <c r="C596" s="47" t="s">
        <v>986</v>
      </c>
      <c r="D596" s="22">
        <v>360</v>
      </c>
      <c r="E596" s="20" t="s">
        <v>77</v>
      </c>
      <c r="F596" s="20" t="s">
        <v>984</v>
      </c>
      <c r="G596" s="20" t="s">
        <v>985</v>
      </c>
      <c r="H596" s="21">
        <v>1</v>
      </c>
      <c r="I596" s="22">
        <v>81</v>
      </c>
      <c r="J596" s="21"/>
      <c r="K596" s="22"/>
      <c r="L596" s="21">
        <v>1</v>
      </c>
      <c r="M596" s="22">
        <v>81</v>
      </c>
      <c r="N596" s="20" t="s">
        <v>2053</v>
      </c>
      <c r="O596" s="20" t="s">
        <v>43</v>
      </c>
    </row>
    <row r="597" spans="2:15" ht="47.25">
      <c r="B597" s="315">
        <v>504</v>
      </c>
      <c r="C597" s="47" t="s">
        <v>987</v>
      </c>
      <c r="D597" s="22">
        <v>500</v>
      </c>
      <c r="E597" s="20" t="s">
        <v>77</v>
      </c>
      <c r="F597" s="20" t="s">
        <v>984</v>
      </c>
      <c r="G597" s="20" t="s">
        <v>985</v>
      </c>
      <c r="H597" s="21">
        <v>0.95</v>
      </c>
      <c r="I597" s="20">
        <v>154.47999999999999</v>
      </c>
      <c r="J597" s="21">
        <v>0.03</v>
      </c>
      <c r="K597" s="20"/>
      <c r="L597" s="21">
        <v>0.98</v>
      </c>
      <c r="M597" s="20">
        <v>154.47999999999999</v>
      </c>
      <c r="N597" s="20" t="s">
        <v>66</v>
      </c>
      <c r="O597" s="20" t="s">
        <v>43</v>
      </c>
    </row>
    <row r="598" spans="2:15" ht="47.25">
      <c r="B598" s="315">
        <v>505</v>
      </c>
      <c r="C598" s="47" t="s">
        <v>1140</v>
      </c>
      <c r="D598" s="22">
        <v>1400</v>
      </c>
      <c r="E598" s="20" t="s">
        <v>77</v>
      </c>
      <c r="F598" s="20" t="s">
        <v>984</v>
      </c>
      <c r="G598" s="20" t="s">
        <v>985</v>
      </c>
      <c r="H598" s="21">
        <v>0.4</v>
      </c>
      <c r="I598" s="20">
        <v>277.7</v>
      </c>
      <c r="J598" s="268"/>
      <c r="K598" s="20">
        <f>M598-I598</f>
        <v>61.19</v>
      </c>
      <c r="L598" s="268">
        <v>0.4</v>
      </c>
      <c r="M598" s="22">
        <v>338.89</v>
      </c>
      <c r="N598" s="20" t="s">
        <v>66</v>
      </c>
      <c r="O598" s="20" t="s">
        <v>43</v>
      </c>
    </row>
    <row r="599" spans="2:15" ht="47.25">
      <c r="B599" s="331">
        <v>506</v>
      </c>
      <c r="C599" s="23" t="s">
        <v>1212</v>
      </c>
      <c r="D599" s="19">
        <v>10</v>
      </c>
      <c r="E599" s="12" t="s">
        <v>77</v>
      </c>
      <c r="F599" s="32" t="s">
        <v>1211</v>
      </c>
      <c r="G599" s="32" t="s">
        <v>1210</v>
      </c>
      <c r="H599" s="35">
        <v>1</v>
      </c>
      <c r="I599" s="19">
        <v>10</v>
      </c>
      <c r="J599" s="35"/>
      <c r="K599" s="19"/>
      <c r="L599" s="35">
        <v>1</v>
      </c>
      <c r="M599" s="19">
        <v>10</v>
      </c>
      <c r="N599" s="20" t="s">
        <v>305</v>
      </c>
      <c r="O599" s="20" t="s">
        <v>988</v>
      </c>
    </row>
    <row r="600" spans="2:15" ht="31.5">
      <c r="B600" s="146"/>
      <c r="C600" s="71" t="s">
        <v>2054</v>
      </c>
      <c r="D600" s="312">
        <f>SUM(D595:D599)</f>
        <v>2770</v>
      </c>
      <c r="E600" s="312"/>
      <c r="F600" s="312"/>
      <c r="G600" s="312"/>
      <c r="H600" s="312"/>
      <c r="I600" s="312">
        <f t="shared" ref="I600:M600" si="16">SUM(I595:I599)</f>
        <v>832.08999999999992</v>
      </c>
      <c r="J600" s="312"/>
      <c r="K600" s="312">
        <f t="shared" si="16"/>
        <v>61.19</v>
      </c>
      <c r="L600" s="312"/>
      <c r="M600" s="312">
        <f t="shared" si="16"/>
        <v>893.28</v>
      </c>
      <c r="N600" s="312"/>
      <c r="O600" s="20"/>
    </row>
    <row r="601" spans="2:15">
      <c r="B601" s="224"/>
      <c r="C601" s="484" t="s">
        <v>1209</v>
      </c>
      <c r="D601" s="485"/>
      <c r="E601" s="485"/>
      <c r="F601" s="485"/>
      <c r="G601" s="485"/>
      <c r="H601" s="485"/>
      <c r="I601" s="485"/>
      <c r="J601" s="485"/>
      <c r="K601" s="485"/>
      <c r="L601" s="485"/>
      <c r="M601" s="485"/>
      <c r="N601" s="486"/>
      <c r="O601" s="32"/>
    </row>
    <row r="602" spans="2:15" ht="47.25">
      <c r="B602" s="369">
        <v>507</v>
      </c>
      <c r="C602" s="47" t="s">
        <v>1208</v>
      </c>
      <c r="D602" s="22">
        <v>100</v>
      </c>
      <c r="E602" s="20" t="s">
        <v>150</v>
      </c>
      <c r="F602" s="20" t="s">
        <v>1203</v>
      </c>
      <c r="G602" s="20" t="s">
        <v>1202</v>
      </c>
      <c r="H602" s="282">
        <v>1</v>
      </c>
      <c r="I602" s="20">
        <v>98.04</v>
      </c>
      <c r="J602" s="282"/>
      <c r="K602" s="20"/>
      <c r="L602" s="282">
        <v>1</v>
      </c>
      <c r="M602" s="20">
        <v>98.04</v>
      </c>
      <c r="N602" s="20" t="s">
        <v>2055</v>
      </c>
      <c r="O602" s="23" t="s">
        <v>767</v>
      </c>
    </row>
    <row r="603" spans="2:15" ht="31.5">
      <c r="B603" s="369">
        <v>508</v>
      </c>
      <c r="C603" s="47" t="s">
        <v>1207</v>
      </c>
      <c r="D603" s="22">
        <v>135</v>
      </c>
      <c r="E603" s="20" t="s">
        <v>150</v>
      </c>
      <c r="F603" s="20" t="s">
        <v>1203</v>
      </c>
      <c r="G603" s="20" t="s">
        <v>1202</v>
      </c>
      <c r="H603" s="285">
        <v>0.97499999999999998</v>
      </c>
      <c r="I603" s="22">
        <v>2.2999999999999998</v>
      </c>
      <c r="J603" s="285">
        <v>2.5000000000000001E-2</v>
      </c>
      <c r="K603" s="22">
        <v>132.54</v>
      </c>
      <c r="L603" s="282">
        <v>1</v>
      </c>
      <c r="M603" s="22">
        <v>134.84</v>
      </c>
      <c r="N603" s="20" t="s">
        <v>2055</v>
      </c>
      <c r="O603" s="23" t="s">
        <v>767</v>
      </c>
    </row>
    <row r="604" spans="2:15" ht="47.25">
      <c r="B604" s="369">
        <v>509</v>
      </c>
      <c r="C604" s="47" t="s">
        <v>1206</v>
      </c>
      <c r="D604" s="22">
        <v>122.2</v>
      </c>
      <c r="E604" s="20" t="s">
        <v>150</v>
      </c>
      <c r="F604" s="20" t="s">
        <v>1203</v>
      </c>
      <c r="G604" s="20" t="s">
        <v>1202</v>
      </c>
      <c r="H604" s="285">
        <v>0.85799999999999998</v>
      </c>
      <c r="I604" s="20">
        <v>86.19</v>
      </c>
      <c r="J604" s="335">
        <v>0.14199999999999999</v>
      </c>
      <c r="K604" s="20">
        <v>1.59</v>
      </c>
      <c r="L604" s="282">
        <v>1</v>
      </c>
      <c r="M604" s="20">
        <v>87.39</v>
      </c>
      <c r="N604" s="20" t="s">
        <v>2055</v>
      </c>
      <c r="O604" s="23" t="s">
        <v>767</v>
      </c>
    </row>
    <row r="605" spans="2:15" ht="31.5">
      <c r="B605" s="369">
        <v>510</v>
      </c>
      <c r="C605" s="47" t="s">
        <v>1205</v>
      </c>
      <c r="D605" s="20">
        <v>107.71</v>
      </c>
      <c r="E605" s="20" t="s">
        <v>150</v>
      </c>
      <c r="F605" s="20" t="s">
        <v>1203</v>
      </c>
      <c r="G605" s="20" t="s">
        <v>1202</v>
      </c>
      <c r="H605" s="282">
        <v>1</v>
      </c>
      <c r="I605" s="20">
        <v>94.99</v>
      </c>
      <c r="J605" s="285"/>
      <c r="K605" s="20"/>
      <c r="L605" s="282">
        <v>1</v>
      </c>
      <c r="M605" s="20">
        <v>94.99</v>
      </c>
      <c r="N605" s="20" t="s">
        <v>2055</v>
      </c>
      <c r="O605" s="23" t="s">
        <v>767</v>
      </c>
    </row>
    <row r="606" spans="2:15" ht="47.25">
      <c r="B606" s="369">
        <v>511</v>
      </c>
      <c r="C606" s="47" t="s">
        <v>1204</v>
      </c>
      <c r="D606" s="19">
        <v>35</v>
      </c>
      <c r="E606" s="20" t="s">
        <v>150</v>
      </c>
      <c r="F606" s="20" t="s">
        <v>1203</v>
      </c>
      <c r="G606" s="20" t="s">
        <v>1202</v>
      </c>
      <c r="H606" s="284">
        <v>0.6</v>
      </c>
      <c r="I606" s="12">
        <v>19.989999999999998</v>
      </c>
      <c r="J606" s="284">
        <v>0.4</v>
      </c>
      <c r="K606" s="12">
        <v>14.29</v>
      </c>
      <c r="L606" s="284">
        <v>1</v>
      </c>
      <c r="M606" s="12">
        <v>34.28</v>
      </c>
      <c r="N606" s="20" t="s">
        <v>2055</v>
      </c>
      <c r="O606" s="20" t="s">
        <v>988</v>
      </c>
    </row>
    <row r="607" spans="2:15">
      <c r="B607" s="224"/>
      <c r="C607" s="328" t="s">
        <v>2056</v>
      </c>
      <c r="D607" s="312">
        <f>SUM(D602:D606)</f>
        <v>499.90999999999997</v>
      </c>
      <c r="E607" s="312"/>
      <c r="F607" s="312"/>
      <c r="G607" s="312"/>
      <c r="H607" s="312"/>
      <c r="I607" s="312">
        <f t="shared" ref="I607:M607" si="17">SUM(I602:I606)</f>
        <v>301.51</v>
      </c>
      <c r="J607" s="312"/>
      <c r="K607" s="312">
        <f t="shared" si="17"/>
        <v>148.41999999999999</v>
      </c>
      <c r="L607" s="312"/>
      <c r="M607" s="312">
        <f t="shared" si="17"/>
        <v>449.53999999999996</v>
      </c>
      <c r="N607" s="312"/>
      <c r="O607" s="71"/>
    </row>
    <row r="608" spans="2:15">
      <c r="B608" s="484" t="s">
        <v>989</v>
      </c>
      <c r="C608" s="485"/>
      <c r="D608" s="485"/>
      <c r="E608" s="485"/>
      <c r="F608" s="485"/>
      <c r="G608" s="485"/>
      <c r="H608" s="485"/>
      <c r="I608" s="485"/>
      <c r="J608" s="485"/>
      <c r="K608" s="485"/>
      <c r="L608" s="485"/>
      <c r="M608" s="485"/>
      <c r="N608" s="485"/>
      <c r="O608" s="486"/>
    </row>
    <row r="609" spans="2:15" ht="78.75">
      <c r="B609" s="224" t="s">
        <v>2193</v>
      </c>
      <c r="C609" s="47" t="s">
        <v>990</v>
      </c>
      <c r="D609" s="19">
        <v>85</v>
      </c>
      <c r="E609" s="12" t="s">
        <v>389</v>
      </c>
      <c r="F609" s="12" t="s">
        <v>991</v>
      </c>
      <c r="G609" s="12" t="s">
        <v>552</v>
      </c>
      <c r="H609" s="35">
        <v>1</v>
      </c>
      <c r="I609" s="19">
        <v>85</v>
      </c>
      <c r="J609" s="52"/>
      <c r="K609" s="19"/>
      <c r="L609" s="35">
        <v>1</v>
      </c>
      <c r="M609" s="19">
        <v>85</v>
      </c>
      <c r="N609" s="20" t="s">
        <v>305</v>
      </c>
      <c r="O609" s="32" t="s">
        <v>157</v>
      </c>
    </row>
    <row r="610" spans="2:15" ht="63">
      <c r="B610" s="224" t="s">
        <v>2194</v>
      </c>
      <c r="C610" s="47" t="s">
        <v>992</v>
      </c>
      <c r="D610" s="19">
        <v>295</v>
      </c>
      <c r="E610" s="12" t="s">
        <v>389</v>
      </c>
      <c r="F610" s="12" t="s">
        <v>993</v>
      </c>
      <c r="G610" s="12" t="s">
        <v>994</v>
      </c>
      <c r="H610" s="35">
        <v>0.86</v>
      </c>
      <c r="I610" s="12">
        <v>227.52</v>
      </c>
      <c r="J610" s="35">
        <v>0.14000000000000001</v>
      </c>
      <c r="K610" s="19">
        <v>62.43</v>
      </c>
      <c r="L610" s="35">
        <v>1</v>
      </c>
      <c r="M610" s="12">
        <v>289.95</v>
      </c>
      <c r="N610" s="20" t="s">
        <v>305</v>
      </c>
      <c r="O610" s="32" t="s">
        <v>157</v>
      </c>
    </row>
    <row r="611" spans="2:15" ht="63">
      <c r="B611" s="315">
        <v>514</v>
      </c>
      <c r="C611" s="47" t="s">
        <v>995</v>
      </c>
      <c r="D611" s="19">
        <v>343</v>
      </c>
      <c r="E611" s="12" t="s">
        <v>389</v>
      </c>
      <c r="F611" s="12" t="s">
        <v>993</v>
      </c>
      <c r="G611" s="12" t="s">
        <v>70</v>
      </c>
      <c r="H611" s="35">
        <v>1</v>
      </c>
      <c r="I611" s="12">
        <v>299.74</v>
      </c>
      <c r="J611" s="52"/>
      <c r="K611" s="12">
        <v>11.99</v>
      </c>
      <c r="L611" s="35">
        <v>1</v>
      </c>
      <c r="M611" s="12">
        <v>311.73</v>
      </c>
      <c r="N611" s="8" t="s">
        <v>736</v>
      </c>
      <c r="O611" s="32" t="s">
        <v>157</v>
      </c>
    </row>
    <row r="612" spans="2:15" ht="110.25">
      <c r="B612" s="315">
        <v>515</v>
      </c>
      <c r="C612" s="47" t="s">
        <v>996</v>
      </c>
      <c r="D612" s="19">
        <v>380</v>
      </c>
      <c r="E612" s="12" t="s">
        <v>389</v>
      </c>
      <c r="F612" s="12" t="s">
        <v>797</v>
      </c>
      <c r="G612" s="12" t="s">
        <v>798</v>
      </c>
      <c r="H612" s="35">
        <v>0.5</v>
      </c>
      <c r="I612" s="12">
        <v>69.989999999999995</v>
      </c>
      <c r="J612" s="35">
        <v>0.5</v>
      </c>
      <c r="K612" s="12"/>
      <c r="L612" s="35">
        <v>1</v>
      </c>
      <c r="M612" s="12">
        <v>69.989999999999995</v>
      </c>
      <c r="N612" s="8" t="s">
        <v>305</v>
      </c>
      <c r="O612" s="32" t="s">
        <v>157</v>
      </c>
    </row>
    <row r="613" spans="2:15" ht="47.25">
      <c r="B613" s="224" t="s">
        <v>2195</v>
      </c>
      <c r="C613" s="47" t="s">
        <v>997</v>
      </c>
      <c r="D613" s="19">
        <v>205</v>
      </c>
      <c r="E613" s="12" t="s">
        <v>389</v>
      </c>
      <c r="F613" s="12" t="s">
        <v>998</v>
      </c>
      <c r="G613" s="12" t="s">
        <v>999</v>
      </c>
      <c r="H613" s="35">
        <v>1</v>
      </c>
      <c r="I613" s="12">
        <v>111.99</v>
      </c>
      <c r="J613" s="52"/>
      <c r="K613" s="12"/>
      <c r="L613" s="35">
        <v>1</v>
      </c>
      <c r="M613" s="12">
        <v>111.99</v>
      </c>
      <c r="N613" s="8" t="s">
        <v>2057</v>
      </c>
      <c r="O613" s="32" t="s">
        <v>157</v>
      </c>
    </row>
    <row r="614" spans="2:15" ht="47.25">
      <c r="B614" s="315">
        <v>517</v>
      </c>
      <c r="C614" s="47" t="s">
        <v>1000</v>
      </c>
      <c r="D614" s="19">
        <v>351.5</v>
      </c>
      <c r="E614" s="12" t="s">
        <v>389</v>
      </c>
      <c r="F614" s="12" t="s">
        <v>797</v>
      </c>
      <c r="G614" s="12" t="s">
        <v>798</v>
      </c>
      <c r="H614" s="52">
        <v>0.37590000000000001</v>
      </c>
      <c r="I614" s="12">
        <v>120.64</v>
      </c>
      <c r="J614" s="52"/>
      <c r="K614" s="12"/>
      <c r="L614" s="52">
        <v>0.37590000000000001</v>
      </c>
      <c r="M614" s="12">
        <v>120.64</v>
      </c>
      <c r="N614" s="8" t="s">
        <v>2058</v>
      </c>
      <c r="O614" s="32" t="s">
        <v>157</v>
      </c>
    </row>
    <row r="615" spans="2:15" ht="31.5">
      <c r="B615" s="224"/>
      <c r="C615" s="71" t="s">
        <v>2059</v>
      </c>
      <c r="D615" s="312">
        <f>SUM(D609:D614)</f>
        <v>1659.5</v>
      </c>
      <c r="E615" s="312"/>
      <c r="F615" s="312"/>
      <c r="G615" s="312"/>
      <c r="H615" s="312"/>
      <c r="I615" s="312">
        <f t="shared" ref="I615:M615" si="18">SUM(I609:I614)</f>
        <v>914.88</v>
      </c>
      <c r="J615" s="312"/>
      <c r="K615" s="312">
        <f t="shared" si="18"/>
        <v>74.42</v>
      </c>
      <c r="L615" s="312"/>
      <c r="M615" s="312">
        <f t="shared" si="18"/>
        <v>989.30000000000007</v>
      </c>
      <c r="N615" s="19"/>
      <c r="O615" s="19"/>
    </row>
    <row r="616" spans="2:15">
      <c r="B616" s="490" t="s">
        <v>1001</v>
      </c>
      <c r="C616" s="490"/>
      <c r="D616" s="490"/>
      <c r="E616" s="490"/>
      <c r="F616" s="490"/>
      <c r="G616" s="490"/>
      <c r="H616" s="490"/>
      <c r="I616" s="490"/>
      <c r="J616" s="490"/>
      <c r="K616" s="490"/>
      <c r="L616" s="490"/>
      <c r="M616" s="490"/>
      <c r="N616" s="490"/>
      <c r="O616" s="490"/>
    </row>
    <row r="617" spans="2:15">
      <c r="B617" s="224"/>
      <c r="C617" s="484" t="s">
        <v>1003</v>
      </c>
      <c r="D617" s="485"/>
      <c r="E617" s="485"/>
      <c r="F617" s="485"/>
      <c r="G617" s="485"/>
      <c r="H617" s="485"/>
      <c r="I617" s="485"/>
      <c r="J617" s="485"/>
      <c r="K617" s="485"/>
      <c r="L617" s="485"/>
      <c r="M617" s="485"/>
      <c r="N617" s="486"/>
      <c r="O617" s="32"/>
    </row>
    <row r="618" spans="2:15" ht="31.5">
      <c r="B618" s="315">
        <v>518</v>
      </c>
      <c r="C618" s="47" t="s">
        <v>1004</v>
      </c>
      <c r="D618" s="19">
        <v>25.07</v>
      </c>
      <c r="E618" s="12" t="s">
        <v>73</v>
      </c>
      <c r="F618" s="12" t="s">
        <v>765</v>
      </c>
      <c r="G618" s="12" t="s">
        <v>1002</v>
      </c>
      <c r="H618" s="35">
        <v>1</v>
      </c>
      <c r="I618" s="19">
        <v>25.07</v>
      </c>
      <c r="J618" s="52"/>
      <c r="K618" s="19"/>
      <c r="L618" s="35">
        <v>1</v>
      </c>
      <c r="M618" s="19">
        <v>25.07</v>
      </c>
      <c r="N618" s="8" t="s">
        <v>305</v>
      </c>
      <c r="O618" s="23" t="s">
        <v>160</v>
      </c>
    </row>
    <row r="619" spans="2:15" ht="47.25">
      <c r="B619" s="315">
        <v>519</v>
      </c>
      <c r="C619" s="47" t="s">
        <v>1005</v>
      </c>
      <c r="D619" s="19">
        <v>6.99</v>
      </c>
      <c r="E619" s="12" t="s">
        <v>73</v>
      </c>
      <c r="F619" s="12" t="s">
        <v>765</v>
      </c>
      <c r="G619" s="12" t="s">
        <v>1002</v>
      </c>
      <c r="H619" s="35">
        <v>1</v>
      </c>
      <c r="I619" s="12">
        <v>6.99</v>
      </c>
      <c r="J619" s="52"/>
      <c r="K619" s="12"/>
      <c r="L619" s="35">
        <v>1</v>
      </c>
      <c r="M619" s="12">
        <v>6.99</v>
      </c>
      <c r="N619" s="8" t="s">
        <v>305</v>
      </c>
      <c r="O619" s="23" t="s">
        <v>160</v>
      </c>
    </row>
    <row r="620" spans="2:15" ht="47.25">
      <c r="B620" s="315">
        <v>520</v>
      </c>
      <c r="C620" s="47" t="s">
        <v>1006</v>
      </c>
      <c r="D620" s="19">
        <v>34.479999999999997</v>
      </c>
      <c r="E620" s="12" t="s">
        <v>73</v>
      </c>
      <c r="F620" s="12" t="s">
        <v>765</v>
      </c>
      <c r="G620" s="12" t="s">
        <v>1002</v>
      </c>
      <c r="H620" s="35">
        <v>1</v>
      </c>
      <c r="I620" s="12">
        <v>34.47</v>
      </c>
      <c r="J620" s="52"/>
      <c r="K620" s="12"/>
      <c r="L620" s="35">
        <v>1</v>
      </c>
      <c r="M620" s="12">
        <v>34.47</v>
      </c>
      <c r="N620" s="8" t="s">
        <v>305</v>
      </c>
      <c r="O620" s="23" t="s">
        <v>160</v>
      </c>
    </row>
    <row r="621" spans="2:15" ht="31.5">
      <c r="B621" s="315">
        <v>521</v>
      </c>
      <c r="C621" s="47" t="s">
        <v>1007</v>
      </c>
      <c r="D621" s="19">
        <v>81.650000000000006</v>
      </c>
      <c r="E621" s="12" t="s">
        <v>73</v>
      </c>
      <c r="F621" s="12" t="s">
        <v>765</v>
      </c>
      <c r="G621" s="12" t="s">
        <v>1002</v>
      </c>
      <c r="H621" s="35">
        <v>1</v>
      </c>
      <c r="I621" s="19">
        <v>81.63</v>
      </c>
      <c r="J621" s="52"/>
      <c r="K621" s="19"/>
      <c r="L621" s="35">
        <v>1</v>
      </c>
      <c r="M621" s="19">
        <v>81.63</v>
      </c>
      <c r="N621" s="8" t="s">
        <v>305</v>
      </c>
      <c r="O621" s="23" t="s">
        <v>160</v>
      </c>
    </row>
    <row r="622" spans="2:15" ht="31.5">
      <c r="B622" s="315">
        <v>522</v>
      </c>
      <c r="C622" s="47" t="s">
        <v>1008</v>
      </c>
      <c r="D622" s="19">
        <v>19.489999999999998</v>
      </c>
      <c r="E622" s="12" t="s">
        <v>73</v>
      </c>
      <c r="F622" s="12" t="s">
        <v>765</v>
      </c>
      <c r="G622" s="12" t="s">
        <v>1002</v>
      </c>
      <c r="H622" s="35">
        <v>1</v>
      </c>
      <c r="I622" s="12">
        <v>19.489999999999998</v>
      </c>
      <c r="J622" s="52"/>
      <c r="K622" s="12"/>
      <c r="L622" s="35">
        <v>1</v>
      </c>
      <c r="M622" s="12">
        <v>19.489999999999998</v>
      </c>
      <c r="N622" s="8" t="s">
        <v>305</v>
      </c>
      <c r="O622" s="23" t="s">
        <v>160</v>
      </c>
    </row>
    <row r="623" spans="2:15" ht="31.5">
      <c r="B623" s="315">
        <v>523</v>
      </c>
      <c r="C623" s="23" t="s">
        <v>1009</v>
      </c>
      <c r="D623" s="20">
        <v>66.55</v>
      </c>
      <c r="E623" s="12" t="s">
        <v>73</v>
      </c>
      <c r="F623" s="12" t="s">
        <v>765</v>
      </c>
      <c r="G623" s="12" t="s">
        <v>1002</v>
      </c>
      <c r="H623" s="21">
        <v>0.15</v>
      </c>
      <c r="I623" s="20">
        <v>9.98</v>
      </c>
      <c r="J623" s="268"/>
      <c r="K623" s="20"/>
      <c r="L623" s="21">
        <v>0.15</v>
      </c>
      <c r="M623" s="20">
        <v>9.98</v>
      </c>
      <c r="N623" s="8" t="s">
        <v>66</v>
      </c>
      <c r="O623" s="32"/>
    </row>
    <row r="624" spans="2:15">
      <c r="B624" s="315">
        <v>524</v>
      </c>
      <c r="C624" s="47" t="s">
        <v>1010</v>
      </c>
      <c r="D624" s="19">
        <v>106.39</v>
      </c>
      <c r="E624" s="12" t="s">
        <v>73</v>
      </c>
      <c r="F624" s="12" t="s">
        <v>765</v>
      </c>
      <c r="G624" s="12" t="s">
        <v>1002</v>
      </c>
      <c r="H624" s="35">
        <v>0.7</v>
      </c>
      <c r="I624" s="19">
        <v>74.680000000000007</v>
      </c>
      <c r="J624" s="52"/>
      <c r="K624" s="12"/>
      <c r="L624" s="35">
        <v>0.7</v>
      </c>
      <c r="M624" s="19">
        <v>74.680000000000007</v>
      </c>
      <c r="N624" s="8" t="s">
        <v>906</v>
      </c>
      <c r="O624" s="32"/>
    </row>
    <row r="625" spans="2:15">
      <c r="B625" s="484" t="s">
        <v>1141</v>
      </c>
      <c r="C625" s="485"/>
      <c r="D625" s="485"/>
      <c r="E625" s="485"/>
      <c r="F625" s="485"/>
      <c r="G625" s="485"/>
      <c r="H625" s="485"/>
      <c r="I625" s="485"/>
      <c r="J625" s="485"/>
      <c r="K625" s="485"/>
      <c r="L625" s="485"/>
      <c r="M625" s="485"/>
      <c r="N625" s="485"/>
      <c r="O625" s="486"/>
    </row>
    <row r="626" spans="2:15" ht="31.5">
      <c r="B626" s="315">
        <v>525</v>
      </c>
      <c r="C626" s="47" t="s">
        <v>1142</v>
      </c>
      <c r="D626" s="19">
        <v>121.77</v>
      </c>
      <c r="E626" s="12" t="s">
        <v>73</v>
      </c>
      <c r="F626" s="12" t="s">
        <v>1143</v>
      </c>
      <c r="G626" s="12" t="s">
        <v>75</v>
      </c>
      <c r="H626" s="52">
        <v>0.88629999999999998</v>
      </c>
      <c r="I626" s="19">
        <v>91.08</v>
      </c>
      <c r="J626" s="52"/>
      <c r="K626" s="19">
        <f>M626-I626</f>
        <v>7.0700000000000074</v>
      </c>
      <c r="L626" s="370">
        <v>1</v>
      </c>
      <c r="M626" s="19">
        <v>98.15</v>
      </c>
      <c r="N626" s="8" t="s">
        <v>906</v>
      </c>
      <c r="O626" s="20" t="s">
        <v>43</v>
      </c>
    </row>
    <row r="627" spans="2:15" ht="31.5">
      <c r="B627" s="224">
        <v>526</v>
      </c>
      <c r="C627" s="47" t="s">
        <v>1144</v>
      </c>
      <c r="D627" s="19">
        <v>117</v>
      </c>
      <c r="E627" s="12" t="s">
        <v>73</v>
      </c>
      <c r="F627" s="12" t="s">
        <v>1143</v>
      </c>
      <c r="G627" s="12" t="s">
        <v>75</v>
      </c>
      <c r="H627" s="35">
        <v>0.99150000000000005</v>
      </c>
      <c r="I627" s="19">
        <v>93.07</v>
      </c>
      <c r="J627" s="52"/>
      <c r="K627" s="19">
        <f>M627-I627</f>
        <v>19.39</v>
      </c>
      <c r="L627" s="35">
        <v>1</v>
      </c>
      <c r="M627" s="19">
        <v>112.46</v>
      </c>
      <c r="N627" s="8" t="s">
        <v>906</v>
      </c>
      <c r="O627" s="20" t="s">
        <v>43</v>
      </c>
    </row>
    <row r="628" spans="2:15" ht="31.5">
      <c r="B628" s="315"/>
      <c r="C628" s="528" t="s">
        <v>2060</v>
      </c>
      <c r="D628" s="19">
        <v>208.95</v>
      </c>
      <c r="E628" s="12" t="s">
        <v>73</v>
      </c>
      <c r="F628" s="12" t="s">
        <v>765</v>
      </c>
      <c r="G628" s="12" t="s">
        <v>2061</v>
      </c>
      <c r="H628" s="35"/>
      <c r="I628" s="19"/>
      <c r="J628" s="52"/>
      <c r="K628" s="19"/>
      <c r="L628" s="35">
        <v>1</v>
      </c>
      <c r="M628" s="19">
        <v>208.94</v>
      </c>
      <c r="N628" s="8" t="s">
        <v>2018</v>
      </c>
      <c r="O628" s="20"/>
    </row>
    <row r="629" spans="2:15" ht="31.5">
      <c r="B629" s="224"/>
      <c r="C629" s="71" t="s">
        <v>2062</v>
      </c>
      <c r="D629" s="312">
        <f>SUM(D618:D627)</f>
        <v>579.39</v>
      </c>
      <c r="E629" s="312"/>
      <c r="F629" s="312"/>
      <c r="G629" s="312"/>
      <c r="H629" s="312"/>
      <c r="I629" s="312">
        <f t="shared" ref="I629:M629" si="19">SUM(I618:I627)</f>
        <v>436.46</v>
      </c>
      <c r="J629" s="312"/>
      <c r="K629" s="312">
        <f t="shared" si="19"/>
        <v>26.460000000000008</v>
      </c>
      <c r="L629" s="312"/>
      <c r="M629" s="312">
        <f t="shared" si="19"/>
        <v>462.92</v>
      </c>
      <c r="N629" s="20"/>
      <c r="O629" s="20"/>
    </row>
    <row r="630" spans="2:15" ht="18.75">
      <c r="B630" s="491" t="s">
        <v>1011</v>
      </c>
      <c r="C630" s="492"/>
      <c r="D630" s="492"/>
      <c r="E630" s="492"/>
      <c r="F630" s="492"/>
      <c r="G630" s="492"/>
      <c r="H630" s="492"/>
      <c r="I630" s="492"/>
      <c r="J630" s="492"/>
      <c r="K630" s="492"/>
      <c r="L630" s="492"/>
      <c r="M630" s="492"/>
      <c r="N630" s="492"/>
      <c r="O630" s="493"/>
    </row>
    <row r="631" spans="2:15">
      <c r="B631" s="224"/>
      <c r="C631" s="484" t="s">
        <v>1012</v>
      </c>
      <c r="D631" s="485"/>
      <c r="E631" s="485"/>
      <c r="F631" s="485"/>
      <c r="G631" s="485"/>
      <c r="H631" s="485"/>
      <c r="I631" s="485"/>
      <c r="J631" s="485"/>
      <c r="K631" s="485"/>
      <c r="L631" s="485"/>
      <c r="M631" s="485"/>
      <c r="N631" s="485"/>
      <c r="O631" s="486"/>
    </row>
    <row r="632" spans="2:15" ht="47.25">
      <c r="B632" s="224">
        <v>527</v>
      </c>
      <c r="C632" s="47" t="s">
        <v>1014</v>
      </c>
      <c r="D632" s="20">
        <v>56.89</v>
      </c>
      <c r="E632" s="20" t="s">
        <v>1013</v>
      </c>
      <c r="F632" s="20" t="s">
        <v>749</v>
      </c>
      <c r="G632" s="20" t="s">
        <v>753</v>
      </c>
      <c r="H632" s="21">
        <v>0.3</v>
      </c>
      <c r="I632" s="71"/>
      <c r="J632" s="268"/>
      <c r="K632" s="71"/>
      <c r="L632" s="21">
        <v>0.3</v>
      </c>
      <c r="M632" s="71"/>
      <c r="N632" s="20" t="s">
        <v>66</v>
      </c>
      <c r="O632" s="20" t="s">
        <v>737</v>
      </c>
    </row>
    <row r="633" spans="2:15" ht="63">
      <c r="B633" s="224">
        <v>528</v>
      </c>
      <c r="C633" s="47" t="s">
        <v>1015</v>
      </c>
      <c r="D633" s="22">
        <v>9</v>
      </c>
      <c r="E633" s="20" t="s">
        <v>1013</v>
      </c>
      <c r="F633" s="72" t="s">
        <v>752</v>
      </c>
      <c r="G633" s="72" t="s">
        <v>746</v>
      </c>
      <c r="H633" s="21">
        <v>1</v>
      </c>
      <c r="I633" s="20"/>
      <c r="J633" s="268"/>
      <c r="K633" s="20"/>
      <c r="L633" s="21">
        <v>1</v>
      </c>
      <c r="M633" s="20"/>
      <c r="N633" s="20" t="s">
        <v>736</v>
      </c>
      <c r="O633" s="20" t="s">
        <v>737</v>
      </c>
    </row>
    <row r="634" spans="2:15" ht="18.75">
      <c r="B634" s="359"/>
      <c r="C634" s="371"/>
      <c r="D634" s="372"/>
      <c r="E634" s="344"/>
      <c r="F634" s="373"/>
      <c r="G634" s="373"/>
      <c r="H634" s="356"/>
      <c r="I634" s="344"/>
      <c r="J634" s="353"/>
      <c r="K634" s="344"/>
      <c r="L634" s="356"/>
      <c r="M634" s="344"/>
      <c r="N634" s="344"/>
      <c r="O634" s="9"/>
    </row>
    <row r="635" spans="2:15">
      <c r="B635" s="484" t="s">
        <v>1145</v>
      </c>
      <c r="C635" s="485"/>
      <c r="D635" s="485"/>
      <c r="E635" s="485"/>
      <c r="F635" s="485"/>
      <c r="G635" s="485"/>
      <c r="H635" s="485"/>
      <c r="I635" s="485"/>
      <c r="J635" s="485"/>
      <c r="K635" s="485"/>
      <c r="L635" s="485"/>
      <c r="M635" s="485"/>
      <c r="N635" s="485"/>
      <c r="O635" s="486"/>
    </row>
    <row r="636" spans="2:15" ht="47.25">
      <c r="B636" s="224">
        <v>529</v>
      </c>
      <c r="C636" s="47" t="s">
        <v>1016</v>
      </c>
      <c r="D636" s="22">
        <v>103</v>
      </c>
      <c r="E636" s="20" t="s">
        <v>1013</v>
      </c>
      <c r="F636" s="72" t="s">
        <v>1017</v>
      </c>
      <c r="G636" s="72" t="s">
        <v>985</v>
      </c>
      <c r="H636" s="73">
        <v>1</v>
      </c>
      <c r="I636" s="283">
        <v>103</v>
      </c>
      <c r="J636" s="277"/>
      <c r="K636" s="283"/>
      <c r="L636" s="73">
        <v>1</v>
      </c>
      <c r="M636" s="283">
        <v>103</v>
      </c>
      <c r="N636" s="20" t="s">
        <v>305</v>
      </c>
      <c r="O636" s="20" t="s">
        <v>43</v>
      </c>
    </row>
    <row r="637" spans="2:15" ht="47.25">
      <c r="B637" s="224">
        <v>530</v>
      </c>
      <c r="C637" s="47" t="s">
        <v>1018</v>
      </c>
      <c r="D637" s="283">
        <v>150</v>
      </c>
      <c r="E637" s="20" t="s">
        <v>1013</v>
      </c>
      <c r="F637" s="72" t="s">
        <v>1017</v>
      </c>
      <c r="G637" s="72" t="s">
        <v>985</v>
      </c>
      <c r="H637" s="73">
        <v>1</v>
      </c>
      <c r="I637" s="283">
        <v>150</v>
      </c>
      <c r="J637" s="73"/>
      <c r="K637" s="283"/>
      <c r="L637" s="73">
        <v>1</v>
      </c>
      <c r="M637" s="283">
        <v>150</v>
      </c>
      <c r="N637" s="20" t="s">
        <v>305</v>
      </c>
      <c r="O637" s="20" t="s">
        <v>43</v>
      </c>
    </row>
    <row r="638" spans="2:15" ht="47.25">
      <c r="B638" s="224">
        <v>531</v>
      </c>
      <c r="C638" s="47" t="s">
        <v>1019</v>
      </c>
      <c r="D638" s="283">
        <v>10</v>
      </c>
      <c r="E638" s="20" t="s">
        <v>1013</v>
      </c>
      <c r="F638" s="72" t="s">
        <v>1017</v>
      </c>
      <c r="G638" s="72" t="s">
        <v>985</v>
      </c>
      <c r="H638" s="73">
        <v>1</v>
      </c>
      <c r="I638" s="283">
        <v>10</v>
      </c>
      <c r="J638" s="292"/>
      <c r="K638" s="283"/>
      <c r="L638" s="73">
        <v>1</v>
      </c>
      <c r="M638" s="283">
        <v>10</v>
      </c>
      <c r="N638" s="20" t="s">
        <v>305</v>
      </c>
      <c r="O638" s="20" t="s">
        <v>43</v>
      </c>
    </row>
    <row r="639" spans="2:15" ht="47.25">
      <c r="B639" s="224">
        <v>532</v>
      </c>
      <c r="C639" s="47" t="s">
        <v>1020</v>
      </c>
      <c r="D639" s="22">
        <v>600</v>
      </c>
      <c r="E639" s="20" t="s">
        <v>1013</v>
      </c>
      <c r="F639" s="20" t="s">
        <v>1017</v>
      </c>
      <c r="G639" s="20" t="s">
        <v>1021</v>
      </c>
      <c r="H639" s="21">
        <v>0.01</v>
      </c>
      <c r="I639" s="20"/>
      <c r="J639" s="282"/>
      <c r="K639" s="20">
        <v>25</v>
      </c>
      <c r="L639" s="21"/>
      <c r="M639" s="20">
        <v>25</v>
      </c>
      <c r="N639" s="20" t="s">
        <v>955</v>
      </c>
      <c r="O639" s="20" t="s">
        <v>43</v>
      </c>
    </row>
    <row r="640" spans="2:15" ht="94.5">
      <c r="B640" s="224">
        <v>533</v>
      </c>
      <c r="C640" s="20" t="s">
        <v>1022</v>
      </c>
      <c r="D640" s="22">
        <v>10</v>
      </c>
      <c r="E640" s="20" t="s">
        <v>1013</v>
      </c>
      <c r="F640" s="20" t="s">
        <v>454</v>
      </c>
      <c r="G640" s="20" t="s">
        <v>456</v>
      </c>
      <c r="H640" s="21">
        <v>1</v>
      </c>
      <c r="I640" s="22">
        <v>10</v>
      </c>
      <c r="J640" s="282"/>
      <c r="K640" s="22"/>
      <c r="L640" s="21">
        <v>1</v>
      </c>
      <c r="M640" s="22">
        <v>10</v>
      </c>
      <c r="N640" s="20" t="s">
        <v>305</v>
      </c>
      <c r="O640" s="20" t="s">
        <v>988</v>
      </c>
    </row>
    <row r="641" spans="2:15" ht="110.25">
      <c r="B641" s="224">
        <v>534</v>
      </c>
      <c r="C641" s="20" t="s">
        <v>1023</v>
      </c>
      <c r="D641" s="22">
        <v>70</v>
      </c>
      <c r="E641" s="20" t="s">
        <v>1013</v>
      </c>
      <c r="F641" s="20" t="s">
        <v>454</v>
      </c>
      <c r="G641" s="20" t="s">
        <v>456</v>
      </c>
      <c r="H641" s="21">
        <v>1</v>
      </c>
      <c r="I641" s="22">
        <v>70</v>
      </c>
      <c r="J641" s="21"/>
      <c r="K641" s="22"/>
      <c r="L641" s="21">
        <v>1</v>
      </c>
      <c r="M641" s="22">
        <v>70</v>
      </c>
      <c r="N641" s="20" t="s">
        <v>305</v>
      </c>
      <c r="O641" s="20" t="s">
        <v>988</v>
      </c>
    </row>
    <row r="642" spans="2:15" ht="94.5">
      <c r="B642" s="224">
        <v>535</v>
      </c>
      <c r="C642" s="20" t="s">
        <v>1024</v>
      </c>
      <c r="D642" s="22">
        <v>16</v>
      </c>
      <c r="E642" s="20" t="s">
        <v>1013</v>
      </c>
      <c r="F642" s="20" t="s">
        <v>454</v>
      </c>
      <c r="G642" s="20" t="s">
        <v>456</v>
      </c>
      <c r="H642" s="21">
        <v>1</v>
      </c>
      <c r="I642" s="22">
        <v>16</v>
      </c>
      <c r="J642" s="21"/>
      <c r="K642" s="22"/>
      <c r="L642" s="21">
        <v>1</v>
      </c>
      <c r="M642" s="22">
        <v>16</v>
      </c>
      <c r="N642" s="20" t="s">
        <v>305</v>
      </c>
      <c r="O642" s="20" t="s">
        <v>988</v>
      </c>
    </row>
    <row r="643" spans="2:15" ht="94.5">
      <c r="B643" s="224">
        <v>536</v>
      </c>
      <c r="C643" s="20" t="s">
        <v>1025</v>
      </c>
      <c r="D643" s="22">
        <v>5</v>
      </c>
      <c r="E643" s="20" t="s">
        <v>1013</v>
      </c>
      <c r="F643" s="20" t="s">
        <v>454</v>
      </c>
      <c r="G643" s="20" t="s">
        <v>456</v>
      </c>
      <c r="H643" s="21">
        <v>1</v>
      </c>
      <c r="I643" s="22">
        <v>5</v>
      </c>
      <c r="J643" s="21"/>
      <c r="K643" s="22"/>
      <c r="L643" s="21">
        <v>1</v>
      </c>
      <c r="M643" s="22">
        <v>5</v>
      </c>
      <c r="N643" s="20" t="s">
        <v>305</v>
      </c>
      <c r="O643" s="20" t="s">
        <v>988</v>
      </c>
    </row>
    <row r="644" spans="2:15" ht="78.75">
      <c r="B644" s="224">
        <v>537</v>
      </c>
      <c r="C644" s="20" t="s">
        <v>1026</v>
      </c>
      <c r="D644" s="22">
        <v>45</v>
      </c>
      <c r="E644" s="20" t="s">
        <v>1013</v>
      </c>
      <c r="F644" s="20" t="s">
        <v>454</v>
      </c>
      <c r="G644" s="20" t="s">
        <v>456</v>
      </c>
      <c r="H644" s="71"/>
      <c r="I644" s="71"/>
      <c r="J644" s="21">
        <v>0.3</v>
      </c>
      <c r="K644" s="20"/>
      <c r="L644" s="21">
        <v>0.3</v>
      </c>
      <c r="M644" s="71"/>
      <c r="N644" s="20" t="s">
        <v>955</v>
      </c>
      <c r="O644" s="20" t="s">
        <v>988</v>
      </c>
    </row>
    <row r="645" spans="2:15" ht="63">
      <c r="B645" s="224">
        <v>538</v>
      </c>
      <c r="C645" s="20" t="s">
        <v>1027</v>
      </c>
      <c r="D645" s="22">
        <v>30</v>
      </c>
      <c r="E645" s="20" t="s">
        <v>1013</v>
      </c>
      <c r="F645" s="20" t="s">
        <v>454</v>
      </c>
      <c r="G645" s="20" t="s">
        <v>456</v>
      </c>
      <c r="H645" s="21">
        <v>1</v>
      </c>
      <c r="I645" s="22">
        <v>30</v>
      </c>
      <c r="J645" s="21"/>
      <c r="K645" s="22"/>
      <c r="L645" s="21">
        <v>1</v>
      </c>
      <c r="M645" s="22">
        <v>30</v>
      </c>
      <c r="N645" s="20" t="s">
        <v>305</v>
      </c>
      <c r="O645" s="20" t="s">
        <v>988</v>
      </c>
    </row>
    <row r="646" spans="2:15" ht="63">
      <c r="B646" s="224">
        <v>539</v>
      </c>
      <c r="C646" s="20" t="s">
        <v>1028</v>
      </c>
      <c r="D646" s="22">
        <v>15</v>
      </c>
      <c r="E646" s="20" t="s">
        <v>1013</v>
      </c>
      <c r="F646" s="20" t="s">
        <v>454</v>
      </c>
      <c r="G646" s="20" t="s">
        <v>456</v>
      </c>
      <c r="H646" s="21">
        <v>1</v>
      </c>
      <c r="I646" s="22">
        <v>15</v>
      </c>
      <c r="J646" s="268"/>
      <c r="K646" s="22"/>
      <c r="L646" s="21">
        <v>1</v>
      </c>
      <c r="M646" s="22">
        <v>15</v>
      </c>
      <c r="N646" s="20" t="s">
        <v>305</v>
      </c>
      <c r="O646" s="20" t="s">
        <v>988</v>
      </c>
    </row>
    <row r="647" spans="2:15" ht="31.5">
      <c r="B647" s="224"/>
      <c r="C647" s="71" t="s">
        <v>2063</v>
      </c>
      <c r="D647" s="323">
        <f>SUM(D632:D646)</f>
        <v>1119.8899999999999</v>
      </c>
      <c r="E647" s="323"/>
      <c r="F647" s="323"/>
      <c r="G647" s="323"/>
      <c r="H647" s="323"/>
      <c r="I647" s="323">
        <f t="shared" ref="I647:M647" si="20">SUM(I632:I646)</f>
        <v>409</v>
      </c>
      <c r="J647" s="323"/>
      <c r="K647" s="323"/>
      <c r="L647" s="323"/>
      <c r="M647" s="323">
        <f t="shared" si="20"/>
        <v>434</v>
      </c>
      <c r="N647" s="22"/>
      <c r="O647" s="22"/>
    </row>
    <row r="648" spans="2:15">
      <c r="B648" s="224"/>
      <c r="C648" s="484" t="s">
        <v>1644</v>
      </c>
      <c r="D648" s="485"/>
      <c r="E648" s="485"/>
      <c r="F648" s="485"/>
      <c r="G648" s="485"/>
      <c r="H648" s="485"/>
      <c r="I648" s="485"/>
      <c r="J648" s="485"/>
      <c r="K648" s="485"/>
      <c r="L648" s="485"/>
      <c r="M648" s="485"/>
      <c r="N648" s="485"/>
      <c r="O648" s="486"/>
    </row>
    <row r="649" spans="2:15" ht="47.25">
      <c r="B649" s="224">
        <v>540</v>
      </c>
      <c r="C649" s="47" t="s">
        <v>1645</v>
      </c>
      <c r="D649" s="22">
        <v>265</v>
      </c>
      <c r="E649" s="20" t="s">
        <v>1646</v>
      </c>
      <c r="F649" s="20"/>
      <c r="G649" s="20"/>
      <c r="H649" s="21">
        <v>1</v>
      </c>
      <c r="I649" s="22">
        <v>238</v>
      </c>
      <c r="J649" s="268"/>
      <c r="K649" s="22"/>
      <c r="L649" s="21">
        <v>1</v>
      </c>
      <c r="M649" s="22">
        <v>238</v>
      </c>
      <c r="N649" s="20" t="s">
        <v>1647</v>
      </c>
      <c r="O649" s="20"/>
    </row>
    <row r="650" spans="2:15" ht="47.25">
      <c r="B650" s="224">
        <v>541</v>
      </c>
      <c r="C650" s="47" t="s">
        <v>1648</v>
      </c>
      <c r="D650" s="22">
        <v>15</v>
      </c>
      <c r="E650" s="20" t="s">
        <v>1646</v>
      </c>
      <c r="F650" s="20"/>
      <c r="G650" s="20"/>
      <c r="H650" s="21">
        <v>1</v>
      </c>
      <c r="I650" s="22"/>
      <c r="J650" s="268"/>
      <c r="K650" s="22"/>
      <c r="L650" s="21">
        <v>1</v>
      </c>
      <c r="M650" s="22"/>
      <c r="N650" s="20" t="s">
        <v>1647</v>
      </c>
      <c r="O650" s="20"/>
    </row>
    <row r="651" spans="2:15" ht="47.25">
      <c r="B651" s="224">
        <v>542</v>
      </c>
      <c r="C651" s="47" t="s">
        <v>1649</v>
      </c>
      <c r="D651" s="22">
        <v>20</v>
      </c>
      <c r="E651" s="20" t="s">
        <v>1646</v>
      </c>
      <c r="F651" s="20"/>
      <c r="G651" s="20"/>
      <c r="H651" s="21">
        <v>1</v>
      </c>
      <c r="I651" s="22"/>
      <c r="J651" s="21"/>
      <c r="K651" s="22"/>
      <c r="L651" s="21">
        <v>1</v>
      </c>
      <c r="M651" s="22"/>
      <c r="N651" s="20" t="s">
        <v>1647</v>
      </c>
      <c r="O651" s="20"/>
    </row>
    <row r="652" spans="2:15" ht="47.25">
      <c r="B652" s="224">
        <v>543</v>
      </c>
      <c r="C652" s="23" t="s">
        <v>1650</v>
      </c>
      <c r="D652" s="22">
        <v>10</v>
      </c>
      <c r="E652" s="20" t="s">
        <v>1646</v>
      </c>
      <c r="F652" s="20"/>
      <c r="G652" s="20"/>
      <c r="H652" s="21">
        <v>1</v>
      </c>
      <c r="I652" s="22"/>
      <c r="J652" s="268"/>
      <c r="K652" s="22"/>
      <c r="L652" s="21">
        <v>1</v>
      </c>
      <c r="M652" s="22"/>
      <c r="N652" s="20" t="s">
        <v>1647</v>
      </c>
      <c r="O652" s="20"/>
    </row>
    <row r="653" spans="2:15" ht="63">
      <c r="B653" s="224">
        <v>544</v>
      </c>
      <c r="C653" s="47" t="s">
        <v>1651</v>
      </c>
      <c r="D653" s="22">
        <v>220</v>
      </c>
      <c r="E653" s="20" t="s">
        <v>1646</v>
      </c>
      <c r="F653" s="20"/>
      <c r="G653" s="20"/>
      <c r="H653" s="268">
        <v>0.9</v>
      </c>
      <c r="I653" s="22">
        <v>184</v>
      </c>
      <c r="J653" s="21">
        <v>0.1</v>
      </c>
      <c r="K653" s="22">
        <f>M653-I653</f>
        <v>0</v>
      </c>
      <c r="L653" s="21">
        <v>1</v>
      </c>
      <c r="M653" s="22">
        <v>184</v>
      </c>
      <c r="N653" s="20" t="s">
        <v>1647</v>
      </c>
      <c r="O653" s="20"/>
    </row>
    <row r="654" spans="2:15" ht="31.5">
      <c r="B654" s="224"/>
      <c r="C654" s="71" t="s">
        <v>2064</v>
      </c>
      <c r="D654" s="323">
        <f>SUM(D649:D653)</f>
        <v>530</v>
      </c>
      <c r="E654" s="323"/>
      <c r="F654" s="323"/>
      <c r="G654" s="323"/>
      <c r="H654" s="323"/>
      <c r="I654" s="323">
        <f t="shared" ref="I654:M654" si="21">SUM(I649:I653)</f>
        <v>422</v>
      </c>
      <c r="J654" s="323"/>
      <c r="K654" s="323">
        <f t="shared" si="21"/>
        <v>0</v>
      </c>
      <c r="L654" s="323"/>
      <c r="M654" s="323">
        <f t="shared" si="21"/>
        <v>422</v>
      </c>
      <c r="N654" s="71"/>
      <c r="O654" s="71"/>
    </row>
    <row r="655" spans="2:15">
      <c r="B655" s="224"/>
      <c r="C655" s="484" t="s">
        <v>1146</v>
      </c>
      <c r="D655" s="485"/>
      <c r="E655" s="485"/>
      <c r="F655" s="485"/>
      <c r="G655" s="485"/>
      <c r="H655" s="485"/>
      <c r="I655" s="485"/>
      <c r="J655" s="485"/>
      <c r="K655" s="485"/>
      <c r="L655" s="485"/>
      <c r="M655" s="485"/>
      <c r="N655" s="485"/>
      <c r="O655" s="486"/>
    </row>
    <row r="656" spans="2:15" ht="63">
      <c r="B656" s="224">
        <v>545</v>
      </c>
      <c r="C656" s="23" t="s">
        <v>1030</v>
      </c>
      <c r="D656" s="22">
        <v>267</v>
      </c>
      <c r="E656" s="20" t="s">
        <v>1029</v>
      </c>
      <c r="F656" s="12" t="s">
        <v>1031</v>
      </c>
      <c r="G656" s="12" t="s">
        <v>515</v>
      </c>
      <c r="H656" s="21">
        <v>1</v>
      </c>
      <c r="I656" s="20">
        <v>261.20999999999998</v>
      </c>
      <c r="J656" s="268"/>
      <c r="K656" s="22">
        <f>M656-I656</f>
        <v>5.7900000000000205</v>
      </c>
      <c r="L656" s="21">
        <v>1</v>
      </c>
      <c r="M656" s="22">
        <v>267</v>
      </c>
      <c r="N656" s="20" t="s">
        <v>305</v>
      </c>
      <c r="O656" s="20" t="s">
        <v>516</v>
      </c>
    </row>
    <row r="657" spans="2:15" ht="78.75">
      <c r="B657" s="159">
        <v>546</v>
      </c>
      <c r="C657" s="25" t="s">
        <v>1032</v>
      </c>
      <c r="D657" s="293">
        <v>20</v>
      </c>
      <c r="E657" s="7" t="s">
        <v>1029</v>
      </c>
      <c r="F657" s="6" t="s">
        <v>510</v>
      </c>
      <c r="G657" s="6" t="s">
        <v>764</v>
      </c>
      <c r="H657" s="27">
        <v>1</v>
      </c>
      <c r="I657" s="7">
        <v>19.989999999999998</v>
      </c>
      <c r="J657" s="336"/>
      <c r="K657" s="7">
        <f>M657-I657</f>
        <v>1.0000000000001563E-2</v>
      </c>
      <c r="L657" s="27">
        <v>1</v>
      </c>
      <c r="M657" s="293">
        <v>20</v>
      </c>
      <c r="N657" s="7" t="s">
        <v>305</v>
      </c>
      <c r="O657" s="7" t="s">
        <v>516</v>
      </c>
    </row>
    <row r="658" spans="2:15" ht="31.5">
      <c r="B658" s="146"/>
      <c r="C658" s="71" t="s">
        <v>2065</v>
      </c>
      <c r="D658" s="323">
        <f>SUM(D656:D657)</f>
        <v>287</v>
      </c>
      <c r="E658" s="323"/>
      <c r="F658" s="323"/>
      <c r="G658" s="323"/>
      <c r="H658" s="323"/>
      <c r="I658" s="323">
        <f t="shared" ref="I658:M658" si="22">SUM(I656:I657)</f>
        <v>281.2</v>
      </c>
      <c r="J658" s="323"/>
      <c r="K658" s="323">
        <f t="shared" si="22"/>
        <v>5.800000000000022</v>
      </c>
      <c r="L658" s="323"/>
      <c r="M658" s="323">
        <f t="shared" si="22"/>
        <v>287</v>
      </c>
      <c r="N658" s="323"/>
      <c r="O658" s="323"/>
    </row>
    <row r="659" spans="2:15">
      <c r="B659" s="224"/>
      <c r="C659" s="484" t="s">
        <v>1033</v>
      </c>
      <c r="D659" s="485"/>
      <c r="E659" s="485"/>
      <c r="F659" s="485"/>
      <c r="G659" s="485"/>
      <c r="H659" s="485"/>
      <c r="I659" s="485"/>
      <c r="J659" s="485"/>
      <c r="K659" s="485"/>
      <c r="L659" s="485"/>
      <c r="M659" s="485"/>
      <c r="N659" s="485"/>
      <c r="O659" s="486"/>
    </row>
    <row r="660" spans="2:15" ht="78.75">
      <c r="B660" s="369">
        <v>547</v>
      </c>
      <c r="C660" s="47" t="s">
        <v>1034</v>
      </c>
      <c r="D660" s="22">
        <v>23.3</v>
      </c>
      <c r="E660" s="20" t="s">
        <v>1035</v>
      </c>
      <c r="F660" s="20"/>
      <c r="G660" s="71"/>
      <c r="H660" s="21">
        <v>1</v>
      </c>
      <c r="I660" s="22">
        <v>23.3</v>
      </c>
      <c r="J660" s="268"/>
      <c r="K660" s="22"/>
      <c r="L660" s="21">
        <v>1</v>
      </c>
      <c r="M660" s="22">
        <v>23.3</v>
      </c>
      <c r="N660" s="20" t="s">
        <v>736</v>
      </c>
      <c r="O660" s="20" t="s">
        <v>737</v>
      </c>
    </row>
    <row r="661" spans="2:15" ht="78.75">
      <c r="B661" s="526">
        <v>548</v>
      </c>
      <c r="C661" s="66" t="s">
        <v>1036</v>
      </c>
      <c r="D661" s="293">
        <v>20</v>
      </c>
      <c r="E661" s="7" t="s">
        <v>1035</v>
      </c>
      <c r="F661" s="287"/>
      <c r="G661" s="287"/>
      <c r="H661" s="27">
        <v>1</v>
      </c>
      <c r="I661" s="7"/>
      <c r="J661" s="27"/>
      <c r="K661" s="293">
        <v>20</v>
      </c>
      <c r="L661" s="27">
        <v>1</v>
      </c>
      <c r="M661" s="293">
        <v>20</v>
      </c>
      <c r="N661" s="7" t="s">
        <v>2066</v>
      </c>
      <c r="O661" s="7" t="s">
        <v>516</v>
      </c>
    </row>
    <row r="662" spans="2:15" ht="31.5">
      <c r="B662" s="224"/>
      <c r="C662" s="71" t="s">
        <v>2067</v>
      </c>
      <c r="D662" s="323">
        <f>SUM(D660:D661)</f>
        <v>43.3</v>
      </c>
      <c r="E662" s="323"/>
      <c r="F662" s="323"/>
      <c r="G662" s="323"/>
      <c r="H662" s="323"/>
      <c r="I662" s="323">
        <f t="shared" ref="I662:M662" si="23">SUM(I660:I661)</f>
        <v>23.3</v>
      </c>
      <c r="J662" s="323"/>
      <c r="K662" s="323">
        <f t="shared" si="23"/>
        <v>20</v>
      </c>
      <c r="L662" s="323"/>
      <c r="M662" s="323">
        <f t="shared" si="23"/>
        <v>43.3</v>
      </c>
      <c r="N662" s="71"/>
      <c r="O662" s="71"/>
    </row>
    <row r="663" spans="2:15">
      <c r="B663" s="224"/>
      <c r="C663" s="487" t="s">
        <v>1543</v>
      </c>
      <c r="D663" s="488"/>
      <c r="E663" s="488"/>
      <c r="F663" s="488"/>
      <c r="G663" s="488"/>
      <c r="H663" s="488"/>
      <c r="I663" s="488"/>
      <c r="J663" s="488"/>
      <c r="K663" s="488"/>
      <c r="L663" s="488"/>
      <c r="M663" s="488"/>
      <c r="N663" s="488"/>
      <c r="O663" s="489"/>
    </row>
    <row r="664" spans="2:15" ht="78.75">
      <c r="B664" s="369">
        <v>549</v>
      </c>
      <c r="C664" s="23" t="s">
        <v>1544</v>
      </c>
      <c r="D664" s="19">
        <v>5</v>
      </c>
      <c r="E664" s="20" t="s">
        <v>514</v>
      </c>
      <c r="F664" s="12" t="s">
        <v>1545</v>
      </c>
      <c r="G664" s="12" t="s">
        <v>1546</v>
      </c>
      <c r="H664" s="35">
        <v>1</v>
      </c>
      <c r="I664" s="19">
        <v>5</v>
      </c>
      <c r="J664" s="52"/>
      <c r="K664" s="19"/>
      <c r="L664" s="35">
        <v>1</v>
      </c>
      <c r="M664" s="19">
        <v>5</v>
      </c>
      <c r="N664" s="12" t="s">
        <v>305</v>
      </c>
      <c r="O664" s="20" t="s">
        <v>516</v>
      </c>
    </row>
    <row r="665" spans="2:15" ht="63">
      <c r="B665" s="369">
        <v>550</v>
      </c>
      <c r="C665" s="23" t="s">
        <v>1652</v>
      </c>
      <c r="D665" s="19">
        <v>7.71</v>
      </c>
      <c r="E665" s="20" t="s">
        <v>514</v>
      </c>
      <c r="F665" s="12" t="s">
        <v>797</v>
      </c>
      <c r="G665" s="12" t="s">
        <v>1653</v>
      </c>
      <c r="H665" s="35">
        <v>1</v>
      </c>
      <c r="I665" s="12">
        <v>7.71</v>
      </c>
      <c r="J665" s="52"/>
      <c r="K665" s="19"/>
      <c r="L665" s="35">
        <v>1</v>
      </c>
      <c r="M665" s="19">
        <v>7.71</v>
      </c>
      <c r="N665" s="12" t="s">
        <v>305</v>
      </c>
      <c r="O665" s="20" t="s">
        <v>516</v>
      </c>
    </row>
    <row r="666" spans="2:15" ht="31.5">
      <c r="B666" s="224"/>
      <c r="C666" s="71" t="s">
        <v>2068</v>
      </c>
      <c r="D666" s="312">
        <f>SUM(D664:D665)</f>
        <v>12.71</v>
      </c>
      <c r="E666" s="312"/>
      <c r="F666" s="312"/>
      <c r="G666" s="312"/>
      <c r="H666" s="312"/>
      <c r="I666" s="312">
        <f t="shared" ref="I666:M666" si="24">SUM(I664:I665)</f>
        <v>12.71</v>
      </c>
      <c r="J666" s="312"/>
      <c r="K666" s="312">
        <f t="shared" si="24"/>
        <v>0</v>
      </c>
      <c r="L666" s="312"/>
      <c r="M666" s="312">
        <f t="shared" si="24"/>
        <v>12.71</v>
      </c>
      <c r="N666" s="312"/>
      <c r="O666" s="32"/>
    </row>
    <row r="667" spans="2:15">
      <c r="N667" s="3"/>
    </row>
    <row r="668" spans="2:15">
      <c r="N668" s="3"/>
    </row>
    <row r="669" spans="2:15">
      <c r="N669" s="3"/>
    </row>
    <row r="670" spans="2:15">
      <c r="N670" s="3"/>
    </row>
    <row r="671" spans="2:15">
      <c r="N671" s="3"/>
    </row>
    <row r="672" spans="2:15">
      <c r="N672" s="3"/>
    </row>
    <row r="673" spans="14:14">
      <c r="N673" s="3"/>
    </row>
    <row r="674" spans="14:14">
      <c r="N674" s="3"/>
    </row>
    <row r="675" spans="14:14">
      <c r="N675" s="3"/>
    </row>
    <row r="676" spans="14:14">
      <c r="N676" s="3"/>
    </row>
    <row r="677" spans="14:14">
      <c r="N677" s="3"/>
    </row>
    <row r="678" spans="14:14">
      <c r="N678" s="3"/>
    </row>
    <row r="679" spans="14:14">
      <c r="N679" s="3"/>
    </row>
    <row r="680" spans="14:14">
      <c r="N680" s="3"/>
    </row>
    <row r="681" spans="14:14">
      <c r="N681" s="3"/>
    </row>
    <row r="682" spans="14:14">
      <c r="N682" s="3"/>
    </row>
    <row r="683" spans="14:14">
      <c r="N683" s="3"/>
    </row>
    <row r="684" spans="14:14">
      <c r="N684" s="3"/>
    </row>
    <row r="685" spans="14:14">
      <c r="N685" s="3"/>
    </row>
    <row r="686" spans="14:14">
      <c r="N686" s="3"/>
    </row>
    <row r="687" spans="14:14">
      <c r="N687" s="3"/>
    </row>
    <row r="688" spans="14:14">
      <c r="N688" s="3"/>
    </row>
    <row r="689" spans="14:14">
      <c r="N689" s="3"/>
    </row>
    <row r="690" spans="14:14">
      <c r="N690" s="3"/>
    </row>
    <row r="691" spans="14:14">
      <c r="N691" s="3"/>
    </row>
    <row r="692" spans="14:14">
      <c r="N692" s="3"/>
    </row>
    <row r="693" spans="14:14">
      <c r="N693" s="3"/>
    </row>
    <row r="694" spans="14:14">
      <c r="N694" s="3"/>
    </row>
    <row r="695" spans="14:14">
      <c r="N695" s="3"/>
    </row>
    <row r="696" spans="14:14">
      <c r="N696" s="3"/>
    </row>
    <row r="697" spans="14:14">
      <c r="N697" s="3"/>
    </row>
    <row r="698" spans="14:14">
      <c r="N698" s="3"/>
    </row>
    <row r="699" spans="14:14">
      <c r="N699" s="3"/>
    </row>
    <row r="700" spans="14:14">
      <c r="N700" s="3"/>
    </row>
    <row r="701" spans="14:14">
      <c r="N701" s="3"/>
    </row>
    <row r="702" spans="14:14">
      <c r="N702" s="3"/>
    </row>
    <row r="703" spans="14:14">
      <c r="N703" s="3"/>
    </row>
    <row r="704" spans="14:14">
      <c r="N704" s="3"/>
    </row>
    <row r="705" spans="14:14">
      <c r="N705" s="3"/>
    </row>
    <row r="706" spans="14:14">
      <c r="N706" s="3"/>
    </row>
    <row r="707" spans="14:14">
      <c r="N707" s="3"/>
    </row>
    <row r="708" spans="14:14">
      <c r="N708" s="3"/>
    </row>
    <row r="709" spans="14:14">
      <c r="N709" s="3"/>
    </row>
    <row r="710" spans="14:14">
      <c r="N710" s="3"/>
    </row>
    <row r="711" spans="14:14">
      <c r="N711" s="3"/>
    </row>
    <row r="712" spans="14:14">
      <c r="N712" s="3"/>
    </row>
    <row r="713" spans="14:14">
      <c r="N713" s="3"/>
    </row>
    <row r="714" spans="14:14">
      <c r="N714" s="3"/>
    </row>
    <row r="715" spans="14:14">
      <c r="N715" s="3"/>
    </row>
    <row r="716" spans="14:14">
      <c r="N716" s="3"/>
    </row>
    <row r="717" spans="14:14">
      <c r="N717" s="3"/>
    </row>
    <row r="718" spans="14:14">
      <c r="N718" s="3"/>
    </row>
    <row r="719" spans="14:14">
      <c r="N719" s="3"/>
    </row>
    <row r="720" spans="14:14">
      <c r="N720" s="3"/>
    </row>
    <row r="721" spans="14:14">
      <c r="N721" s="3"/>
    </row>
    <row r="722" spans="14:14">
      <c r="N722" s="3"/>
    </row>
    <row r="723" spans="14:14">
      <c r="N723" s="3"/>
    </row>
    <row r="724" spans="14:14">
      <c r="N724" s="3"/>
    </row>
    <row r="725" spans="14:14">
      <c r="N725" s="3"/>
    </row>
    <row r="726" spans="14:14">
      <c r="N726" s="3"/>
    </row>
    <row r="727" spans="14:14">
      <c r="N727" s="3"/>
    </row>
    <row r="728" spans="14:14">
      <c r="N728" s="3"/>
    </row>
    <row r="729" spans="14:14">
      <c r="N729" s="3"/>
    </row>
    <row r="730" spans="14:14">
      <c r="N730" s="3"/>
    </row>
    <row r="731" spans="14:14">
      <c r="N731" s="3"/>
    </row>
    <row r="732" spans="14:14">
      <c r="N732" s="3"/>
    </row>
    <row r="733" spans="14:14">
      <c r="N733" s="3"/>
    </row>
    <row r="734" spans="14:14">
      <c r="N734" s="3"/>
    </row>
    <row r="735" spans="14:14">
      <c r="N735" s="3"/>
    </row>
    <row r="736" spans="14:14">
      <c r="N736" s="3"/>
    </row>
    <row r="737" spans="14:14">
      <c r="N737" s="3"/>
    </row>
    <row r="738" spans="14:14">
      <c r="N738" s="3"/>
    </row>
    <row r="739" spans="14:14">
      <c r="N739" s="3"/>
    </row>
    <row r="740" spans="14:14">
      <c r="N740" s="3"/>
    </row>
    <row r="741" spans="14:14">
      <c r="N741" s="3"/>
    </row>
    <row r="742" spans="14:14">
      <c r="N742" s="3"/>
    </row>
    <row r="743" spans="14:14">
      <c r="N743" s="3"/>
    </row>
    <row r="744" spans="14:14">
      <c r="N744" s="3"/>
    </row>
    <row r="745" spans="14:14">
      <c r="N745" s="3"/>
    </row>
    <row r="746" spans="14:14">
      <c r="N746" s="3"/>
    </row>
    <row r="747" spans="14:14">
      <c r="N747" s="3"/>
    </row>
    <row r="748" spans="14:14">
      <c r="N748" s="3"/>
    </row>
    <row r="749" spans="14:14">
      <c r="N749" s="3"/>
    </row>
    <row r="750" spans="14:14">
      <c r="N750" s="3"/>
    </row>
    <row r="751" spans="14:14">
      <c r="N751" s="3"/>
    </row>
    <row r="752" spans="14:14">
      <c r="N752" s="3"/>
    </row>
    <row r="753" spans="14:14">
      <c r="N753" s="3"/>
    </row>
    <row r="754" spans="14:14">
      <c r="N754" s="3"/>
    </row>
    <row r="755" spans="14:14">
      <c r="N755" s="3"/>
    </row>
    <row r="756" spans="14:14">
      <c r="N756" s="3"/>
    </row>
    <row r="757" spans="14:14">
      <c r="N757" s="3"/>
    </row>
    <row r="758" spans="14:14">
      <c r="N758" s="3"/>
    </row>
    <row r="759" spans="14:14">
      <c r="N759" s="3"/>
    </row>
    <row r="760" spans="14:14">
      <c r="N760" s="3"/>
    </row>
    <row r="761" spans="14:14">
      <c r="N761" s="3"/>
    </row>
    <row r="762" spans="14:14">
      <c r="N762" s="3"/>
    </row>
    <row r="763" spans="14:14">
      <c r="N763" s="3"/>
    </row>
    <row r="764" spans="14:14">
      <c r="N764" s="3"/>
    </row>
    <row r="765" spans="14:14">
      <c r="N765" s="3"/>
    </row>
    <row r="766" spans="14:14">
      <c r="N766" s="3"/>
    </row>
    <row r="767" spans="14:14">
      <c r="N767" s="3"/>
    </row>
    <row r="768" spans="14:14">
      <c r="N768" s="3"/>
    </row>
    <row r="769" spans="14:14">
      <c r="N769" s="3"/>
    </row>
    <row r="770" spans="14:14">
      <c r="N770" s="3"/>
    </row>
    <row r="771" spans="14:14">
      <c r="N771" s="3"/>
    </row>
    <row r="772" spans="14:14">
      <c r="N772" s="3"/>
    </row>
    <row r="773" spans="14:14">
      <c r="N773" s="3"/>
    </row>
    <row r="774" spans="14:14">
      <c r="N774" s="3"/>
    </row>
    <row r="775" spans="14:14">
      <c r="N775" s="3"/>
    </row>
    <row r="776" spans="14:14">
      <c r="N776" s="3"/>
    </row>
    <row r="777" spans="14:14">
      <c r="N777" s="3"/>
    </row>
    <row r="778" spans="14:14">
      <c r="N778" s="3"/>
    </row>
    <row r="779" spans="14:14">
      <c r="N779" s="3"/>
    </row>
    <row r="780" spans="14:14">
      <c r="N780" s="3"/>
    </row>
    <row r="781" spans="14:14">
      <c r="N781" s="3"/>
    </row>
    <row r="782" spans="14:14">
      <c r="N782" s="3"/>
    </row>
    <row r="783" spans="14:14">
      <c r="N783" s="3"/>
    </row>
    <row r="784" spans="14:14">
      <c r="N784" s="3"/>
    </row>
    <row r="785" spans="14:14">
      <c r="N785" s="3"/>
    </row>
    <row r="786" spans="14:14">
      <c r="N786" s="3"/>
    </row>
    <row r="787" spans="14:14">
      <c r="N787" s="3"/>
    </row>
    <row r="788" spans="14:14">
      <c r="N788" s="3"/>
    </row>
    <row r="789" spans="14:14">
      <c r="N789" s="3"/>
    </row>
    <row r="790" spans="14:14">
      <c r="N790" s="3"/>
    </row>
    <row r="791" spans="14:14">
      <c r="N791" s="3"/>
    </row>
    <row r="792" spans="14:14">
      <c r="N792" s="3"/>
    </row>
    <row r="793" spans="14:14">
      <c r="N793" s="3"/>
    </row>
    <row r="794" spans="14:14">
      <c r="N794" s="3"/>
    </row>
    <row r="795" spans="14:14">
      <c r="N795" s="3"/>
    </row>
    <row r="796" spans="14:14">
      <c r="N796" s="3"/>
    </row>
    <row r="797" spans="14:14">
      <c r="N797" s="3"/>
    </row>
    <row r="798" spans="14:14">
      <c r="N798" s="3"/>
    </row>
    <row r="799" spans="14:14">
      <c r="N799" s="3"/>
    </row>
    <row r="800" spans="14:14">
      <c r="N800" s="3"/>
    </row>
    <row r="801" spans="14:14">
      <c r="N801" s="3"/>
    </row>
    <row r="802" spans="14:14">
      <c r="N802" s="3"/>
    </row>
    <row r="803" spans="14:14">
      <c r="N803" s="3"/>
    </row>
    <row r="804" spans="14:14">
      <c r="N804" s="3"/>
    </row>
    <row r="805" spans="14:14">
      <c r="N805" s="3"/>
    </row>
    <row r="806" spans="14:14">
      <c r="N806" s="3"/>
    </row>
    <row r="807" spans="14:14">
      <c r="N807" s="3"/>
    </row>
    <row r="808" spans="14:14">
      <c r="N808" s="3"/>
    </row>
    <row r="809" spans="14:14">
      <c r="N809" s="3"/>
    </row>
    <row r="810" spans="14:14">
      <c r="N810" s="3"/>
    </row>
    <row r="811" spans="14:14">
      <c r="N811" s="3"/>
    </row>
    <row r="812" spans="14:14">
      <c r="N812" s="3"/>
    </row>
    <row r="813" spans="14:14">
      <c r="N813" s="3"/>
    </row>
    <row r="814" spans="14:14">
      <c r="N814" s="3"/>
    </row>
    <row r="815" spans="14:14">
      <c r="N815" s="3"/>
    </row>
    <row r="816" spans="14:14">
      <c r="N816" s="3"/>
    </row>
    <row r="817" spans="14:14">
      <c r="N817" s="3"/>
    </row>
    <row r="818" spans="14:14">
      <c r="N818" s="3"/>
    </row>
    <row r="819" spans="14:14">
      <c r="N819" s="3"/>
    </row>
    <row r="820" spans="14:14">
      <c r="N820" s="3"/>
    </row>
    <row r="821" spans="14:14">
      <c r="N821" s="3"/>
    </row>
    <row r="822" spans="14:14">
      <c r="N822" s="3"/>
    </row>
    <row r="823" spans="14:14">
      <c r="N823" s="3"/>
    </row>
    <row r="824" spans="14:14">
      <c r="N824" s="3"/>
    </row>
    <row r="825" spans="14:14">
      <c r="N825" s="3"/>
    </row>
    <row r="826" spans="14:14">
      <c r="N826" s="3"/>
    </row>
    <row r="827" spans="14:14">
      <c r="N827" s="3"/>
    </row>
    <row r="828" spans="14:14">
      <c r="N828" s="3"/>
    </row>
    <row r="829" spans="14:14">
      <c r="N829" s="3"/>
    </row>
    <row r="830" spans="14:14">
      <c r="N830" s="3"/>
    </row>
    <row r="831" spans="14:14">
      <c r="N831" s="3"/>
    </row>
    <row r="832" spans="14:14">
      <c r="N832" s="3"/>
    </row>
    <row r="833" spans="14:14">
      <c r="N833" s="3"/>
    </row>
    <row r="834" spans="14:14">
      <c r="N834" s="3"/>
    </row>
    <row r="835" spans="14:14">
      <c r="N835" s="3"/>
    </row>
    <row r="836" spans="14:14">
      <c r="N836" s="3"/>
    </row>
    <row r="837" spans="14:14">
      <c r="N837" s="3"/>
    </row>
    <row r="838" spans="14:14">
      <c r="N838" s="3"/>
    </row>
    <row r="839" spans="14:14">
      <c r="N839" s="3"/>
    </row>
    <row r="840" spans="14:14">
      <c r="N840" s="3"/>
    </row>
    <row r="841" spans="14:14">
      <c r="N841" s="3"/>
    </row>
    <row r="842" spans="14:14">
      <c r="N842" s="3"/>
    </row>
    <row r="843" spans="14:14">
      <c r="N843" s="3"/>
    </row>
    <row r="844" spans="14:14">
      <c r="N844" s="3"/>
    </row>
    <row r="845" spans="14:14">
      <c r="N845" s="3"/>
    </row>
    <row r="846" spans="14:14">
      <c r="N846" s="3"/>
    </row>
    <row r="847" spans="14:14">
      <c r="N847" s="3"/>
    </row>
    <row r="848" spans="14:14">
      <c r="N848" s="3"/>
    </row>
    <row r="849" spans="14:14">
      <c r="N849" s="3"/>
    </row>
    <row r="850" spans="14:14">
      <c r="N850" s="3"/>
    </row>
    <row r="851" spans="14:14">
      <c r="N851" s="3"/>
    </row>
    <row r="852" spans="14:14">
      <c r="N852" s="3"/>
    </row>
    <row r="853" spans="14:14">
      <c r="N853" s="3"/>
    </row>
    <row r="854" spans="14:14">
      <c r="N854" s="3"/>
    </row>
    <row r="855" spans="14:14">
      <c r="N855" s="3"/>
    </row>
    <row r="856" spans="14:14">
      <c r="N856" s="3"/>
    </row>
    <row r="857" spans="14:14">
      <c r="N857" s="3"/>
    </row>
    <row r="858" spans="14:14">
      <c r="N858" s="3"/>
    </row>
    <row r="859" spans="14:14">
      <c r="N859" s="3"/>
    </row>
    <row r="860" spans="14:14">
      <c r="N860" s="3"/>
    </row>
    <row r="861" spans="14:14">
      <c r="N861" s="3"/>
    </row>
    <row r="862" spans="14:14">
      <c r="N862" s="3"/>
    </row>
    <row r="863" spans="14:14">
      <c r="N863" s="3"/>
    </row>
    <row r="864" spans="14:14">
      <c r="N864" s="3"/>
    </row>
    <row r="865" spans="14:14">
      <c r="N865" s="3"/>
    </row>
    <row r="866" spans="14:14">
      <c r="N866" s="3"/>
    </row>
    <row r="867" spans="14:14">
      <c r="N867" s="3"/>
    </row>
    <row r="868" spans="14:14">
      <c r="N868" s="3"/>
    </row>
    <row r="869" spans="14:14">
      <c r="N869" s="3"/>
    </row>
    <row r="870" spans="14:14">
      <c r="N870" s="3"/>
    </row>
    <row r="871" spans="14:14">
      <c r="N871" s="3"/>
    </row>
    <row r="872" spans="14:14">
      <c r="N872" s="3"/>
    </row>
    <row r="873" spans="14:14">
      <c r="N873" s="3"/>
    </row>
    <row r="874" spans="14:14">
      <c r="N874" s="3"/>
    </row>
    <row r="875" spans="14:14">
      <c r="N875" s="3"/>
    </row>
    <row r="876" spans="14:14">
      <c r="N876" s="3"/>
    </row>
    <row r="877" spans="14:14">
      <c r="N877" s="3"/>
    </row>
    <row r="878" spans="14:14">
      <c r="N878" s="3"/>
    </row>
    <row r="879" spans="14:14">
      <c r="N879" s="3"/>
    </row>
    <row r="880" spans="14:14">
      <c r="N880" s="3"/>
    </row>
    <row r="881" spans="14:14">
      <c r="N881" s="3"/>
    </row>
    <row r="882" spans="14:14">
      <c r="N882" s="3"/>
    </row>
    <row r="883" spans="14:14">
      <c r="N883" s="3"/>
    </row>
    <row r="884" spans="14:14">
      <c r="N884" s="3"/>
    </row>
    <row r="885" spans="14:14">
      <c r="N885" s="3"/>
    </row>
    <row r="886" spans="14:14">
      <c r="N886" s="3"/>
    </row>
    <row r="887" spans="14:14">
      <c r="N887" s="3"/>
    </row>
    <row r="888" spans="14:14">
      <c r="N888" s="3"/>
    </row>
    <row r="889" spans="14:14">
      <c r="N889" s="3"/>
    </row>
    <row r="890" spans="14:14">
      <c r="N890" s="3"/>
    </row>
    <row r="891" spans="14:14">
      <c r="N891" s="3"/>
    </row>
    <row r="892" spans="14:14">
      <c r="N892" s="3"/>
    </row>
    <row r="893" spans="14:14">
      <c r="N893" s="3"/>
    </row>
    <row r="894" spans="14:14">
      <c r="N894" s="3"/>
    </row>
    <row r="895" spans="14:14">
      <c r="N895" s="3"/>
    </row>
    <row r="896" spans="14:14">
      <c r="N896" s="3"/>
    </row>
    <row r="897" spans="14:14">
      <c r="N897" s="3"/>
    </row>
    <row r="898" spans="14:14">
      <c r="N898" s="3"/>
    </row>
    <row r="899" spans="14:14">
      <c r="N899" s="3"/>
    </row>
    <row r="900" spans="14:14">
      <c r="N900" s="3"/>
    </row>
    <row r="901" spans="14:14">
      <c r="N901" s="3"/>
    </row>
    <row r="902" spans="14:14">
      <c r="N902" s="3"/>
    </row>
    <row r="903" spans="14:14">
      <c r="N903" s="3"/>
    </row>
    <row r="904" spans="14:14">
      <c r="N904" s="3"/>
    </row>
    <row r="905" spans="14:14">
      <c r="N905" s="3"/>
    </row>
    <row r="906" spans="14:14">
      <c r="N906" s="3"/>
    </row>
    <row r="907" spans="14:14">
      <c r="N907" s="3"/>
    </row>
    <row r="908" spans="14:14">
      <c r="N908" s="3"/>
    </row>
    <row r="909" spans="14:14">
      <c r="N909" s="3"/>
    </row>
    <row r="910" spans="14:14">
      <c r="N910" s="3"/>
    </row>
    <row r="911" spans="14:14">
      <c r="N911" s="3"/>
    </row>
    <row r="912" spans="14:14">
      <c r="N912" s="3"/>
    </row>
    <row r="913" spans="14:14">
      <c r="N913" s="3"/>
    </row>
    <row r="914" spans="14:14">
      <c r="N914" s="3"/>
    </row>
    <row r="915" spans="14:14">
      <c r="N915" s="3"/>
    </row>
    <row r="916" spans="14:14">
      <c r="N916" s="3"/>
    </row>
    <row r="917" spans="14:14">
      <c r="N917" s="3"/>
    </row>
    <row r="918" spans="14:14">
      <c r="N918" s="3"/>
    </row>
    <row r="919" spans="14:14">
      <c r="N919" s="3"/>
    </row>
    <row r="920" spans="14:14">
      <c r="N920" s="3"/>
    </row>
    <row r="921" spans="14:14">
      <c r="N921" s="3"/>
    </row>
    <row r="922" spans="14:14">
      <c r="N922" s="3"/>
    </row>
    <row r="923" spans="14:14">
      <c r="N923" s="3"/>
    </row>
    <row r="924" spans="14:14">
      <c r="N924" s="3"/>
    </row>
    <row r="925" spans="14:14">
      <c r="N925" s="3"/>
    </row>
    <row r="926" spans="14:14">
      <c r="N926" s="3"/>
    </row>
    <row r="927" spans="14:14">
      <c r="N927" s="3"/>
    </row>
    <row r="928" spans="14:14">
      <c r="N928" s="3"/>
    </row>
    <row r="929" spans="14:14">
      <c r="N929" s="3"/>
    </row>
    <row r="930" spans="14:14">
      <c r="N930" s="3"/>
    </row>
    <row r="931" spans="14:14">
      <c r="N931" s="3"/>
    </row>
    <row r="932" spans="14:14">
      <c r="N932" s="3"/>
    </row>
    <row r="933" spans="14:14">
      <c r="N933" s="3"/>
    </row>
    <row r="934" spans="14:14">
      <c r="N934" s="3"/>
    </row>
    <row r="935" spans="14:14">
      <c r="N935" s="3"/>
    </row>
    <row r="936" spans="14:14">
      <c r="N936" s="3"/>
    </row>
    <row r="937" spans="14:14">
      <c r="N937" s="3"/>
    </row>
    <row r="938" spans="14:14">
      <c r="N938" s="3"/>
    </row>
    <row r="939" spans="14:14">
      <c r="N939" s="3"/>
    </row>
    <row r="940" spans="14:14">
      <c r="N940" s="3"/>
    </row>
    <row r="941" spans="14:14">
      <c r="N941" s="3"/>
    </row>
    <row r="942" spans="14:14">
      <c r="N942" s="3"/>
    </row>
    <row r="943" spans="14:14">
      <c r="N943" s="3"/>
    </row>
    <row r="944" spans="14:14">
      <c r="N944" s="3"/>
    </row>
    <row r="945" spans="14:14">
      <c r="N945" s="3"/>
    </row>
    <row r="946" spans="14:14">
      <c r="N946" s="3"/>
    </row>
    <row r="947" spans="14:14">
      <c r="N947" s="3"/>
    </row>
    <row r="948" spans="14:14">
      <c r="N948" s="3"/>
    </row>
    <row r="949" spans="14:14">
      <c r="N949" s="3"/>
    </row>
    <row r="950" spans="14:14">
      <c r="N950" s="3"/>
    </row>
    <row r="951" spans="14:14">
      <c r="N951" s="3"/>
    </row>
    <row r="952" spans="14:14">
      <c r="N952" s="3"/>
    </row>
    <row r="953" spans="14:14">
      <c r="N953" s="3"/>
    </row>
    <row r="954" spans="14:14">
      <c r="N954" s="3"/>
    </row>
    <row r="955" spans="14:14">
      <c r="N955" s="3"/>
    </row>
    <row r="956" spans="14:14">
      <c r="N956" s="3"/>
    </row>
    <row r="957" spans="14:14">
      <c r="N957" s="3"/>
    </row>
    <row r="958" spans="14:14">
      <c r="N958" s="3"/>
    </row>
    <row r="959" spans="14:14">
      <c r="N959" s="3"/>
    </row>
    <row r="960" spans="14:14">
      <c r="N960" s="3"/>
    </row>
    <row r="961" spans="14:14">
      <c r="N961" s="3"/>
    </row>
    <row r="962" spans="14:14">
      <c r="N962" s="3"/>
    </row>
    <row r="963" spans="14:14">
      <c r="N963" s="3"/>
    </row>
    <row r="964" spans="14:14">
      <c r="N964" s="3"/>
    </row>
    <row r="965" spans="14:14">
      <c r="N965" s="3"/>
    </row>
    <row r="966" spans="14:14">
      <c r="N966" s="3"/>
    </row>
    <row r="967" spans="14:14">
      <c r="N967" s="3"/>
    </row>
    <row r="968" spans="14:14">
      <c r="N968" s="3"/>
    </row>
    <row r="969" spans="14:14">
      <c r="N969" s="3"/>
    </row>
    <row r="970" spans="14:14">
      <c r="N970" s="3"/>
    </row>
    <row r="971" spans="14:14">
      <c r="N971" s="3"/>
    </row>
    <row r="972" spans="14:14">
      <c r="N972" s="3"/>
    </row>
    <row r="973" spans="14:14">
      <c r="N973" s="3"/>
    </row>
    <row r="974" spans="14:14">
      <c r="N974" s="3"/>
    </row>
    <row r="975" spans="14:14">
      <c r="N975" s="3"/>
    </row>
    <row r="976" spans="14:14">
      <c r="N976" s="3"/>
    </row>
    <row r="977" spans="14:14">
      <c r="N977" s="3"/>
    </row>
    <row r="978" spans="14:14">
      <c r="N978" s="3"/>
    </row>
    <row r="979" spans="14:14">
      <c r="N979" s="3"/>
    </row>
    <row r="980" spans="14:14">
      <c r="N980" s="3"/>
    </row>
    <row r="981" spans="14:14">
      <c r="N981" s="3"/>
    </row>
    <row r="982" spans="14:14">
      <c r="N982" s="3"/>
    </row>
    <row r="983" spans="14:14">
      <c r="N983" s="3"/>
    </row>
    <row r="984" spans="14:14">
      <c r="N984" s="3"/>
    </row>
    <row r="985" spans="14:14">
      <c r="N985" s="3"/>
    </row>
    <row r="986" spans="14:14">
      <c r="N986" s="3"/>
    </row>
    <row r="987" spans="14:14">
      <c r="N987" s="3"/>
    </row>
    <row r="988" spans="14:14">
      <c r="N988" s="3"/>
    </row>
    <row r="989" spans="14:14">
      <c r="N989" s="3"/>
    </row>
    <row r="990" spans="14:14">
      <c r="N990" s="3"/>
    </row>
    <row r="991" spans="14:14">
      <c r="N991" s="3"/>
    </row>
    <row r="992" spans="14:14">
      <c r="N992" s="3"/>
    </row>
    <row r="993" spans="14:14">
      <c r="N993" s="3"/>
    </row>
    <row r="994" spans="14:14">
      <c r="N994" s="3"/>
    </row>
    <row r="995" spans="14:14">
      <c r="N995" s="3"/>
    </row>
    <row r="996" spans="14:14">
      <c r="N996" s="3"/>
    </row>
    <row r="997" spans="14:14">
      <c r="N997" s="3"/>
    </row>
    <row r="998" spans="14:14">
      <c r="N998" s="3"/>
    </row>
    <row r="999" spans="14:14">
      <c r="N999" s="3"/>
    </row>
    <row r="1000" spans="14:14">
      <c r="N1000" s="3"/>
    </row>
    <row r="1001" spans="14:14">
      <c r="N1001" s="3"/>
    </row>
    <row r="1002" spans="14:14">
      <c r="N1002" s="3"/>
    </row>
    <row r="1003" spans="14:14">
      <c r="N1003" s="3"/>
    </row>
    <row r="1004" spans="14:14">
      <c r="N1004" s="3"/>
    </row>
    <row r="1005" spans="14:14">
      <c r="N1005" s="3"/>
    </row>
    <row r="1006" spans="14:14">
      <c r="N1006" s="3"/>
    </row>
    <row r="1007" spans="14:14">
      <c r="N1007" s="3"/>
    </row>
    <row r="1008" spans="14:14">
      <c r="N1008" s="3"/>
    </row>
    <row r="1009" spans="14:14">
      <c r="N1009" s="3"/>
    </row>
    <row r="1010" spans="14:14">
      <c r="N1010" s="3"/>
    </row>
    <row r="1011" spans="14:14">
      <c r="N1011" s="3"/>
    </row>
    <row r="1012" spans="14:14">
      <c r="N1012" s="3"/>
    </row>
    <row r="1013" spans="14:14">
      <c r="N1013" s="3"/>
    </row>
    <row r="1014" spans="14:14">
      <c r="N1014" s="3"/>
    </row>
    <row r="1015" spans="14:14">
      <c r="N1015" s="3"/>
    </row>
    <row r="1016" spans="14:14">
      <c r="N1016" s="3"/>
    </row>
    <row r="1017" spans="14:14">
      <c r="N1017" s="3"/>
    </row>
    <row r="1018" spans="14:14">
      <c r="N1018" s="3"/>
    </row>
    <row r="1019" spans="14:14">
      <c r="N1019" s="3"/>
    </row>
    <row r="1020" spans="14:14">
      <c r="N1020" s="3"/>
    </row>
    <row r="1021" spans="14:14">
      <c r="N1021" s="3"/>
    </row>
    <row r="1022" spans="14:14">
      <c r="N1022" s="3"/>
    </row>
    <row r="1023" spans="14:14">
      <c r="N1023" s="3"/>
    </row>
    <row r="1024" spans="14:14">
      <c r="N1024" s="3"/>
    </row>
    <row r="1025" spans="14:14">
      <c r="N1025" s="3"/>
    </row>
    <row r="1026" spans="14:14">
      <c r="N1026" s="3"/>
    </row>
    <row r="1027" spans="14:14">
      <c r="N1027" s="3"/>
    </row>
    <row r="1028" spans="14:14">
      <c r="N1028" s="3"/>
    </row>
    <row r="1029" spans="14:14">
      <c r="N1029" s="3"/>
    </row>
    <row r="1030" spans="14:14">
      <c r="N1030" s="3"/>
    </row>
    <row r="1031" spans="14:14">
      <c r="N1031" s="3"/>
    </row>
    <row r="1032" spans="14:14">
      <c r="N1032" s="3"/>
    </row>
    <row r="1033" spans="14:14">
      <c r="N1033" s="3"/>
    </row>
    <row r="1034" spans="14:14">
      <c r="N1034" s="3"/>
    </row>
    <row r="1035" spans="14:14">
      <c r="N1035" s="3"/>
    </row>
    <row r="1036" spans="14:14">
      <c r="N1036" s="3"/>
    </row>
    <row r="1037" spans="14:14">
      <c r="N1037" s="3"/>
    </row>
    <row r="1038" spans="14:14">
      <c r="N1038" s="3"/>
    </row>
    <row r="1039" spans="14:14">
      <c r="N1039" s="3"/>
    </row>
    <row r="1040" spans="14:14">
      <c r="N1040" s="3"/>
    </row>
    <row r="1041" spans="14:14">
      <c r="N1041" s="3"/>
    </row>
    <row r="1042" spans="14:14">
      <c r="N1042" s="3"/>
    </row>
    <row r="1043" spans="14:14">
      <c r="N1043" s="3"/>
    </row>
    <row r="1044" spans="14:14">
      <c r="N1044" s="3"/>
    </row>
    <row r="1045" spans="14:14">
      <c r="N1045" s="3"/>
    </row>
    <row r="1046" spans="14:14">
      <c r="N1046" s="3"/>
    </row>
    <row r="1047" spans="14:14">
      <c r="N1047" s="3"/>
    </row>
    <row r="1048" spans="14:14">
      <c r="N1048" s="3"/>
    </row>
    <row r="1049" spans="14:14">
      <c r="N1049" s="3"/>
    </row>
    <row r="1050" spans="14:14">
      <c r="N1050" s="3"/>
    </row>
    <row r="1051" spans="14:14">
      <c r="N1051" s="3"/>
    </row>
    <row r="1052" spans="14:14">
      <c r="N1052" s="3"/>
    </row>
    <row r="1053" spans="14:14">
      <c r="N1053" s="3"/>
    </row>
    <row r="1054" spans="14:14">
      <c r="N1054" s="3"/>
    </row>
    <row r="1055" spans="14:14">
      <c r="N1055" s="3"/>
    </row>
    <row r="1056" spans="14:14">
      <c r="N1056" s="3"/>
    </row>
    <row r="1057" spans="14:14">
      <c r="N1057" s="3"/>
    </row>
    <row r="1058" spans="14:14">
      <c r="N1058" s="3"/>
    </row>
    <row r="1059" spans="14:14">
      <c r="N1059" s="3"/>
    </row>
    <row r="1060" spans="14:14">
      <c r="N1060" s="3"/>
    </row>
    <row r="1061" spans="14:14">
      <c r="N1061" s="3"/>
    </row>
    <row r="1062" spans="14:14">
      <c r="N1062" s="3"/>
    </row>
    <row r="1063" spans="14:14">
      <c r="N1063" s="3"/>
    </row>
    <row r="1064" spans="14:14">
      <c r="N1064" s="3"/>
    </row>
    <row r="1065" spans="14:14">
      <c r="N1065" s="3"/>
    </row>
    <row r="1066" spans="14:14">
      <c r="N1066" s="3"/>
    </row>
    <row r="1067" spans="14:14">
      <c r="N1067" s="3"/>
    </row>
    <row r="1068" spans="14:14">
      <c r="N1068" s="3"/>
    </row>
    <row r="1069" spans="14:14">
      <c r="N1069" s="3"/>
    </row>
    <row r="1070" spans="14:14">
      <c r="N1070" s="3"/>
    </row>
    <row r="1071" spans="14:14">
      <c r="N1071" s="3"/>
    </row>
    <row r="1072" spans="14:14">
      <c r="N1072" s="3"/>
    </row>
    <row r="1073" spans="14:14">
      <c r="N1073" s="3"/>
    </row>
    <row r="1074" spans="14:14">
      <c r="N1074" s="3"/>
    </row>
    <row r="1075" spans="14:14">
      <c r="N1075" s="3"/>
    </row>
    <row r="1076" spans="14:14">
      <c r="N1076" s="3"/>
    </row>
    <row r="1077" spans="14:14">
      <c r="N1077" s="3"/>
    </row>
    <row r="1078" spans="14:14">
      <c r="N1078" s="3"/>
    </row>
    <row r="1079" spans="14:14">
      <c r="N1079" s="3"/>
    </row>
    <row r="1080" spans="14:14">
      <c r="N1080" s="3"/>
    </row>
    <row r="1081" spans="14:14">
      <c r="N1081" s="3"/>
    </row>
    <row r="1082" spans="14:14">
      <c r="N1082" s="3"/>
    </row>
    <row r="1083" spans="14:14">
      <c r="N1083" s="3"/>
    </row>
    <row r="1084" spans="14:14">
      <c r="N1084" s="3"/>
    </row>
    <row r="1085" spans="14:14">
      <c r="N1085" s="3"/>
    </row>
    <row r="1086" spans="14:14">
      <c r="N1086" s="3"/>
    </row>
    <row r="1087" spans="14:14">
      <c r="N1087" s="3"/>
    </row>
    <row r="1088" spans="14:14">
      <c r="N1088" s="3"/>
    </row>
    <row r="1089" spans="14:14">
      <c r="N1089" s="3"/>
    </row>
    <row r="1090" spans="14:14">
      <c r="N1090" s="3"/>
    </row>
    <row r="1091" spans="14:14">
      <c r="N1091" s="3"/>
    </row>
    <row r="1092" spans="14:14">
      <c r="N1092" s="3"/>
    </row>
    <row r="1093" spans="14:14">
      <c r="N1093" s="3"/>
    </row>
    <row r="1094" spans="14:14">
      <c r="N1094" s="3"/>
    </row>
    <row r="1095" spans="14:14">
      <c r="N1095" s="3"/>
    </row>
    <row r="1096" spans="14:14">
      <c r="N1096" s="3"/>
    </row>
    <row r="1097" spans="14:14">
      <c r="N1097" s="3"/>
    </row>
    <row r="1098" spans="14:14">
      <c r="N1098" s="3"/>
    </row>
    <row r="1099" spans="14:14">
      <c r="N1099" s="3"/>
    </row>
    <row r="1100" spans="14:14">
      <c r="N1100" s="3"/>
    </row>
    <row r="1101" spans="14:14">
      <c r="N1101" s="3"/>
    </row>
    <row r="1102" spans="14:14">
      <c r="N1102" s="3"/>
    </row>
    <row r="1103" spans="14:14">
      <c r="N1103" s="3"/>
    </row>
    <row r="1104" spans="14:14">
      <c r="N1104" s="3"/>
    </row>
    <row r="1105" spans="14:14">
      <c r="N1105" s="3"/>
    </row>
    <row r="1106" spans="14:14">
      <c r="N1106" s="3"/>
    </row>
    <row r="1107" spans="14:14">
      <c r="N1107" s="3"/>
    </row>
    <row r="1108" spans="14:14">
      <c r="N1108" s="3"/>
    </row>
    <row r="1109" spans="14:14">
      <c r="N1109" s="3"/>
    </row>
    <row r="1110" spans="14:14">
      <c r="N1110" s="3"/>
    </row>
    <row r="1111" spans="14:14">
      <c r="N1111" s="3"/>
    </row>
    <row r="1112" spans="14:14">
      <c r="N1112" s="3"/>
    </row>
    <row r="1113" spans="14:14">
      <c r="N1113" s="3"/>
    </row>
    <row r="1114" spans="14:14">
      <c r="N1114" s="3"/>
    </row>
    <row r="1115" spans="14:14">
      <c r="N1115" s="3"/>
    </row>
    <row r="1116" spans="14:14">
      <c r="N1116" s="3"/>
    </row>
    <row r="1117" spans="14:14">
      <c r="N1117" s="3"/>
    </row>
    <row r="1118" spans="14:14">
      <c r="N1118" s="3"/>
    </row>
    <row r="1119" spans="14:14">
      <c r="N1119" s="3"/>
    </row>
    <row r="1120" spans="14:14">
      <c r="N1120" s="3"/>
    </row>
    <row r="1121" spans="14:14">
      <c r="N1121" s="3"/>
    </row>
    <row r="1122" spans="14:14">
      <c r="N1122" s="3"/>
    </row>
    <row r="1123" spans="14:14">
      <c r="N1123" s="3"/>
    </row>
    <row r="1124" spans="14:14">
      <c r="N1124" s="3"/>
    </row>
    <row r="1125" spans="14:14">
      <c r="N1125" s="3"/>
    </row>
    <row r="1126" spans="14:14">
      <c r="N1126" s="3"/>
    </row>
    <row r="1127" spans="14:14">
      <c r="N1127" s="3"/>
    </row>
    <row r="1128" spans="14:14">
      <c r="N1128" s="3"/>
    </row>
    <row r="1129" spans="14:14">
      <c r="N1129" s="3"/>
    </row>
    <row r="1130" spans="14:14">
      <c r="N1130" s="3"/>
    </row>
    <row r="1131" spans="14:14">
      <c r="N1131" s="3"/>
    </row>
    <row r="1132" spans="14:14">
      <c r="N1132" s="3"/>
    </row>
    <row r="1133" spans="14:14">
      <c r="N1133" s="3"/>
    </row>
    <row r="1134" spans="14:14">
      <c r="N1134" s="3"/>
    </row>
    <row r="1135" spans="14:14">
      <c r="N1135" s="3"/>
    </row>
    <row r="1136" spans="14:14">
      <c r="N1136" s="3"/>
    </row>
    <row r="1137" spans="14:14">
      <c r="N1137" s="3"/>
    </row>
    <row r="1138" spans="14:14">
      <c r="N1138" s="3"/>
    </row>
    <row r="1139" spans="14:14">
      <c r="N1139" s="3"/>
    </row>
    <row r="1140" spans="14:14">
      <c r="N1140" s="3"/>
    </row>
    <row r="1141" spans="14:14">
      <c r="N1141" s="3"/>
    </row>
    <row r="1142" spans="14:14">
      <c r="N1142" s="3"/>
    </row>
    <row r="1143" spans="14:14">
      <c r="N1143" s="3"/>
    </row>
    <row r="1144" spans="14:14">
      <c r="N1144" s="3"/>
    </row>
    <row r="1145" spans="14:14">
      <c r="N1145" s="3"/>
    </row>
    <row r="1146" spans="14:14">
      <c r="N1146" s="3"/>
    </row>
    <row r="1147" spans="14:14">
      <c r="N1147" s="3"/>
    </row>
    <row r="1148" spans="14:14">
      <c r="N1148" s="3"/>
    </row>
    <row r="1149" spans="14:14">
      <c r="N1149" s="3"/>
    </row>
    <row r="1150" spans="14:14">
      <c r="N1150" s="3"/>
    </row>
    <row r="1151" spans="14:14">
      <c r="N1151" s="3"/>
    </row>
    <row r="1152" spans="14:14">
      <c r="N1152" s="3"/>
    </row>
    <row r="1153" spans="14:14">
      <c r="N1153" s="3"/>
    </row>
    <row r="1154" spans="14:14">
      <c r="N1154" s="3"/>
    </row>
    <row r="1155" spans="14:14">
      <c r="N1155" s="3"/>
    </row>
    <row r="1156" spans="14:14">
      <c r="N1156" s="3"/>
    </row>
    <row r="1157" spans="14:14">
      <c r="N1157" s="3"/>
    </row>
    <row r="1158" spans="14:14">
      <c r="N1158" s="3"/>
    </row>
    <row r="1159" spans="14:14">
      <c r="N1159" s="3"/>
    </row>
    <row r="1160" spans="14:14">
      <c r="N1160" s="3"/>
    </row>
    <row r="1161" spans="14:14">
      <c r="N1161" s="3"/>
    </row>
    <row r="1162" spans="14:14">
      <c r="N1162" s="3"/>
    </row>
    <row r="1163" spans="14:14">
      <c r="N1163" s="3"/>
    </row>
    <row r="1164" spans="14:14">
      <c r="N1164" s="3"/>
    </row>
    <row r="1165" spans="14:14">
      <c r="N1165" s="3"/>
    </row>
    <row r="1166" spans="14:14">
      <c r="N1166" s="3"/>
    </row>
    <row r="1167" spans="14:14">
      <c r="N1167" s="3"/>
    </row>
    <row r="1168" spans="14:14">
      <c r="N1168" s="3"/>
    </row>
    <row r="1169" spans="14:14">
      <c r="N1169" s="3"/>
    </row>
    <row r="1170" spans="14:14">
      <c r="N1170" s="3"/>
    </row>
    <row r="1171" spans="14:14">
      <c r="N1171" s="3"/>
    </row>
    <row r="1172" spans="14:14">
      <c r="N1172" s="3"/>
    </row>
    <row r="1173" spans="14:14">
      <c r="N1173" s="3"/>
    </row>
    <row r="1174" spans="14:14">
      <c r="N1174" s="3"/>
    </row>
    <row r="1175" spans="14:14">
      <c r="N1175" s="3"/>
    </row>
    <row r="1176" spans="14:14">
      <c r="N1176" s="3"/>
    </row>
    <row r="1177" spans="14:14">
      <c r="N1177" s="3"/>
    </row>
    <row r="1178" spans="14:14">
      <c r="N1178" s="3"/>
    </row>
    <row r="1179" spans="14:14">
      <c r="N1179" s="3"/>
    </row>
    <row r="1180" spans="14:14">
      <c r="N1180" s="3"/>
    </row>
    <row r="1181" spans="14:14">
      <c r="N1181" s="3"/>
    </row>
    <row r="1182" spans="14:14">
      <c r="N1182" s="3"/>
    </row>
    <row r="1183" spans="14:14">
      <c r="N1183" s="3"/>
    </row>
    <row r="1184" spans="14:14">
      <c r="N1184" s="3"/>
    </row>
    <row r="1185" spans="14:14">
      <c r="N1185" s="3"/>
    </row>
    <row r="1186" spans="14:14">
      <c r="N1186" s="3"/>
    </row>
    <row r="1187" spans="14:14">
      <c r="N1187" s="3"/>
    </row>
    <row r="1188" spans="14:14">
      <c r="N1188" s="3"/>
    </row>
    <row r="1189" spans="14:14">
      <c r="N1189" s="3"/>
    </row>
    <row r="1190" spans="14:14">
      <c r="N1190" s="3"/>
    </row>
    <row r="1191" spans="14:14">
      <c r="N1191" s="3"/>
    </row>
    <row r="1192" spans="14:14">
      <c r="N1192" s="3"/>
    </row>
    <row r="1193" spans="14:14">
      <c r="N1193" s="3"/>
    </row>
    <row r="1194" spans="14:14">
      <c r="N1194" s="3"/>
    </row>
    <row r="1195" spans="14:14">
      <c r="N1195" s="3"/>
    </row>
    <row r="1196" spans="14:14">
      <c r="N1196" s="3"/>
    </row>
    <row r="1197" spans="14:14">
      <c r="N1197" s="3"/>
    </row>
    <row r="1198" spans="14:14">
      <c r="N1198" s="3"/>
    </row>
    <row r="1199" spans="14:14">
      <c r="N1199" s="3"/>
    </row>
    <row r="1200" spans="14:14">
      <c r="N1200" s="3"/>
    </row>
    <row r="1201" spans="14:14">
      <c r="N1201" s="3"/>
    </row>
    <row r="1202" spans="14:14">
      <c r="N1202" s="3"/>
    </row>
    <row r="1203" spans="14:14">
      <c r="N1203" s="3"/>
    </row>
    <row r="1204" spans="14:14">
      <c r="N1204" s="3"/>
    </row>
    <row r="1205" spans="14:14">
      <c r="N1205" s="3"/>
    </row>
    <row r="1206" spans="14:14">
      <c r="N1206" s="3"/>
    </row>
    <row r="1207" spans="14:14">
      <c r="N1207" s="3"/>
    </row>
    <row r="1208" spans="14:14">
      <c r="N1208" s="3"/>
    </row>
    <row r="1209" spans="14:14">
      <c r="N1209" s="3"/>
    </row>
    <row r="1210" spans="14:14">
      <c r="N1210" s="3"/>
    </row>
    <row r="1211" spans="14:14">
      <c r="N1211" s="3"/>
    </row>
    <row r="1212" spans="14:14">
      <c r="N1212" s="3"/>
    </row>
    <row r="1213" spans="14:14">
      <c r="N1213" s="3"/>
    </row>
    <row r="1214" spans="14:14">
      <c r="N1214" s="3"/>
    </row>
    <row r="1215" spans="14:14">
      <c r="N1215" s="3"/>
    </row>
    <row r="1216" spans="14:14">
      <c r="N1216" s="3"/>
    </row>
    <row r="1217" spans="14:14">
      <c r="N1217" s="3"/>
    </row>
    <row r="1218" spans="14:14">
      <c r="N1218" s="3"/>
    </row>
    <row r="1219" spans="14:14">
      <c r="N1219" s="3"/>
    </row>
    <row r="1220" spans="14:14">
      <c r="N1220" s="3"/>
    </row>
    <row r="1221" spans="14:14">
      <c r="N1221" s="3"/>
    </row>
    <row r="1222" spans="14:14">
      <c r="N1222" s="3"/>
    </row>
    <row r="1223" spans="14:14">
      <c r="N1223" s="3"/>
    </row>
    <row r="1224" spans="14:14">
      <c r="N1224" s="3"/>
    </row>
    <row r="1225" spans="14:14">
      <c r="N1225" s="3"/>
    </row>
    <row r="1226" spans="14:14">
      <c r="N1226" s="3"/>
    </row>
    <row r="1227" spans="14:14">
      <c r="N1227" s="3"/>
    </row>
    <row r="1228" spans="14:14">
      <c r="N1228" s="3"/>
    </row>
    <row r="1229" spans="14:14">
      <c r="N1229" s="3"/>
    </row>
    <row r="1230" spans="14:14">
      <c r="N1230" s="3"/>
    </row>
    <row r="1231" spans="14:14">
      <c r="N1231" s="3"/>
    </row>
    <row r="1232" spans="14:14">
      <c r="N1232" s="3"/>
    </row>
    <row r="1233" spans="14:14">
      <c r="N1233" s="3"/>
    </row>
    <row r="1234" spans="14:14">
      <c r="N1234" s="3"/>
    </row>
    <row r="1235" spans="14:14">
      <c r="N1235" s="3"/>
    </row>
    <row r="1236" spans="14:14">
      <c r="N1236" s="3"/>
    </row>
    <row r="1237" spans="14:14">
      <c r="N1237" s="3"/>
    </row>
    <row r="1238" spans="14:14">
      <c r="N1238" s="3"/>
    </row>
    <row r="1239" spans="14:14">
      <c r="N1239" s="3"/>
    </row>
    <row r="1240" spans="14:14">
      <c r="N1240" s="3"/>
    </row>
    <row r="1241" spans="14:14">
      <c r="N1241" s="3"/>
    </row>
    <row r="1242" spans="14:14">
      <c r="N1242" s="3"/>
    </row>
    <row r="1243" spans="14:14">
      <c r="N1243" s="3"/>
    </row>
    <row r="1244" spans="14:14">
      <c r="N1244" s="3"/>
    </row>
    <row r="1245" spans="14:14">
      <c r="N1245" s="3"/>
    </row>
    <row r="1246" spans="14:14">
      <c r="N1246" s="3"/>
    </row>
    <row r="1247" spans="14:14">
      <c r="N1247" s="3"/>
    </row>
    <row r="1248" spans="14:14">
      <c r="N1248" s="3"/>
    </row>
    <row r="1249" spans="14:14">
      <c r="N1249" s="3"/>
    </row>
    <row r="1250" spans="14:14">
      <c r="N1250" s="3"/>
    </row>
    <row r="1251" spans="14:14">
      <c r="N1251" s="3"/>
    </row>
    <row r="1252" spans="14:14">
      <c r="N1252" s="3"/>
    </row>
    <row r="1253" spans="14:14">
      <c r="N1253" s="3"/>
    </row>
    <row r="1254" spans="14:14">
      <c r="N1254" s="3"/>
    </row>
    <row r="1255" spans="14:14">
      <c r="N1255" s="3"/>
    </row>
    <row r="1256" spans="14:14">
      <c r="N1256" s="3"/>
    </row>
    <row r="1257" spans="14:14">
      <c r="N1257" s="3"/>
    </row>
    <row r="1258" spans="14:14">
      <c r="N1258" s="3"/>
    </row>
    <row r="1259" spans="14:14">
      <c r="N1259" s="3"/>
    </row>
    <row r="1260" spans="14:14">
      <c r="N1260" s="3"/>
    </row>
    <row r="1261" spans="14:14">
      <c r="N1261" s="3"/>
    </row>
    <row r="1262" spans="14:14">
      <c r="N1262" s="3"/>
    </row>
    <row r="1263" spans="14:14">
      <c r="N1263" s="3"/>
    </row>
    <row r="1264" spans="14:14">
      <c r="N1264" s="3"/>
    </row>
    <row r="1265" spans="14:14">
      <c r="N1265" s="3"/>
    </row>
    <row r="1266" spans="14:14">
      <c r="N1266" s="3"/>
    </row>
    <row r="1267" spans="14:14">
      <c r="N1267" s="3"/>
    </row>
    <row r="1268" spans="14:14">
      <c r="N1268" s="3"/>
    </row>
    <row r="1269" spans="14:14">
      <c r="N1269" s="3"/>
    </row>
    <row r="1270" spans="14:14">
      <c r="N1270" s="3"/>
    </row>
    <row r="1271" spans="14:14">
      <c r="N1271" s="3"/>
    </row>
    <row r="1272" spans="14:14">
      <c r="N1272" s="3"/>
    </row>
    <row r="1273" spans="14:14">
      <c r="N1273" s="3"/>
    </row>
    <row r="1274" spans="14:14">
      <c r="N1274" s="3"/>
    </row>
    <row r="1275" spans="14:14">
      <c r="N1275" s="3"/>
    </row>
    <row r="1276" spans="14:14">
      <c r="N1276" s="3"/>
    </row>
    <row r="1277" spans="14:14">
      <c r="N1277" s="3"/>
    </row>
    <row r="1278" spans="14:14">
      <c r="N1278" s="3"/>
    </row>
    <row r="1279" spans="14:14">
      <c r="N1279" s="3"/>
    </row>
    <row r="1280" spans="14:14">
      <c r="N1280" s="3"/>
    </row>
    <row r="1281" spans="14:14">
      <c r="N1281" s="3"/>
    </row>
    <row r="1282" spans="14:14">
      <c r="N1282" s="3"/>
    </row>
    <row r="1283" spans="14:14">
      <c r="N1283" s="3"/>
    </row>
    <row r="1284" spans="14:14">
      <c r="N1284" s="3"/>
    </row>
    <row r="1285" spans="14:14">
      <c r="N1285" s="3"/>
    </row>
    <row r="1286" spans="14:14">
      <c r="N1286" s="3"/>
    </row>
    <row r="1287" spans="14:14">
      <c r="N1287" s="3"/>
    </row>
    <row r="1288" spans="14:14">
      <c r="N1288" s="3"/>
    </row>
    <row r="1289" spans="14:14">
      <c r="N1289" s="3"/>
    </row>
    <row r="1290" spans="14:14">
      <c r="N1290" s="3"/>
    </row>
    <row r="1291" spans="14:14">
      <c r="N1291" s="3"/>
    </row>
    <row r="1292" spans="14:14">
      <c r="N1292" s="3"/>
    </row>
    <row r="1293" spans="14:14">
      <c r="N1293" s="3"/>
    </row>
    <row r="1294" spans="14:14">
      <c r="N1294" s="3"/>
    </row>
    <row r="1295" spans="14:14">
      <c r="N1295" s="3"/>
    </row>
    <row r="1296" spans="14:14">
      <c r="N1296" s="3"/>
    </row>
    <row r="1297" spans="14:14">
      <c r="N1297" s="3"/>
    </row>
    <row r="1298" spans="14:14">
      <c r="N1298" s="3"/>
    </row>
    <row r="1299" spans="14:14">
      <c r="N1299" s="3"/>
    </row>
    <row r="1300" spans="14:14">
      <c r="N1300" s="3"/>
    </row>
    <row r="1301" spans="14:14">
      <c r="N1301" s="3"/>
    </row>
    <row r="1302" spans="14:14">
      <c r="N1302" s="3"/>
    </row>
    <row r="1303" spans="14:14">
      <c r="N1303" s="3"/>
    </row>
    <row r="1304" spans="14:14">
      <c r="N1304" s="3"/>
    </row>
    <row r="1305" spans="14:14">
      <c r="N1305" s="3"/>
    </row>
    <row r="1306" spans="14:14">
      <c r="N1306" s="3"/>
    </row>
    <row r="1307" spans="14:14">
      <c r="N1307" s="3"/>
    </row>
    <row r="1308" spans="14:14">
      <c r="N1308" s="3"/>
    </row>
    <row r="1309" spans="14:14">
      <c r="N1309" s="3"/>
    </row>
    <row r="1310" spans="14:14">
      <c r="N1310" s="3"/>
    </row>
    <row r="1311" spans="14:14">
      <c r="N1311" s="3"/>
    </row>
    <row r="1312" spans="14:14">
      <c r="N1312" s="3"/>
    </row>
    <row r="1313" spans="14:14">
      <c r="N1313" s="3"/>
    </row>
    <row r="1314" spans="14:14">
      <c r="N1314" s="3"/>
    </row>
    <row r="1315" spans="14:14">
      <c r="N1315" s="3"/>
    </row>
    <row r="1316" spans="14:14">
      <c r="N1316" s="3"/>
    </row>
    <row r="1317" spans="14:14">
      <c r="N1317" s="3"/>
    </row>
    <row r="1318" spans="14:14">
      <c r="N1318" s="3"/>
    </row>
    <row r="1319" spans="14:14">
      <c r="N1319" s="3"/>
    </row>
    <row r="1320" spans="14:14">
      <c r="N1320" s="3"/>
    </row>
    <row r="1321" spans="14:14">
      <c r="N1321" s="3"/>
    </row>
    <row r="1322" spans="14:14">
      <c r="N1322" s="3"/>
    </row>
    <row r="1323" spans="14:14">
      <c r="N1323" s="3"/>
    </row>
    <row r="1324" spans="14:14">
      <c r="N1324" s="3"/>
    </row>
    <row r="1325" spans="14:14">
      <c r="N1325" s="3"/>
    </row>
    <row r="1326" spans="14:14">
      <c r="N1326" s="3"/>
    </row>
    <row r="1327" spans="14:14">
      <c r="N1327" s="3"/>
    </row>
    <row r="1328" spans="14:14">
      <c r="N1328" s="3"/>
    </row>
    <row r="1329" spans="14:14">
      <c r="N1329" s="3"/>
    </row>
    <row r="1330" spans="14:14">
      <c r="N1330" s="3"/>
    </row>
    <row r="1331" spans="14:14">
      <c r="N1331" s="3"/>
    </row>
    <row r="1332" spans="14:14">
      <c r="N1332" s="3"/>
    </row>
    <row r="1333" spans="14:14">
      <c r="N1333" s="3"/>
    </row>
    <row r="1334" spans="14:14">
      <c r="N1334" s="3"/>
    </row>
    <row r="1335" spans="14:14">
      <c r="N1335" s="3"/>
    </row>
    <row r="1336" spans="14:14">
      <c r="N1336" s="3"/>
    </row>
    <row r="1337" spans="14:14">
      <c r="N1337" s="3"/>
    </row>
    <row r="1338" spans="14:14">
      <c r="N1338" s="3"/>
    </row>
    <row r="1339" spans="14:14">
      <c r="N1339" s="3"/>
    </row>
    <row r="1340" spans="14:14">
      <c r="N1340" s="3"/>
    </row>
    <row r="1341" spans="14:14">
      <c r="N1341" s="3"/>
    </row>
    <row r="1342" spans="14:14">
      <c r="N1342" s="3"/>
    </row>
    <row r="1343" spans="14:14">
      <c r="N1343" s="3"/>
    </row>
    <row r="1344" spans="14:14">
      <c r="N1344" s="3"/>
    </row>
    <row r="1345" spans="14:14">
      <c r="N1345" s="3"/>
    </row>
    <row r="1346" spans="14:14">
      <c r="N1346" s="3"/>
    </row>
    <row r="1347" spans="14:14">
      <c r="N1347" s="3"/>
    </row>
    <row r="1348" spans="14:14">
      <c r="N1348" s="3"/>
    </row>
    <row r="1349" spans="14:14">
      <c r="N1349" s="3"/>
    </row>
    <row r="1350" spans="14:14">
      <c r="N1350" s="3"/>
    </row>
    <row r="1351" spans="14:14">
      <c r="N1351" s="3"/>
    </row>
    <row r="1352" spans="14:14">
      <c r="N1352" s="3"/>
    </row>
    <row r="1353" spans="14:14">
      <c r="N1353" s="3"/>
    </row>
    <row r="1354" spans="14:14">
      <c r="N1354" s="3"/>
    </row>
    <row r="1355" spans="14:14">
      <c r="N1355" s="3"/>
    </row>
    <row r="1356" spans="14:14">
      <c r="N1356" s="3"/>
    </row>
    <row r="1357" spans="14:14">
      <c r="N1357" s="3"/>
    </row>
    <row r="1358" spans="14:14">
      <c r="N1358" s="3"/>
    </row>
    <row r="1359" spans="14:14">
      <c r="N1359" s="3"/>
    </row>
    <row r="1360" spans="14:14">
      <c r="N1360" s="3"/>
    </row>
    <row r="1361" spans="14:14">
      <c r="N1361" s="3"/>
    </row>
    <row r="1362" spans="14:14">
      <c r="N1362" s="3"/>
    </row>
    <row r="1363" spans="14:14">
      <c r="N1363" s="3"/>
    </row>
    <row r="1364" spans="14:14">
      <c r="N1364" s="3"/>
    </row>
    <row r="1365" spans="14:14">
      <c r="N1365" s="3"/>
    </row>
    <row r="1366" spans="14:14">
      <c r="N1366" s="3"/>
    </row>
    <row r="1367" spans="14:14">
      <c r="N1367" s="3"/>
    </row>
    <row r="1368" spans="14:14">
      <c r="N1368" s="3"/>
    </row>
    <row r="1369" spans="14:14">
      <c r="N1369" s="3"/>
    </row>
    <row r="1370" spans="14:14">
      <c r="N1370" s="3"/>
    </row>
    <row r="1371" spans="14:14">
      <c r="N1371" s="3"/>
    </row>
    <row r="1372" spans="14:14">
      <c r="N1372" s="3"/>
    </row>
    <row r="1373" spans="14:14">
      <c r="N1373" s="3"/>
    </row>
    <row r="1374" spans="14:14">
      <c r="N1374" s="3"/>
    </row>
    <row r="1375" spans="14:14">
      <c r="N1375" s="3"/>
    </row>
    <row r="1376" spans="14:14">
      <c r="N1376" s="3"/>
    </row>
    <row r="1377" spans="14:14">
      <c r="N1377" s="3"/>
    </row>
    <row r="1378" spans="14:14">
      <c r="N1378" s="3"/>
    </row>
    <row r="1379" spans="14:14">
      <c r="N1379" s="3"/>
    </row>
    <row r="1380" spans="14:14">
      <c r="N1380" s="3"/>
    </row>
    <row r="1381" spans="14:14">
      <c r="N1381" s="3"/>
    </row>
    <row r="1382" spans="14:14">
      <c r="N1382" s="3"/>
    </row>
    <row r="1383" spans="14:14">
      <c r="N1383" s="3"/>
    </row>
    <row r="1384" spans="14:14">
      <c r="N1384" s="3"/>
    </row>
    <row r="1385" spans="14:14">
      <c r="N1385" s="3"/>
    </row>
    <row r="1386" spans="14:14">
      <c r="N1386" s="3"/>
    </row>
    <row r="1387" spans="14:14">
      <c r="N1387" s="3"/>
    </row>
    <row r="1388" spans="14:14">
      <c r="N1388" s="3"/>
    </row>
    <row r="1389" spans="14:14">
      <c r="N1389" s="3"/>
    </row>
    <row r="1390" spans="14:14">
      <c r="N1390" s="3"/>
    </row>
    <row r="1391" spans="14:14">
      <c r="N1391" s="3"/>
    </row>
    <row r="1392" spans="14:14">
      <c r="N1392" s="3"/>
    </row>
    <row r="1393" spans="14:14">
      <c r="N1393" s="3"/>
    </row>
    <row r="1394" spans="14:14">
      <c r="N1394" s="3"/>
    </row>
    <row r="1395" spans="14:14">
      <c r="N1395" s="3"/>
    </row>
    <row r="1396" spans="14:14">
      <c r="N1396" s="3"/>
    </row>
    <row r="1397" spans="14:14">
      <c r="N1397" s="3"/>
    </row>
    <row r="1398" spans="14:14">
      <c r="N1398" s="3"/>
    </row>
    <row r="1399" spans="14:14">
      <c r="N1399" s="3"/>
    </row>
    <row r="1400" spans="14:14">
      <c r="N1400" s="3"/>
    </row>
    <row r="1401" spans="14:14">
      <c r="N1401" s="3"/>
    </row>
    <row r="1402" spans="14:14">
      <c r="N1402" s="3"/>
    </row>
    <row r="1403" spans="14:14">
      <c r="N1403" s="3"/>
    </row>
    <row r="1404" spans="14:14">
      <c r="N1404" s="3"/>
    </row>
    <row r="1405" spans="14:14">
      <c r="N1405" s="3"/>
    </row>
    <row r="1406" spans="14:14">
      <c r="N1406" s="3"/>
    </row>
    <row r="1407" spans="14:14">
      <c r="N1407" s="3"/>
    </row>
    <row r="1408" spans="14:14">
      <c r="N1408" s="3"/>
    </row>
    <row r="1409" spans="14:14">
      <c r="N1409" s="3"/>
    </row>
    <row r="1410" spans="14:14">
      <c r="N1410" s="3"/>
    </row>
    <row r="1411" spans="14:14">
      <c r="N1411" s="3"/>
    </row>
    <row r="1412" spans="14:14">
      <c r="N1412" s="3"/>
    </row>
    <row r="1413" spans="14:14">
      <c r="N1413" s="3"/>
    </row>
    <row r="1414" spans="14:14">
      <c r="N1414" s="3"/>
    </row>
    <row r="1415" spans="14:14">
      <c r="N1415" s="3"/>
    </row>
    <row r="1416" spans="14:14">
      <c r="N1416" s="3"/>
    </row>
    <row r="1417" spans="14:14">
      <c r="N1417" s="3"/>
    </row>
    <row r="1418" spans="14:14">
      <c r="N1418" s="3"/>
    </row>
    <row r="1419" spans="14:14">
      <c r="N1419" s="3"/>
    </row>
    <row r="1420" spans="14:14">
      <c r="N1420" s="3"/>
    </row>
    <row r="1421" spans="14:14">
      <c r="N1421" s="3"/>
    </row>
    <row r="1422" spans="14:14">
      <c r="N1422" s="3"/>
    </row>
    <row r="1423" spans="14:14">
      <c r="N1423" s="3"/>
    </row>
    <row r="1424" spans="14:14">
      <c r="N1424" s="3"/>
    </row>
    <row r="1425" spans="14:14">
      <c r="N1425" s="3"/>
    </row>
    <row r="1426" spans="14:14">
      <c r="N1426" s="3"/>
    </row>
    <row r="1427" spans="14:14">
      <c r="N1427" s="3"/>
    </row>
    <row r="1428" spans="14:14">
      <c r="N1428" s="3"/>
    </row>
    <row r="1429" spans="14:14">
      <c r="N1429" s="3"/>
    </row>
    <row r="1430" spans="14:14">
      <c r="N1430" s="3"/>
    </row>
    <row r="1431" spans="14:14">
      <c r="N1431" s="3"/>
    </row>
    <row r="1432" spans="14:14">
      <c r="N1432" s="3"/>
    </row>
    <row r="1433" spans="14:14">
      <c r="N1433" s="3"/>
    </row>
    <row r="1434" spans="14:14">
      <c r="N1434" s="3"/>
    </row>
    <row r="1435" spans="14:14">
      <c r="N1435" s="3"/>
    </row>
    <row r="1436" spans="14:14">
      <c r="N1436" s="3"/>
    </row>
    <row r="1437" spans="14:14">
      <c r="N1437" s="3"/>
    </row>
    <row r="1438" spans="14:14">
      <c r="N1438" s="3"/>
    </row>
    <row r="1439" spans="14:14">
      <c r="N1439" s="3"/>
    </row>
    <row r="1440" spans="14:14">
      <c r="N1440" s="3"/>
    </row>
    <row r="1441" spans="14:14">
      <c r="N1441" s="3"/>
    </row>
    <row r="1442" spans="14:14">
      <c r="N1442" s="3"/>
    </row>
    <row r="1443" spans="14:14">
      <c r="N1443" s="3"/>
    </row>
    <row r="1444" spans="14:14">
      <c r="N1444" s="3"/>
    </row>
    <row r="1445" spans="14:14">
      <c r="N1445" s="3"/>
    </row>
    <row r="1446" spans="14:14">
      <c r="N1446" s="3"/>
    </row>
    <row r="1447" spans="14:14">
      <c r="N1447" s="3"/>
    </row>
    <row r="1448" spans="14:14">
      <c r="N1448" s="3"/>
    </row>
    <row r="1449" spans="14:14">
      <c r="N1449" s="3"/>
    </row>
    <row r="1450" spans="14:14">
      <c r="N1450" s="3"/>
    </row>
    <row r="1451" spans="14:14">
      <c r="N1451" s="3"/>
    </row>
    <row r="1452" spans="14:14">
      <c r="N1452" s="3"/>
    </row>
    <row r="1453" spans="14:14">
      <c r="N1453" s="3"/>
    </row>
    <row r="1454" spans="14:14">
      <c r="N1454" s="3"/>
    </row>
    <row r="1455" spans="14:14">
      <c r="N1455" s="3"/>
    </row>
    <row r="1456" spans="14:14">
      <c r="N1456" s="3"/>
    </row>
    <row r="1457" spans="14:14">
      <c r="N1457" s="3"/>
    </row>
    <row r="1458" spans="14:14">
      <c r="N1458" s="3"/>
    </row>
    <row r="1459" spans="14:14">
      <c r="N1459" s="3"/>
    </row>
    <row r="1460" spans="14:14">
      <c r="N1460" s="3"/>
    </row>
    <row r="1461" spans="14:14">
      <c r="N1461" s="3"/>
    </row>
    <row r="1462" spans="14:14">
      <c r="N1462" s="3"/>
    </row>
    <row r="1463" spans="14:14">
      <c r="N1463" s="3"/>
    </row>
    <row r="1464" spans="14:14">
      <c r="N1464" s="3"/>
    </row>
    <row r="1465" spans="14:14">
      <c r="N1465" s="3"/>
    </row>
    <row r="1466" spans="14:14">
      <c r="N1466" s="3"/>
    </row>
    <row r="1467" spans="14:14">
      <c r="N1467" s="3"/>
    </row>
    <row r="1468" spans="14:14">
      <c r="N1468" s="3"/>
    </row>
    <row r="1469" spans="14:14">
      <c r="N1469" s="3"/>
    </row>
    <row r="1470" spans="14:14">
      <c r="N1470" s="3"/>
    </row>
    <row r="1471" spans="14:14">
      <c r="N1471" s="3"/>
    </row>
    <row r="1472" spans="14:14">
      <c r="N1472" s="3"/>
    </row>
    <row r="1473" spans="14:14">
      <c r="N1473" s="3"/>
    </row>
    <row r="1474" spans="14:14">
      <c r="N1474" s="3"/>
    </row>
    <row r="1475" spans="14:14">
      <c r="N1475" s="3"/>
    </row>
    <row r="1476" spans="14:14">
      <c r="N1476" s="3"/>
    </row>
    <row r="1477" spans="14:14">
      <c r="N1477" s="3"/>
    </row>
    <row r="1478" spans="14:14">
      <c r="N1478" s="3"/>
    </row>
    <row r="1479" spans="14:14">
      <c r="N1479" s="3"/>
    </row>
    <row r="1480" spans="14:14">
      <c r="N1480" s="3"/>
    </row>
    <row r="1481" spans="14:14">
      <c r="N1481" s="3"/>
    </row>
    <row r="1482" spans="14:14">
      <c r="N1482" s="3"/>
    </row>
    <row r="1483" spans="14:14">
      <c r="N1483" s="3"/>
    </row>
    <row r="1484" spans="14:14">
      <c r="N1484" s="3"/>
    </row>
    <row r="1485" spans="14:14">
      <c r="N1485" s="3"/>
    </row>
    <row r="1486" spans="14:14">
      <c r="N1486" s="3"/>
    </row>
    <row r="1487" spans="14:14">
      <c r="N1487" s="3"/>
    </row>
    <row r="1488" spans="14:14">
      <c r="N1488" s="3"/>
    </row>
    <row r="1489" spans="14:14">
      <c r="N1489" s="3"/>
    </row>
    <row r="1490" spans="14:14">
      <c r="N1490" s="3"/>
    </row>
    <row r="1491" spans="14:14">
      <c r="N1491" s="3"/>
    </row>
    <row r="1492" spans="14:14">
      <c r="N1492" s="3"/>
    </row>
    <row r="1493" spans="14:14">
      <c r="N1493" s="3"/>
    </row>
    <row r="1494" spans="14:14">
      <c r="N1494" s="3"/>
    </row>
    <row r="1495" spans="14:14">
      <c r="N1495" s="3"/>
    </row>
    <row r="1496" spans="14:14">
      <c r="N1496" s="3"/>
    </row>
    <row r="1497" spans="14:14">
      <c r="N1497" s="3"/>
    </row>
    <row r="1498" spans="14:14">
      <c r="N1498" s="3"/>
    </row>
    <row r="1499" spans="14:14">
      <c r="N1499" s="3"/>
    </row>
    <row r="1500" spans="14:14">
      <c r="N1500" s="3"/>
    </row>
    <row r="1501" spans="14:14">
      <c r="N1501" s="3"/>
    </row>
    <row r="1502" spans="14:14">
      <c r="N1502" s="3"/>
    </row>
    <row r="1503" spans="14:14">
      <c r="N1503" s="3"/>
    </row>
    <row r="1504" spans="14:14">
      <c r="N1504" s="3"/>
    </row>
    <row r="1505" spans="14:14">
      <c r="N1505" s="3"/>
    </row>
    <row r="1506" spans="14:14">
      <c r="N1506" s="3"/>
    </row>
    <row r="1507" spans="14:14">
      <c r="N1507" s="3"/>
    </row>
    <row r="1508" spans="14:14">
      <c r="N1508" s="3"/>
    </row>
    <row r="1509" spans="14:14">
      <c r="N1509" s="3"/>
    </row>
    <row r="1510" spans="14:14">
      <c r="N1510" s="3"/>
    </row>
    <row r="1511" spans="14:14">
      <c r="N1511" s="3"/>
    </row>
    <row r="1512" spans="14:14">
      <c r="N1512" s="3"/>
    </row>
    <row r="1513" spans="14:14">
      <c r="N1513" s="3"/>
    </row>
    <row r="1514" spans="14:14">
      <c r="N1514" s="3"/>
    </row>
    <row r="1515" spans="14:14">
      <c r="N1515" s="3"/>
    </row>
    <row r="1516" spans="14:14">
      <c r="N1516" s="3"/>
    </row>
    <row r="1517" spans="14:14">
      <c r="N1517" s="3"/>
    </row>
    <row r="1518" spans="14:14">
      <c r="N1518" s="3"/>
    </row>
    <row r="1519" spans="14:14">
      <c r="N1519" s="3"/>
    </row>
    <row r="1520" spans="14:14">
      <c r="N1520" s="3"/>
    </row>
    <row r="1521" spans="14:14">
      <c r="N1521" s="3"/>
    </row>
    <row r="1522" spans="14:14">
      <c r="N1522" s="3"/>
    </row>
    <row r="1523" spans="14:14">
      <c r="N1523" s="3"/>
    </row>
    <row r="1524" spans="14:14">
      <c r="N1524" s="3"/>
    </row>
    <row r="1525" spans="14:14">
      <c r="N1525" s="3"/>
    </row>
    <row r="1526" spans="14:14">
      <c r="N1526" s="3"/>
    </row>
    <row r="1527" spans="14:14">
      <c r="N1527" s="3"/>
    </row>
    <row r="1528" spans="14:14">
      <c r="N1528" s="3"/>
    </row>
    <row r="1529" spans="14:14">
      <c r="N1529" s="3"/>
    </row>
    <row r="1530" spans="14:14">
      <c r="N1530" s="3"/>
    </row>
    <row r="1531" spans="14:14">
      <c r="N1531" s="3"/>
    </row>
    <row r="1532" spans="14:14">
      <c r="N1532" s="3"/>
    </row>
    <row r="1533" spans="14:14">
      <c r="N1533" s="3"/>
    </row>
    <row r="1534" spans="14:14">
      <c r="N1534" s="3"/>
    </row>
    <row r="1535" spans="14:14">
      <c r="N1535" s="3"/>
    </row>
    <row r="1536" spans="14:14">
      <c r="N1536" s="3"/>
    </row>
    <row r="1537" spans="14:14">
      <c r="N1537" s="3"/>
    </row>
    <row r="1538" spans="14:14">
      <c r="N1538" s="3"/>
    </row>
    <row r="1539" spans="14:14">
      <c r="N1539" s="3"/>
    </row>
    <row r="1540" spans="14:14">
      <c r="N1540" s="3"/>
    </row>
    <row r="1541" spans="14:14">
      <c r="N1541" s="3"/>
    </row>
    <row r="1542" spans="14:14">
      <c r="N1542" s="3"/>
    </row>
    <row r="1543" spans="14:14">
      <c r="N1543" s="3"/>
    </row>
    <row r="1544" spans="14:14">
      <c r="N1544" s="3"/>
    </row>
    <row r="1545" spans="14:14">
      <c r="N1545" s="3"/>
    </row>
    <row r="1546" spans="14:14">
      <c r="N1546" s="3"/>
    </row>
    <row r="1547" spans="14:14">
      <c r="N1547" s="3"/>
    </row>
    <row r="1548" spans="14:14">
      <c r="N1548" s="3"/>
    </row>
    <row r="1549" spans="14:14">
      <c r="N1549" s="3"/>
    </row>
    <row r="1550" spans="14:14">
      <c r="N1550" s="3"/>
    </row>
    <row r="1551" spans="14:14">
      <c r="N1551" s="3"/>
    </row>
    <row r="1552" spans="14:14">
      <c r="N1552" s="3"/>
    </row>
    <row r="1553" spans="14:14">
      <c r="N1553" s="3"/>
    </row>
    <row r="1554" spans="14:14">
      <c r="N1554" s="3"/>
    </row>
    <row r="1555" spans="14:14">
      <c r="N1555" s="3"/>
    </row>
    <row r="1556" spans="14:14">
      <c r="N1556" s="3"/>
    </row>
    <row r="1557" spans="14:14">
      <c r="N1557" s="3"/>
    </row>
    <row r="1558" spans="14:14">
      <c r="N1558" s="3"/>
    </row>
    <row r="1559" spans="14:14">
      <c r="N1559" s="3"/>
    </row>
    <row r="1560" spans="14:14">
      <c r="N1560" s="3"/>
    </row>
    <row r="1561" spans="14:14">
      <c r="N1561" s="3"/>
    </row>
    <row r="1562" spans="14:14">
      <c r="N1562" s="3"/>
    </row>
    <row r="1563" spans="14:14">
      <c r="N1563" s="3"/>
    </row>
    <row r="1564" spans="14:14">
      <c r="N1564" s="3"/>
    </row>
    <row r="1565" spans="14:14">
      <c r="N1565" s="3"/>
    </row>
    <row r="1566" spans="14:14">
      <c r="N1566" s="3"/>
    </row>
    <row r="1567" spans="14:14">
      <c r="N1567" s="3"/>
    </row>
    <row r="1568" spans="14:14">
      <c r="N1568" s="3"/>
    </row>
    <row r="1569" spans="14:14">
      <c r="N1569" s="3"/>
    </row>
    <row r="1570" spans="14:14">
      <c r="N1570" s="3"/>
    </row>
    <row r="1571" spans="14:14">
      <c r="N1571" s="3"/>
    </row>
    <row r="1572" spans="14:14">
      <c r="N1572" s="3"/>
    </row>
    <row r="1573" spans="14:14">
      <c r="N1573" s="3"/>
    </row>
    <row r="1574" spans="14:14">
      <c r="N1574" s="3"/>
    </row>
    <row r="1575" spans="14:14">
      <c r="N1575" s="3"/>
    </row>
    <row r="1576" spans="14:14">
      <c r="N1576" s="3"/>
    </row>
    <row r="1577" spans="14:14">
      <c r="N1577" s="3"/>
    </row>
    <row r="1578" spans="14:14">
      <c r="N1578" s="3"/>
    </row>
    <row r="1579" spans="14:14">
      <c r="N1579" s="3"/>
    </row>
    <row r="1580" spans="14:14">
      <c r="N1580" s="3"/>
    </row>
    <row r="1581" spans="14:14">
      <c r="N1581" s="3"/>
    </row>
    <row r="1582" spans="14:14">
      <c r="N1582" s="3"/>
    </row>
    <row r="1583" spans="14:14">
      <c r="N1583" s="3"/>
    </row>
    <row r="1584" spans="14:14">
      <c r="N1584" s="3"/>
    </row>
    <row r="1585" spans="14:14">
      <c r="N1585" s="3"/>
    </row>
    <row r="1586" spans="14:14">
      <c r="N1586" s="3"/>
    </row>
    <row r="1587" spans="14:14">
      <c r="N1587" s="3"/>
    </row>
    <row r="1588" spans="14:14">
      <c r="N1588" s="3"/>
    </row>
    <row r="1589" spans="14:14">
      <c r="N1589" s="3"/>
    </row>
    <row r="1590" spans="14:14">
      <c r="N1590" s="3"/>
    </row>
    <row r="1591" spans="14:14">
      <c r="N1591" s="3"/>
    </row>
    <row r="1592" spans="14:14">
      <c r="N1592" s="3"/>
    </row>
    <row r="1593" spans="14:14">
      <c r="N1593" s="3"/>
    </row>
    <row r="1594" spans="14:14">
      <c r="N1594" s="3"/>
    </row>
    <row r="1595" spans="14:14">
      <c r="N1595" s="3"/>
    </row>
    <row r="1596" spans="14:14">
      <c r="N1596" s="3"/>
    </row>
    <row r="1597" spans="14:14">
      <c r="N1597" s="3"/>
    </row>
    <row r="1598" spans="14:14">
      <c r="N1598" s="3"/>
    </row>
    <row r="1599" spans="14:14">
      <c r="N1599" s="3"/>
    </row>
    <row r="1600" spans="14:14">
      <c r="N1600" s="3"/>
    </row>
    <row r="1601" spans="14:14">
      <c r="N1601" s="3"/>
    </row>
    <row r="1602" spans="14:14">
      <c r="N1602" s="3"/>
    </row>
    <row r="1603" spans="14:14">
      <c r="N1603" s="3"/>
    </row>
    <row r="1604" spans="14:14">
      <c r="N1604" s="3"/>
    </row>
    <row r="1605" spans="14:14">
      <c r="N1605" s="3"/>
    </row>
    <row r="1606" spans="14:14">
      <c r="N1606" s="3"/>
    </row>
    <row r="1607" spans="14:14">
      <c r="N1607" s="3"/>
    </row>
    <row r="1608" spans="14:14">
      <c r="N1608" s="3"/>
    </row>
    <row r="1609" spans="14:14">
      <c r="N1609" s="3"/>
    </row>
    <row r="1610" spans="14:14">
      <c r="N1610" s="3"/>
    </row>
    <row r="1611" spans="14:14">
      <c r="N1611" s="3"/>
    </row>
    <row r="1612" spans="14:14">
      <c r="N1612" s="3"/>
    </row>
    <row r="1613" spans="14:14">
      <c r="N1613" s="3"/>
    </row>
    <row r="1614" spans="14:14">
      <c r="N1614" s="3"/>
    </row>
    <row r="1615" spans="14:14">
      <c r="N1615" s="3"/>
    </row>
    <row r="1616" spans="14:14">
      <c r="N1616" s="3"/>
    </row>
    <row r="1617" spans="14:14">
      <c r="N1617" s="3"/>
    </row>
    <row r="1618" spans="14:14">
      <c r="N1618" s="3"/>
    </row>
    <row r="1619" spans="14:14">
      <c r="N1619" s="3"/>
    </row>
    <row r="1620" spans="14:14">
      <c r="N1620" s="3"/>
    </row>
    <row r="1621" spans="14:14">
      <c r="N1621" s="3"/>
    </row>
    <row r="1622" spans="14:14">
      <c r="N1622" s="3"/>
    </row>
    <row r="1623" spans="14:14">
      <c r="N1623" s="3"/>
    </row>
    <row r="1624" spans="14:14">
      <c r="N1624" s="3"/>
    </row>
    <row r="1625" spans="14:14">
      <c r="N1625" s="3"/>
    </row>
    <row r="1626" spans="14:14">
      <c r="N1626" s="3"/>
    </row>
    <row r="1627" spans="14:14">
      <c r="N1627" s="3"/>
    </row>
    <row r="1628" spans="14:14">
      <c r="N1628" s="3"/>
    </row>
    <row r="1629" spans="14:14">
      <c r="N1629" s="3"/>
    </row>
    <row r="1630" spans="14:14">
      <c r="N1630" s="3"/>
    </row>
    <row r="1631" spans="14:14">
      <c r="N1631" s="3"/>
    </row>
    <row r="1632" spans="14:14">
      <c r="N1632" s="3"/>
    </row>
    <row r="1633" spans="14:14">
      <c r="N1633" s="3"/>
    </row>
    <row r="1634" spans="14:14">
      <c r="N1634" s="3"/>
    </row>
    <row r="1635" spans="14:14">
      <c r="N1635" s="3"/>
    </row>
    <row r="1636" spans="14:14">
      <c r="N1636" s="3"/>
    </row>
    <row r="1637" spans="14:14">
      <c r="N1637" s="3"/>
    </row>
    <row r="1638" spans="14:14">
      <c r="N1638" s="3"/>
    </row>
    <row r="1639" spans="14:14">
      <c r="N1639" s="3"/>
    </row>
    <row r="1640" spans="14:14">
      <c r="N1640" s="3"/>
    </row>
    <row r="1641" spans="14:14">
      <c r="N1641" s="3"/>
    </row>
    <row r="1642" spans="14:14">
      <c r="N1642" s="3"/>
    </row>
    <row r="1643" spans="14:14">
      <c r="N1643" s="3"/>
    </row>
    <row r="1644" spans="14:14">
      <c r="N1644" s="3"/>
    </row>
    <row r="1645" spans="14:14">
      <c r="N1645" s="3"/>
    </row>
    <row r="1646" spans="14:14">
      <c r="N1646" s="3"/>
    </row>
    <row r="1647" spans="14:14">
      <c r="N1647" s="3"/>
    </row>
    <row r="1648" spans="14:14">
      <c r="N1648" s="3"/>
    </row>
    <row r="1649" spans="14:14">
      <c r="N1649" s="3"/>
    </row>
    <row r="1650" spans="14:14">
      <c r="N1650" s="3"/>
    </row>
    <row r="1651" spans="14:14">
      <c r="N1651" s="3"/>
    </row>
    <row r="1652" spans="14:14">
      <c r="N1652" s="3"/>
    </row>
    <row r="1653" spans="14:14">
      <c r="N1653" s="3"/>
    </row>
    <row r="1654" spans="14:14">
      <c r="N1654" s="3"/>
    </row>
    <row r="1655" spans="14:14">
      <c r="N1655" s="3"/>
    </row>
    <row r="1656" spans="14:14">
      <c r="N1656" s="3"/>
    </row>
    <row r="1657" spans="14:14">
      <c r="N1657" s="3"/>
    </row>
    <row r="1658" spans="14:14">
      <c r="N1658" s="3"/>
    </row>
    <row r="1659" spans="14:14">
      <c r="N1659" s="3"/>
    </row>
    <row r="1660" spans="14:14">
      <c r="N1660" s="3"/>
    </row>
    <row r="1661" spans="14:14">
      <c r="N1661" s="3"/>
    </row>
    <row r="1662" spans="14:14">
      <c r="N1662" s="3"/>
    </row>
    <row r="1663" spans="14:14">
      <c r="N1663" s="3"/>
    </row>
    <row r="1664" spans="14:14">
      <c r="N1664" s="3"/>
    </row>
    <row r="1665" spans="14:14">
      <c r="N1665" s="3"/>
    </row>
    <row r="1666" spans="14:14">
      <c r="N1666" s="3"/>
    </row>
    <row r="1667" spans="14:14">
      <c r="N1667" s="3"/>
    </row>
    <row r="1668" spans="14:14">
      <c r="N1668" s="3"/>
    </row>
    <row r="1669" spans="14:14">
      <c r="N1669" s="3"/>
    </row>
    <row r="1670" spans="14:14">
      <c r="N1670" s="3"/>
    </row>
    <row r="1671" spans="14:14">
      <c r="N1671" s="3"/>
    </row>
    <row r="1672" spans="14:14">
      <c r="N1672" s="3"/>
    </row>
    <row r="1673" spans="14:14">
      <c r="N1673" s="3"/>
    </row>
    <row r="1674" spans="14:14">
      <c r="N1674" s="3"/>
    </row>
    <row r="1675" spans="14:14">
      <c r="N1675" s="3"/>
    </row>
    <row r="1676" spans="14:14">
      <c r="N1676" s="3"/>
    </row>
    <row r="1677" spans="14:14">
      <c r="N1677" s="3"/>
    </row>
    <row r="1678" spans="14:14">
      <c r="N1678" s="3"/>
    </row>
    <row r="1679" spans="14:14">
      <c r="N1679" s="3"/>
    </row>
    <row r="1680" spans="14:14">
      <c r="N1680" s="3"/>
    </row>
    <row r="1681" spans="14:14">
      <c r="N1681" s="3"/>
    </row>
    <row r="1682" spans="14:14">
      <c r="N1682" s="3"/>
    </row>
    <row r="1683" spans="14:14">
      <c r="N1683" s="3"/>
    </row>
    <row r="1684" spans="14:14">
      <c r="N1684" s="3"/>
    </row>
    <row r="1685" spans="14:14">
      <c r="N1685" s="3"/>
    </row>
    <row r="1686" spans="14:14">
      <c r="N1686" s="3"/>
    </row>
    <row r="1687" spans="14:14">
      <c r="N1687" s="3"/>
    </row>
    <row r="1688" spans="14:14">
      <c r="N1688" s="3"/>
    </row>
    <row r="1689" spans="14:14">
      <c r="N1689" s="3"/>
    </row>
    <row r="1690" spans="14:14">
      <c r="N1690" s="3"/>
    </row>
    <row r="1691" spans="14:14">
      <c r="N1691" s="3"/>
    </row>
    <row r="1692" spans="14:14">
      <c r="N1692" s="3"/>
    </row>
    <row r="1693" spans="14:14">
      <c r="N1693" s="3"/>
    </row>
    <row r="1694" spans="14:14">
      <c r="N1694" s="3"/>
    </row>
    <row r="1695" spans="14:14">
      <c r="N1695" s="3"/>
    </row>
    <row r="1696" spans="14:14">
      <c r="N1696" s="3"/>
    </row>
    <row r="1697" spans="14:14">
      <c r="N1697" s="3"/>
    </row>
    <row r="1698" spans="14:14">
      <c r="N1698" s="3"/>
    </row>
    <row r="1699" spans="14:14">
      <c r="N1699" s="3"/>
    </row>
    <row r="1700" spans="14:14">
      <c r="N1700" s="3"/>
    </row>
    <row r="1701" spans="14:14">
      <c r="N1701" s="3"/>
    </row>
    <row r="1702" spans="14:14">
      <c r="N1702" s="3"/>
    </row>
    <row r="1703" spans="14:14">
      <c r="N1703" s="3"/>
    </row>
    <row r="1704" spans="14:14">
      <c r="N1704" s="3"/>
    </row>
    <row r="1705" spans="14:14">
      <c r="N1705" s="3"/>
    </row>
    <row r="1706" spans="14:14">
      <c r="N1706" s="3"/>
    </row>
    <row r="1707" spans="14:14">
      <c r="N1707" s="3"/>
    </row>
    <row r="1708" spans="14:14">
      <c r="N1708" s="3"/>
    </row>
    <row r="1709" spans="14:14">
      <c r="N1709" s="3"/>
    </row>
    <row r="1710" spans="14:14">
      <c r="N1710" s="3"/>
    </row>
    <row r="1711" spans="14:14">
      <c r="N1711" s="3"/>
    </row>
    <row r="1712" spans="14:14">
      <c r="N1712" s="3"/>
    </row>
    <row r="1713" spans="14:14">
      <c r="N1713" s="3"/>
    </row>
    <row r="1714" spans="14:14">
      <c r="N1714" s="3"/>
    </row>
    <row r="1715" spans="14:14">
      <c r="N1715" s="3"/>
    </row>
    <row r="1716" spans="14:14">
      <c r="N1716" s="3"/>
    </row>
    <row r="1717" spans="14:14">
      <c r="N1717" s="3"/>
    </row>
    <row r="1718" spans="14:14">
      <c r="N1718" s="3"/>
    </row>
    <row r="1719" spans="14:14">
      <c r="N1719" s="3"/>
    </row>
    <row r="1720" spans="14:14">
      <c r="N1720" s="3"/>
    </row>
    <row r="1721" spans="14:14">
      <c r="N1721" s="3"/>
    </row>
    <row r="1722" spans="14:14">
      <c r="N1722" s="3"/>
    </row>
    <row r="1723" spans="14:14">
      <c r="N1723" s="3"/>
    </row>
    <row r="1724" spans="14:14">
      <c r="N1724" s="3"/>
    </row>
    <row r="1725" spans="14:14">
      <c r="N1725" s="3"/>
    </row>
    <row r="1726" spans="14:14">
      <c r="N1726" s="3"/>
    </row>
    <row r="1727" spans="14:14">
      <c r="N1727" s="3"/>
    </row>
    <row r="1728" spans="14:14">
      <c r="N1728" s="3"/>
    </row>
    <row r="1729" spans="14:14">
      <c r="N1729" s="3"/>
    </row>
    <row r="1730" spans="14:14">
      <c r="N1730" s="3"/>
    </row>
    <row r="1731" spans="14:14">
      <c r="N1731" s="3"/>
    </row>
    <row r="1732" spans="14:14">
      <c r="N1732" s="3"/>
    </row>
    <row r="1733" spans="14:14">
      <c r="N1733" s="3"/>
    </row>
    <row r="1734" spans="14:14">
      <c r="N1734" s="3"/>
    </row>
    <row r="1735" spans="14:14">
      <c r="N1735" s="3"/>
    </row>
    <row r="1736" spans="14:14">
      <c r="N1736" s="3"/>
    </row>
    <row r="1737" spans="14:14">
      <c r="N1737" s="3"/>
    </row>
    <row r="1738" spans="14:14">
      <c r="N1738" s="3"/>
    </row>
    <row r="1739" spans="14:14">
      <c r="N1739" s="3"/>
    </row>
    <row r="1740" spans="14:14">
      <c r="N1740" s="3"/>
    </row>
    <row r="1741" spans="14:14">
      <c r="N1741" s="3"/>
    </row>
    <row r="1742" spans="14:14">
      <c r="N1742" s="3"/>
    </row>
    <row r="1743" spans="14:14">
      <c r="N1743" s="3"/>
    </row>
    <row r="1744" spans="14:14">
      <c r="N1744" s="3"/>
    </row>
    <row r="1745" spans="14:14">
      <c r="N1745" s="3"/>
    </row>
    <row r="1746" spans="14:14">
      <c r="N1746" s="3"/>
    </row>
    <row r="1747" spans="14:14">
      <c r="N1747" s="3"/>
    </row>
    <row r="1748" spans="14:14">
      <c r="N1748" s="3"/>
    </row>
    <row r="1749" spans="14:14">
      <c r="N1749" s="3"/>
    </row>
    <row r="1750" spans="14:14">
      <c r="N1750" s="3"/>
    </row>
    <row r="1751" spans="14:14">
      <c r="N1751" s="3"/>
    </row>
    <row r="1752" spans="14:14">
      <c r="N1752" s="3"/>
    </row>
    <row r="1753" spans="14:14">
      <c r="N1753" s="3"/>
    </row>
    <row r="1754" spans="14:14">
      <c r="N1754" s="3"/>
    </row>
    <row r="1755" spans="14:14">
      <c r="N1755" s="3"/>
    </row>
    <row r="1756" spans="14:14">
      <c r="N1756" s="3"/>
    </row>
    <row r="1757" spans="14:14">
      <c r="N1757" s="3"/>
    </row>
    <row r="1758" spans="14:14">
      <c r="N1758" s="3"/>
    </row>
    <row r="1759" spans="14:14">
      <c r="N1759" s="3"/>
    </row>
    <row r="1760" spans="14:14">
      <c r="N1760" s="3"/>
    </row>
    <row r="1761" spans="14:14">
      <c r="N1761" s="3"/>
    </row>
    <row r="1762" spans="14:14">
      <c r="N1762" s="3"/>
    </row>
    <row r="1763" spans="14:14">
      <c r="N1763" s="3"/>
    </row>
    <row r="1764" spans="14:14">
      <c r="N1764" s="3"/>
    </row>
    <row r="1765" spans="14:14">
      <c r="N1765" s="3"/>
    </row>
    <row r="1766" spans="14:14">
      <c r="N1766" s="3"/>
    </row>
    <row r="1767" spans="14:14">
      <c r="N1767" s="3"/>
    </row>
    <row r="1768" spans="14:14">
      <c r="N1768" s="3"/>
    </row>
    <row r="1769" spans="14:14">
      <c r="N1769" s="3"/>
    </row>
    <row r="1770" spans="14:14">
      <c r="N1770" s="3"/>
    </row>
    <row r="1771" spans="14:14">
      <c r="N1771" s="3"/>
    </row>
    <row r="1772" spans="14:14">
      <c r="N1772" s="3"/>
    </row>
    <row r="1773" spans="14:14">
      <c r="N1773" s="3"/>
    </row>
    <row r="1774" spans="14:14">
      <c r="N1774" s="3"/>
    </row>
    <row r="1775" spans="14:14">
      <c r="N1775" s="3"/>
    </row>
    <row r="1776" spans="14:14">
      <c r="N1776" s="3"/>
    </row>
    <row r="1777" spans="14:14">
      <c r="N1777" s="3"/>
    </row>
    <row r="1778" spans="14:14">
      <c r="N1778" s="3"/>
    </row>
    <row r="1779" spans="14:14">
      <c r="N1779" s="3"/>
    </row>
    <row r="1780" spans="14:14">
      <c r="N1780" s="3"/>
    </row>
    <row r="1781" spans="14:14">
      <c r="N1781" s="3"/>
    </row>
    <row r="1782" spans="14:14">
      <c r="N1782" s="3"/>
    </row>
    <row r="1783" spans="14:14">
      <c r="N1783" s="3"/>
    </row>
    <row r="1784" spans="14:14">
      <c r="N1784" s="3"/>
    </row>
    <row r="1785" spans="14:14">
      <c r="N1785" s="3"/>
    </row>
    <row r="1786" spans="14:14">
      <c r="N1786" s="3"/>
    </row>
    <row r="1787" spans="14:14">
      <c r="N1787" s="3"/>
    </row>
    <row r="1788" spans="14:14">
      <c r="N1788" s="3"/>
    </row>
    <row r="1789" spans="14:14">
      <c r="N1789" s="3"/>
    </row>
    <row r="1790" spans="14:14">
      <c r="N1790" s="3"/>
    </row>
    <row r="1791" spans="14:14">
      <c r="N1791" s="3"/>
    </row>
    <row r="1792" spans="14:14">
      <c r="N1792" s="3"/>
    </row>
    <row r="1793" spans="14:14">
      <c r="N1793" s="3"/>
    </row>
    <row r="1794" spans="14:14">
      <c r="N1794" s="3"/>
    </row>
    <row r="1795" spans="14:14">
      <c r="N1795" s="3"/>
    </row>
    <row r="1796" spans="14:14">
      <c r="N1796" s="3"/>
    </row>
    <row r="1797" spans="14:14">
      <c r="N1797" s="3"/>
    </row>
    <row r="1798" spans="14:14">
      <c r="N1798" s="3"/>
    </row>
    <row r="1799" spans="14:14">
      <c r="N1799" s="3"/>
    </row>
    <row r="1800" spans="14:14">
      <c r="N1800" s="3"/>
    </row>
    <row r="1801" spans="14:14">
      <c r="N1801" s="3"/>
    </row>
    <row r="1802" spans="14:14">
      <c r="N1802" s="3"/>
    </row>
    <row r="1803" spans="14:14">
      <c r="N1803" s="3"/>
    </row>
    <row r="1804" spans="14:14">
      <c r="N1804" s="3"/>
    </row>
    <row r="1805" spans="14:14">
      <c r="N1805" s="3"/>
    </row>
    <row r="1806" spans="14:14">
      <c r="N1806" s="3"/>
    </row>
    <row r="1807" spans="14:14">
      <c r="N1807" s="3"/>
    </row>
    <row r="1808" spans="14:14">
      <c r="N1808" s="3"/>
    </row>
    <row r="1809" spans="14:14">
      <c r="N1809" s="3"/>
    </row>
    <row r="1810" spans="14:14">
      <c r="N1810" s="3"/>
    </row>
    <row r="1811" spans="14:14">
      <c r="N1811" s="3"/>
    </row>
    <row r="1812" spans="14:14">
      <c r="N1812" s="3"/>
    </row>
    <row r="1813" spans="14:14">
      <c r="N1813" s="3"/>
    </row>
    <row r="1814" spans="14:14">
      <c r="N1814" s="3"/>
    </row>
    <row r="1815" spans="14:14">
      <c r="N1815" s="3"/>
    </row>
    <row r="1816" spans="14:14">
      <c r="N1816" s="3"/>
    </row>
    <row r="1817" spans="14:14">
      <c r="N1817" s="3"/>
    </row>
    <row r="1818" spans="14:14">
      <c r="N1818" s="3"/>
    </row>
    <row r="1819" spans="14:14">
      <c r="N1819" s="3"/>
    </row>
    <row r="1820" spans="14:14">
      <c r="N1820" s="3"/>
    </row>
    <row r="1821" spans="14:14">
      <c r="N1821" s="3"/>
    </row>
    <row r="1822" spans="14:14">
      <c r="N1822" s="3"/>
    </row>
    <row r="1823" spans="14:14">
      <c r="N1823" s="3"/>
    </row>
    <row r="1824" spans="14:14">
      <c r="N1824" s="3"/>
    </row>
    <row r="1825" spans="14:14">
      <c r="N1825" s="3"/>
    </row>
    <row r="1826" spans="14:14">
      <c r="N1826" s="3"/>
    </row>
    <row r="1827" spans="14:14">
      <c r="N1827" s="3"/>
    </row>
    <row r="1828" spans="14:14">
      <c r="N1828" s="3"/>
    </row>
    <row r="1829" spans="14:14">
      <c r="N1829" s="3"/>
    </row>
    <row r="1830" spans="14:14">
      <c r="N1830" s="3"/>
    </row>
    <row r="1831" spans="14:14">
      <c r="N1831" s="3"/>
    </row>
    <row r="1832" spans="14:14">
      <c r="N1832" s="3"/>
    </row>
    <row r="1833" spans="14:14">
      <c r="N1833" s="3"/>
    </row>
    <row r="1834" spans="14:14">
      <c r="N1834" s="3"/>
    </row>
    <row r="1835" spans="14:14">
      <c r="N1835" s="3"/>
    </row>
    <row r="1836" spans="14:14">
      <c r="N1836" s="3"/>
    </row>
    <row r="1837" spans="14:14">
      <c r="N1837" s="3"/>
    </row>
    <row r="1838" spans="14:14">
      <c r="N1838" s="3"/>
    </row>
    <row r="1839" spans="14:14">
      <c r="N1839" s="3"/>
    </row>
    <row r="1840" spans="14:14">
      <c r="N1840" s="3"/>
    </row>
    <row r="1841" spans="14:14">
      <c r="N1841" s="3"/>
    </row>
    <row r="1842" spans="14:14">
      <c r="N1842" s="3"/>
    </row>
    <row r="1843" spans="14:14">
      <c r="N1843" s="3"/>
    </row>
    <row r="1844" spans="14:14">
      <c r="N1844" s="3"/>
    </row>
    <row r="1845" spans="14:14">
      <c r="N1845" s="3"/>
    </row>
    <row r="1846" spans="14:14">
      <c r="N1846" s="3"/>
    </row>
    <row r="1847" spans="14:14">
      <c r="N1847" s="3"/>
    </row>
    <row r="1848" spans="14:14">
      <c r="N1848" s="3"/>
    </row>
    <row r="1849" spans="14:14">
      <c r="N1849" s="3"/>
    </row>
    <row r="1850" spans="14:14">
      <c r="N1850" s="3"/>
    </row>
    <row r="1851" spans="14:14">
      <c r="N1851" s="3"/>
    </row>
    <row r="1852" spans="14:14">
      <c r="N1852" s="3"/>
    </row>
    <row r="1853" spans="14:14">
      <c r="N1853" s="3"/>
    </row>
    <row r="1854" spans="14:14">
      <c r="N1854" s="3"/>
    </row>
    <row r="1855" spans="14:14">
      <c r="N1855" s="3"/>
    </row>
    <row r="1856" spans="14:14">
      <c r="N1856" s="3"/>
    </row>
    <row r="1857" spans="14:14">
      <c r="N1857" s="3"/>
    </row>
    <row r="1858" spans="14:14">
      <c r="N1858" s="3"/>
    </row>
    <row r="1859" spans="14:14">
      <c r="N1859" s="3"/>
    </row>
    <row r="1860" spans="14:14">
      <c r="N1860" s="3"/>
    </row>
    <row r="1861" spans="14:14">
      <c r="N1861" s="3"/>
    </row>
    <row r="1862" spans="14:14">
      <c r="N1862" s="3"/>
    </row>
    <row r="1863" spans="14:14">
      <c r="N1863" s="3"/>
    </row>
    <row r="1864" spans="14:14">
      <c r="N1864" s="3"/>
    </row>
    <row r="1865" spans="14:14">
      <c r="N1865" s="3"/>
    </row>
    <row r="1866" spans="14:14">
      <c r="N1866" s="3"/>
    </row>
    <row r="1867" spans="14:14">
      <c r="N1867" s="3"/>
    </row>
    <row r="1868" spans="14:14">
      <c r="N1868" s="3"/>
    </row>
    <row r="1869" spans="14:14">
      <c r="N1869" s="3"/>
    </row>
    <row r="1870" spans="14:14">
      <c r="N1870" s="3"/>
    </row>
    <row r="1871" spans="14:14">
      <c r="N1871" s="3"/>
    </row>
    <row r="1872" spans="14:14">
      <c r="N1872" s="3"/>
    </row>
    <row r="1873" spans="14:14">
      <c r="N1873" s="3"/>
    </row>
    <row r="1874" spans="14:14">
      <c r="N1874" s="3"/>
    </row>
    <row r="1875" spans="14:14">
      <c r="N1875" s="3"/>
    </row>
    <row r="1876" spans="14:14">
      <c r="N1876" s="3"/>
    </row>
    <row r="1877" spans="14:14">
      <c r="N1877" s="3"/>
    </row>
    <row r="1878" spans="14:14">
      <c r="N1878" s="3"/>
    </row>
    <row r="1879" spans="14:14">
      <c r="N1879" s="3"/>
    </row>
    <row r="1880" spans="14:14">
      <c r="N1880" s="3"/>
    </row>
    <row r="1881" spans="14:14">
      <c r="N1881" s="3"/>
    </row>
    <row r="1882" spans="14:14">
      <c r="N1882" s="3"/>
    </row>
    <row r="1883" spans="14:14">
      <c r="N1883" s="3"/>
    </row>
    <row r="1884" spans="14:14">
      <c r="N1884" s="3"/>
    </row>
    <row r="1885" spans="14:14">
      <c r="N1885" s="3"/>
    </row>
    <row r="1886" spans="14:14">
      <c r="N1886" s="3"/>
    </row>
    <row r="1887" spans="14:14">
      <c r="N1887" s="3"/>
    </row>
    <row r="1888" spans="14:14">
      <c r="N1888" s="3"/>
    </row>
    <row r="1889" spans="14:14">
      <c r="N1889" s="3"/>
    </row>
    <row r="1890" spans="14:14">
      <c r="N1890" s="3"/>
    </row>
    <row r="1891" spans="14:14">
      <c r="N1891" s="3"/>
    </row>
    <row r="1892" spans="14:14">
      <c r="N1892" s="3"/>
    </row>
    <row r="1893" spans="14:14">
      <c r="N1893" s="3"/>
    </row>
    <row r="1894" spans="14:14">
      <c r="N1894" s="3"/>
    </row>
    <row r="1895" spans="14:14">
      <c r="N1895" s="3"/>
    </row>
    <row r="1896" spans="14:14">
      <c r="N1896" s="3"/>
    </row>
    <row r="1897" spans="14:14">
      <c r="N1897" s="3"/>
    </row>
    <row r="1898" spans="14:14">
      <c r="N1898" s="3"/>
    </row>
    <row r="1899" spans="14:14">
      <c r="N1899" s="3"/>
    </row>
    <row r="1900" spans="14:14">
      <c r="N1900" s="3"/>
    </row>
    <row r="1901" spans="14:14">
      <c r="N1901" s="3"/>
    </row>
    <row r="1902" spans="14:14">
      <c r="N1902" s="3"/>
    </row>
    <row r="1903" spans="14:14">
      <c r="N1903" s="3"/>
    </row>
    <row r="1904" spans="14:14">
      <c r="N1904" s="3"/>
    </row>
    <row r="1905" spans="14:14">
      <c r="N1905" s="3"/>
    </row>
    <row r="1906" spans="14:14">
      <c r="N1906" s="3"/>
    </row>
    <row r="1907" spans="14:14">
      <c r="N1907" s="3"/>
    </row>
    <row r="1908" spans="14:14">
      <c r="N1908" s="3"/>
    </row>
    <row r="1909" spans="14:14">
      <c r="N1909" s="3"/>
    </row>
    <row r="1910" spans="14:14">
      <c r="N1910" s="3"/>
    </row>
    <row r="1911" spans="14:14">
      <c r="N1911" s="3"/>
    </row>
    <row r="1912" spans="14:14">
      <c r="N1912" s="3"/>
    </row>
    <row r="1913" spans="14:14">
      <c r="N1913" s="3"/>
    </row>
    <row r="1914" spans="14:14">
      <c r="N1914" s="3"/>
    </row>
    <row r="1915" spans="14:14">
      <c r="N1915" s="3"/>
    </row>
    <row r="1916" spans="14:14">
      <c r="N1916" s="3"/>
    </row>
    <row r="1917" spans="14:14">
      <c r="N1917" s="3"/>
    </row>
    <row r="1918" spans="14:14">
      <c r="N1918" s="3"/>
    </row>
    <row r="1919" spans="14:14">
      <c r="N1919" s="3"/>
    </row>
    <row r="1920" spans="14:14">
      <c r="N1920" s="3"/>
    </row>
    <row r="1921" spans="14:14">
      <c r="N1921" s="3"/>
    </row>
    <row r="1922" spans="14:14">
      <c r="N1922" s="3"/>
    </row>
    <row r="1923" spans="14:14">
      <c r="N1923" s="3"/>
    </row>
    <row r="1924" spans="14:14">
      <c r="N1924" s="3"/>
    </row>
    <row r="1925" spans="14:14">
      <c r="N1925" s="3"/>
    </row>
    <row r="1926" spans="14:14">
      <c r="N1926" s="3"/>
    </row>
    <row r="1927" spans="14:14">
      <c r="N1927" s="3"/>
    </row>
    <row r="1928" spans="14:14">
      <c r="N1928" s="3"/>
    </row>
    <row r="1929" spans="14:14">
      <c r="N1929" s="3"/>
    </row>
    <row r="1930" spans="14:14">
      <c r="N1930" s="3"/>
    </row>
    <row r="1931" spans="14:14">
      <c r="N1931" s="3"/>
    </row>
    <row r="1932" spans="14:14">
      <c r="N1932" s="3"/>
    </row>
    <row r="1933" spans="14:14">
      <c r="N1933" s="3"/>
    </row>
    <row r="1934" spans="14:14">
      <c r="N1934" s="3"/>
    </row>
    <row r="1935" spans="14:14">
      <c r="N1935" s="3"/>
    </row>
    <row r="1936" spans="14:14">
      <c r="N1936" s="3"/>
    </row>
    <row r="1937" spans="14:14">
      <c r="N1937" s="3"/>
    </row>
    <row r="1938" spans="14:14">
      <c r="N1938" s="3"/>
    </row>
    <row r="1939" spans="14:14">
      <c r="N1939" s="3"/>
    </row>
    <row r="1940" spans="14:14">
      <c r="N1940" s="3"/>
    </row>
    <row r="1941" spans="14:14">
      <c r="N1941" s="3"/>
    </row>
    <row r="1942" spans="14:14">
      <c r="N1942" s="3"/>
    </row>
    <row r="1943" spans="14:14">
      <c r="N1943" s="3"/>
    </row>
    <row r="1944" spans="14:14">
      <c r="N1944" s="3"/>
    </row>
    <row r="1945" spans="14:14">
      <c r="N1945" s="3"/>
    </row>
    <row r="1946" spans="14:14">
      <c r="N1946" s="3"/>
    </row>
    <row r="1947" spans="14:14">
      <c r="N1947" s="3"/>
    </row>
    <row r="1948" spans="14:14">
      <c r="N1948" s="3"/>
    </row>
    <row r="1949" spans="14:14">
      <c r="N1949" s="3"/>
    </row>
    <row r="1950" spans="14:14">
      <c r="N1950" s="3"/>
    </row>
    <row r="1951" spans="14:14">
      <c r="N1951" s="3"/>
    </row>
    <row r="1952" spans="14:14">
      <c r="N1952" s="3"/>
    </row>
    <row r="1953" spans="14:14">
      <c r="N1953" s="3"/>
    </row>
    <row r="1954" spans="14:14">
      <c r="N1954" s="3"/>
    </row>
    <row r="1955" spans="14:14">
      <c r="N1955" s="3"/>
    </row>
    <row r="1956" spans="14:14">
      <c r="N1956" s="3"/>
    </row>
    <row r="1957" spans="14:14">
      <c r="N1957" s="3"/>
    </row>
    <row r="1958" spans="14:14">
      <c r="N1958" s="3"/>
    </row>
    <row r="1959" spans="14:14">
      <c r="N1959" s="3"/>
    </row>
    <row r="1960" spans="14:14">
      <c r="N1960" s="3"/>
    </row>
    <row r="1961" spans="14:14">
      <c r="N1961" s="3"/>
    </row>
    <row r="1962" spans="14:14">
      <c r="N1962" s="3"/>
    </row>
    <row r="1963" spans="14:14">
      <c r="N1963" s="3"/>
    </row>
    <row r="1964" spans="14:14">
      <c r="N1964" s="3"/>
    </row>
    <row r="1965" spans="14:14">
      <c r="N1965" s="3"/>
    </row>
    <row r="1966" spans="14:14">
      <c r="N1966" s="3"/>
    </row>
    <row r="1967" spans="14:14">
      <c r="N1967" s="3"/>
    </row>
    <row r="1968" spans="14:14">
      <c r="N1968" s="3"/>
    </row>
    <row r="1969" spans="14:14">
      <c r="N1969" s="3"/>
    </row>
    <row r="1970" spans="14:14">
      <c r="N1970" s="3"/>
    </row>
    <row r="1971" spans="14:14">
      <c r="N1971" s="3"/>
    </row>
    <row r="1972" spans="14:14">
      <c r="N1972" s="3"/>
    </row>
    <row r="1973" spans="14:14">
      <c r="N1973" s="3"/>
    </row>
    <row r="1974" spans="14:14">
      <c r="N1974" s="3"/>
    </row>
    <row r="1975" spans="14:14">
      <c r="N1975" s="3"/>
    </row>
    <row r="1976" spans="14:14">
      <c r="N1976" s="3"/>
    </row>
    <row r="1977" spans="14:14">
      <c r="N1977" s="3"/>
    </row>
    <row r="1978" spans="14:14">
      <c r="N1978" s="3"/>
    </row>
    <row r="1979" spans="14:14">
      <c r="N1979" s="3"/>
    </row>
    <row r="1980" spans="14:14">
      <c r="N1980" s="3"/>
    </row>
    <row r="1981" spans="14:14">
      <c r="N1981" s="3"/>
    </row>
    <row r="1982" spans="14:14">
      <c r="N1982" s="3"/>
    </row>
    <row r="1983" spans="14:14">
      <c r="N1983" s="3"/>
    </row>
    <row r="1984" spans="14:14">
      <c r="N1984" s="3"/>
    </row>
    <row r="1985" spans="14:14">
      <c r="N1985" s="3"/>
    </row>
    <row r="1986" spans="14:14">
      <c r="N1986" s="3"/>
    </row>
    <row r="1987" spans="14:14">
      <c r="N1987" s="3"/>
    </row>
    <row r="1988" spans="14:14">
      <c r="N1988" s="3"/>
    </row>
    <row r="1989" spans="14:14">
      <c r="N1989" s="3"/>
    </row>
    <row r="1990" spans="14:14">
      <c r="N1990" s="3"/>
    </row>
    <row r="1991" spans="14:14">
      <c r="N1991" s="3"/>
    </row>
    <row r="1992" spans="14:14">
      <c r="N1992" s="3"/>
    </row>
    <row r="1993" spans="14:14">
      <c r="N1993" s="3"/>
    </row>
    <row r="1994" spans="14:14">
      <c r="N1994" s="3"/>
    </row>
    <row r="1995" spans="14:14">
      <c r="N1995" s="3"/>
    </row>
    <row r="1996" spans="14:14">
      <c r="N1996" s="3"/>
    </row>
    <row r="1997" spans="14:14">
      <c r="N1997" s="3"/>
    </row>
    <row r="1998" spans="14:14">
      <c r="N1998" s="3"/>
    </row>
    <row r="1999" spans="14:14">
      <c r="N1999" s="3"/>
    </row>
    <row r="2000" spans="14:14">
      <c r="N2000" s="3"/>
    </row>
    <row r="2001" spans="14:14">
      <c r="N2001" s="3"/>
    </row>
    <row r="2002" spans="14:14">
      <c r="N2002" s="3"/>
    </row>
    <row r="2003" spans="14:14">
      <c r="N2003" s="3"/>
    </row>
    <row r="2004" spans="14:14">
      <c r="N2004" s="3"/>
    </row>
    <row r="2005" spans="14:14">
      <c r="N2005" s="3"/>
    </row>
    <row r="2006" spans="14:14">
      <c r="N2006" s="3"/>
    </row>
    <row r="2007" spans="14:14">
      <c r="N2007" s="3"/>
    </row>
    <row r="2008" spans="14:14">
      <c r="N2008" s="3"/>
    </row>
    <row r="2009" spans="14:14">
      <c r="N2009" s="3"/>
    </row>
    <row r="2010" spans="14:14">
      <c r="N2010" s="3"/>
    </row>
    <row r="2011" spans="14:14">
      <c r="N2011" s="3"/>
    </row>
    <row r="2012" spans="14:14">
      <c r="N2012" s="3"/>
    </row>
    <row r="2013" spans="14:14">
      <c r="N2013" s="3"/>
    </row>
    <row r="2014" spans="14:14">
      <c r="N2014" s="3"/>
    </row>
    <row r="2015" spans="14:14">
      <c r="N2015" s="3"/>
    </row>
    <row r="2016" spans="14:14">
      <c r="N2016" s="3"/>
    </row>
    <row r="2017" spans="14:14">
      <c r="N2017" s="3"/>
    </row>
    <row r="2018" spans="14:14">
      <c r="N2018" s="3"/>
    </row>
    <row r="2019" spans="14:14">
      <c r="N2019" s="3"/>
    </row>
    <row r="2020" spans="14:14">
      <c r="N2020" s="3"/>
    </row>
    <row r="2021" spans="14:14">
      <c r="N2021" s="3"/>
    </row>
    <row r="2022" spans="14:14">
      <c r="N2022" s="3"/>
    </row>
    <row r="2023" spans="14:14">
      <c r="N2023" s="3"/>
    </row>
    <row r="2024" spans="14:14">
      <c r="N2024" s="3"/>
    </row>
    <row r="2025" spans="14:14">
      <c r="N2025" s="3"/>
    </row>
    <row r="2026" spans="14:14">
      <c r="N2026" s="3"/>
    </row>
    <row r="2027" spans="14:14">
      <c r="N2027" s="3"/>
    </row>
    <row r="2028" spans="14:14">
      <c r="N2028" s="3"/>
    </row>
    <row r="2029" spans="14:14">
      <c r="N2029" s="3"/>
    </row>
    <row r="2030" spans="14:14">
      <c r="N2030" s="3"/>
    </row>
    <row r="2031" spans="14:14">
      <c r="N2031" s="3"/>
    </row>
    <row r="2032" spans="14:14">
      <c r="N2032" s="3"/>
    </row>
    <row r="2033" spans="14:14">
      <c r="N2033" s="3"/>
    </row>
    <row r="2034" spans="14:14">
      <c r="N2034" s="3"/>
    </row>
    <row r="2035" spans="14:14">
      <c r="N2035" s="3"/>
    </row>
    <row r="2036" spans="14:14">
      <c r="N2036" s="3"/>
    </row>
    <row r="2037" spans="14:14">
      <c r="N2037" s="3"/>
    </row>
    <row r="2038" spans="14:14">
      <c r="N2038" s="3"/>
    </row>
    <row r="2039" spans="14:14">
      <c r="N2039" s="3"/>
    </row>
    <row r="2040" spans="14:14">
      <c r="N2040" s="3"/>
    </row>
    <row r="2041" spans="14:14">
      <c r="N2041" s="3"/>
    </row>
    <row r="2042" spans="14:14">
      <c r="N2042" s="3"/>
    </row>
    <row r="2043" spans="14:14">
      <c r="N2043" s="3"/>
    </row>
    <row r="2044" spans="14:14">
      <c r="N2044" s="3"/>
    </row>
    <row r="2045" spans="14:14">
      <c r="N2045" s="3"/>
    </row>
    <row r="2046" spans="14:14">
      <c r="N2046" s="3"/>
    </row>
    <row r="2047" spans="14:14">
      <c r="N2047" s="3"/>
    </row>
    <row r="2048" spans="14:14">
      <c r="N2048" s="3"/>
    </row>
    <row r="2049" spans="14:14">
      <c r="N2049" s="3"/>
    </row>
    <row r="2050" spans="14:14">
      <c r="N2050" s="3"/>
    </row>
    <row r="2051" spans="14:14">
      <c r="N2051" s="3"/>
    </row>
    <row r="2052" spans="14:14">
      <c r="N2052" s="3"/>
    </row>
    <row r="2053" spans="14:14">
      <c r="N2053" s="3"/>
    </row>
    <row r="2054" spans="14:14">
      <c r="N2054" s="3"/>
    </row>
    <row r="2055" spans="14:14">
      <c r="N2055" s="3"/>
    </row>
    <row r="2056" spans="14:14">
      <c r="N2056" s="3"/>
    </row>
    <row r="2057" spans="14:14">
      <c r="N2057" s="3"/>
    </row>
    <row r="2058" spans="14:14">
      <c r="N2058" s="3"/>
    </row>
    <row r="2059" spans="14:14">
      <c r="N2059" s="3"/>
    </row>
    <row r="2060" spans="14:14">
      <c r="N2060" s="3"/>
    </row>
    <row r="2061" spans="14:14">
      <c r="N2061" s="3"/>
    </row>
    <row r="2062" spans="14:14">
      <c r="N2062" s="3"/>
    </row>
    <row r="2063" spans="14:14">
      <c r="N2063" s="3"/>
    </row>
    <row r="2064" spans="14:14">
      <c r="N2064" s="3"/>
    </row>
    <row r="2065" spans="14:14">
      <c r="N2065" s="3"/>
    </row>
    <row r="2066" spans="14:14">
      <c r="N2066" s="3"/>
    </row>
    <row r="2067" spans="14:14">
      <c r="N2067" s="3"/>
    </row>
    <row r="2068" spans="14:14">
      <c r="N2068" s="3"/>
    </row>
    <row r="2069" spans="14:14">
      <c r="N2069" s="3"/>
    </row>
    <row r="2070" spans="14:14">
      <c r="N2070" s="3"/>
    </row>
    <row r="2071" spans="14:14">
      <c r="N2071" s="3"/>
    </row>
    <row r="2072" spans="14:14">
      <c r="N2072" s="3"/>
    </row>
    <row r="2073" spans="14:14">
      <c r="N2073" s="3"/>
    </row>
    <row r="2074" spans="14:14">
      <c r="N2074" s="3"/>
    </row>
    <row r="2075" spans="14:14">
      <c r="N2075" s="3"/>
    </row>
    <row r="2076" spans="14:14">
      <c r="N2076" s="3"/>
    </row>
    <row r="2077" spans="14:14">
      <c r="N2077" s="3"/>
    </row>
    <row r="2078" spans="14:14">
      <c r="N2078" s="3"/>
    </row>
    <row r="2079" spans="14:14">
      <c r="N2079" s="3"/>
    </row>
    <row r="2080" spans="14:14">
      <c r="N2080" s="3"/>
    </row>
    <row r="2081" spans="14:14">
      <c r="N2081" s="3"/>
    </row>
    <row r="2082" spans="14:14">
      <c r="N2082" s="3"/>
    </row>
    <row r="2083" spans="14:14">
      <c r="N2083" s="3"/>
    </row>
    <row r="2084" spans="14:14">
      <c r="N2084" s="3"/>
    </row>
    <row r="2085" spans="14:14">
      <c r="N2085" s="3"/>
    </row>
    <row r="2086" spans="14:14">
      <c r="N2086" s="3"/>
    </row>
    <row r="2087" spans="14:14">
      <c r="N2087" s="3"/>
    </row>
    <row r="2088" spans="14:14">
      <c r="N2088" s="3"/>
    </row>
    <row r="2089" spans="14:14">
      <c r="N2089" s="3"/>
    </row>
    <row r="2090" spans="14:14">
      <c r="N2090" s="3"/>
    </row>
    <row r="2091" spans="14:14">
      <c r="N2091" s="3"/>
    </row>
    <row r="2092" spans="14:14">
      <c r="N2092" s="3"/>
    </row>
    <row r="2093" spans="14:14">
      <c r="N2093" s="3"/>
    </row>
    <row r="2094" spans="14:14">
      <c r="N2094" s="3"/>
    </row>
    <row r="2095" spans="14:14">
      <c r="N2095" s="3"/>
    </row>
    <row r="2096" spans="14:14">
      <c r="N2096" s="3"/>
    </row>
    <row r="2097" spans="14:14">
      <c r="N2097" s="3"/>
    </row>
    <row r="2098" spans="14:14">
      <c r="N2098" s="3"/>
    </row>
    <row r="2099" spans="14:14">
      <c r="N2099" s="3"/>
    </row>
    <row r="2100" spans="14:14">
      <c r="N2100" s="3"/>
    </row>
    <row r="2101" spans="14:14">
      <c r="N2101" s="3"/>
    </row>
    <row r="2102" spans="14:14">
      <c r="N2102" s="3"/>
    </row>
    <row r="2103" spans="14:14">
      <c r="N2103" s="3"/>
    </row>
    <row r="2104" spans="14:14">
      <c r="N2104" s="3"/>
    </row>
    <row r="2105" spans="14:14">
      <c r="N2105" s="3"/>
    </row>
    <row r="2106" spans="14:14">
      <c r="N2106" s="3"/>
    </row>
    <row r="2107" spans="14:14">
      <c r="N2107" s="3"/>
    </row>
    <row r="2108" spans="14:14">
      <c r="N2108" s="3"/>
    </row>
    <row r="2109" spans="14:14">
      <c r="N2109" s="3"/>
    </row>
    <row r="2110" spans="14:14">
      <c r="N2110" s="3"/>
    </row>
    <row r="2111" spans="14:14">
      <c r="N2111" s="3"/>
    </row>
    <row r="2112" spans="14:14">
      <c r="N2112" s="3"/>
    </row>
    <row r="2113" spans="14:14">
      <c r="N2113" s="3"/>
    </row>
    <row r="2114" spans="14:14">
      <c r="N2114" s="3"/>
    </row>
    <row r="2115" spans="14:14">
      <c r="N2115" s="3"/>
    </row>
    <row r="2116" spans="14:14">
      <c r="N2116" s="3"/>
    </row>
    <row r="2117" spans="14:14">
      <c r="N2117" s="3"/>
    </row>
    <row r="2118" spans="14:14">
      <c r="N2118" s="3"/>
    </row>
    <row r="2119" spans="14:14">
      <c r="N2119" s="3"/>
    </row>
    <row r="2120" spans="14:14">
      <c r="N2120" s="3"/>
    </row>
    <row r="2121" spans="14:14">
      <c r="N2121" s="3"/>
    </row>
    <row r="2122" spans="14:14">
      <c r="N2122" s="3"/>
    </row>
    <row r="2123" spans="14:14">
      <c r="N2123" s="3"/>
    </row>
    <row r="2124" spans="14:14">
      <c r="N2124" s="3"/>
    </row>
    <row r="2125" spans="14:14">
      <c r="N2125" s="3"/>
    </row>
    <row r="2126" spans="14:14">
      <c r="N2126" s="3"/>
    </row>
    <row r="2127" spans="14:14">
      <c r="N2127" s="3"/>
    </row>
    <row r="2128" spans="14:14">
      <c r="N2128" s="3"/>
    </row>
    <row r="2129" spans="14:14">
      <c r="N2129" s="3"/>
    </row>
    <row r="2130" spans="14:14">
      <c r="N2130" s="3"/>
    </row>
    <row r="2131" spans="14:14">
      <c r="N2131" s="3"/>
    </row>
    <row r="2132" spans="14:14">
      <c r="N2132" s="3"/>
    </row>
    <row r="2133" spans="14:14">
      <c r="N2133" s="3"/>
    </row>
    <row r="2134" spans="14:14">
      <c r="N2134" s="3"/>
    </row>
    <row r="2135" spans="14:14">
      <c r="N2135" s="3"/>
    </row>
    <row r="2136" spans="14:14">
      <c r="N2136" s="3"/>
    </row>
    <row r="2137" spans="14:14">
      <c r="N2137" s="3"/>
    </row>
    <row r="2138" spans="14:14">
      <c r="N2138" s="3"/>
    </row>
    <row r="2139" spans="14:14">
      <c r="N2139" s="3"/>
    </row>
    <row r="2140" spans="14:14">
      <c r="N2140" s="3"/>
    </row>
    <row r="2141" spans="14:14">
      <c r="N2141" s="3"/>
    </row>
    <row r="2142" spans="14:14">
      <c r="N2142" s="3"/>
    </row>
    <row r="2143" spans="14:14">
      <c r="N2143" s="3"/>
    </row>
    <row r="2144" spans="14:14">
      <c r="N2144" s="3"/>
    </row>
    <row r="2145" spans="14:14">
      <c r="N2145" s="3"/>
    </row>
    <row r="2146" spans="14:14">
      <c r="N2146" s="3"/>
    </row>
    <row r="2147" spans="14:14">
      <c r="N2147" s="3"/>
    </row>
    <row r="2148" spans="14:14">
      <c r="N2148" s="3"/>
    </row>
    <row r="2149" spans="14:14">
      <c r="N2149" s="3"/>
    </row>
    <row r="2150" spans="14:14">
      <c r="N2150" s="3"/>
    </row>
    <row r="2151" spans="14:14">
      <c r="N2151" s="3"/>
    </row>
    <row r="2152" spans="14:14">
      <c r="N2152" s="3"/>
    </row>
    <row r="2153" spans="14:14">
      <c r="N2153" s="3"/>
    </row>
    <row r="2154" spans="14:14">
      <c r="N2154" s="3"/>
    </row>
    <row r="2155" spans="14:14">
      <c r="N2155" s="3"/>
    </row>
    <row r="2156" spans="14:14">
      <c r="N2156" s="3"/>
    </row>
  </sheetData>
  <mergeCells count="167">
    <mergeCell ref="C18:O18"/>
    <mergeCell ref="I19:I20"/>
    <mergeCell ref="K19:K20"/>
    <mergeCell ref="M19:M20"/>
    <mergeCell ref="O19:O20"/>
    <mergeCell ref="C21:O21"/>
    <mergeCell ref="I22:I28"/>
    <mergeCell ref="M22:M28"/>
    <mergeCell ref="B1:N1"/>
    <mergeCell ref="K2:N2"/>
    <mergeCell ref="C3:C4"/>
    <mergeCell ref="D3:D4"/>
    <mergeCell ref="E3:E4"/>
    <mergeCell ref="F3:F4"/>
    <mergeCell ref="G3:G4"/>
    <mergeCell ref="H3:I3"/>
    <mergeCell ref="J3:K3"/>
    <mergeCell ref="L3:M3"/>
    <mergeCell ref="N3:N4"/>
    <mergeCell ref="O22:O28"/>
    <mergeCell ref="C62:O62"/>
    <mergeCell ref="B61:O61"/>
    <mergeCell ref="I63:I67"/>
    <mergeCell ref="K63:K67"/>
    <mergeCell ref="M63:M67"/>
    <mergeCell ref="B69:O69"/>
    <mergeCell ref="B70:O70"/>
    <mergeCell ref="C46:O46"/>
    <mergeCell ref="O3:O4"/>
    <mergeCell ref="C6:N6"/>
    <mergeCell ref="F7:F8"/>
    <mergeCell ref="G7:G8"/>
    <mergeCell ref="H7:H8"/>
    <mergeCell ref="I7:I8"/>
    <mergeCell ref="J7:J8"/>
    <mergeCell ref="K7:K8"/>
    <mergeCell ref="L7:L8"/>
    <mergeCell ref="I47:I57"/>
    <mergeCell ref="K47:K57"/>
    <mergeCell ref="M47:M57"/>
    <mergeCell ref="O47:O57"/>
    <mergeCell ref="M7:M8"/>
    <mergeCell ref="N7:N8"/>
    <mergeCell ref="O7:O8"/>
    <mergeCell ref="C30:O30"/>
    <mergeCell ref="O31:O37"/>
    <mergeCell ref="C38:O38"/>
    <mergeCell ref="O39:O41"/>
    <mergeCell ref="C42:O42"/>
    <mergeCell ref="I43:I45"/>
    <mergeCell ref="K43:K45"/>
    <mergeCell ref="M43:M45"/>
    <mergeCell ref="O43:O45"/>
    <mergeCell ref="B137:O137"/>
    <mergeCell ref="I74:I86"/>
    <mergeCell ref="K74:K86"/>
    <mergeCell ref="M74:M86"/>
    <mergeCell ref="B110:O110"/>
    <mergeCell ref="I111:I115"/>
    <mergeCell ref="K111:K115"/>
    <mergeCell ref="M111:M115"/>
    <mergeCell ref="B116:O116"/>
    <mergeCell ref="I117:I122"/>
    <mergeCell ref="K117:K122"/>
    <mergeCell ref="M117:M122"/>
    <mergeCell ref="B87:O87"/>
    <mergeCell ref="B123:O123"/>
    <mergeCell ref="B126:O126"/>
    <mergeCell ref="B125:O125"/>
    <mergeCell ref="I127:I131"/>
    <mergeCell ref="K127:K131"/>
    <mergeCell ref="M127:M131"/>
    <mergeCell ref="B132:O132"/>
    <mergeCell ref="I133:I136"/>
    <mergeCell ref="K133:K136"/>
    <mergeCell ref="M133:M136"/>
    <mergeCell ref="I230:I251"/>
    <mergeCell ref="K230:K251"/>
    <mergeCell ref="M230:M251"/>
    <mergeCell ref="B138:B140"/>
    <mergeCell ref="I138:I149"/>
    <mergeCell ref="K138:K149"/>
    <mergeCell ref="M138:M149"/>
    <mergeCell ref="B150:O150"/>
    <mergeCell ref="I151:I158"/>
    <mergeCell ref="K151:K158"/>
    <mergeCell ref="M151:M158"/>
    <mergeCell ref="B159:O159"/>
    <mergeCell ref="C252:O252"/>
    <mergeCell ref="I160:I164"/>
    <mergeCell ref="K160:K164"/>
    <mergeCell ref="M160:M164"/>
    <mergeCell ref="B165:O165"/>
    <mergeCell ref="I166:I171"/>
    <mergeCell ref="K166:K171"/>
    <mergeCell ref="M166:M171"/>
    <mergeCell ref="I172:I178"/>
    <mergeCell ref="K172:K178"/>
    <mergeCell ref="M172:M178"/>
    <mergeCell ref="B179:O179"/>
    <mergeCell ref="I180:I181"/>
    <mergeCell ref="K180:K181"/>
    <mergeCell ref="M180:M181"/>
    <mergeCell ref="B182:O182"/>
    <mergeCell ref="I183:I213"/>
    <mergeCell ref="K183:K213"/>
    <mergeCell ref="M183:M213"/>
    <mergeCell ref="B214:O214"/>
    <mergeCell ref="I215:I228"/>
    <mergeCell ref="K215:K228"/>
    <mergeCell ref="M215:M228"/>
    <mergeCell ref="B229:O229"/>
    <mergeCell ref="I282:I287"/>
    <mergeCell ref="K282:K287"/>
    <mergeCell ref="M282:M287"/>
    <mergeCell ref="B289:O289"/>
    <mergeCell ref="C290:O290"/>
    <mergeCell ref="C304:O304"/>
    <mergeCell ref="C305:O305"/>
    <mergeCell ref="B312:O312"/>
    <mergeCell ref="C548:N548"/>
    <mergeCell ref="C492:N492"/>
    <mergeCell ref="B494:O494"/>
    <mergeCell ref="C503:N503"/>
    <mergeCell ref="C509:N509"/>
    <mergeCell ref="C516:N516"/>
    <mergeCell ref="C517:N517"/>
    <mergeCell ref="B525:O525"/>
    <mergeCell ref="C537:N537"/>
    <mergeCell ref="B541:O541"/>
    <mergeCell ref="B317:O317"/>
    <mergeCell ref="B326:O326"/>
    <mergeCell ref="B332:O332"/>
    <mergeCell ref="B336:O336"/>
    <mergeCell ref="B342:O342"/>
    <mergeCell ref="B390:O390"/>
    <mergeCell ref="I253:I268"/>
    <mergeCell ref="K253:K268"/>
    <mergeCell ref="M253:M268"/>
    <mergeCell ref="C269:O269"/>
    <mergeCell ref="I270:I276"/>
    <mergeCell ref="K270:K276"/>
    <mergeCell ref="M270:M276"/>
    <mergeCell ref="I277:I280"/>
    <mergeCell ref="K277:K280"/>
    <mergeCell ref="M277:M280"/>
    <mergeCell ref="B412:O412"/>
    <mergeCell ref="B426:O426"/>
    <mergeCell ref="B432:O432"/>
    <mergeCell ref="C659:O659"/>
    <mergeCell ref="C554:N554"/>
    <mergeCell ref="B566:O566"/>
    <mergeCell ref="B437:O437"/>
    <mergeCell ref="B468:O468"/>
    <mergeCell ref="B480:O480"/>
    <mergeCell ref="C663:O663"/>
    <mergeCell ref="B594:O594"/>
    <mergeCell ref="C601:N601"/>
    <mergeCell ref="B608:O608"/>
    <mergeCell ref="B616:O616"/>
    <mergeCell ref="C617:N617"/>
    <mergeCell ref="B625:O625"/>
    <mergeCell ref="B630:O630"/>
    <mergeCell ref="C631:O631"/>
    <mergeCell ref="B635:O635"/>
    <mergeCell ref="C648:O648"/>
    <mergeCell ref="C655:O655"/>
  </mergeCells>
  <pageMargins left="0.25" right="0.25" top="0.75" bottom="0.75" header="0.3" footer="0.3"/>
  <pageSetup paperSize="5"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12627-24FD-41DA-8D78-F849024AC728}">
  <dimension ref="A1:N17"/>
  <sheetViews>
    <sheetView topLeftCell="A13" workbookViewId="0">
      <selection activeCell="P16" sqref="P16"/>
    </sheetView>
  </sheetViews>
  <sheetFormatPr defaultColWidth="9.140625" defaultRowHeight="15.75"/>
  <cols>
    <col min="1" max="1" width="5.140625" style="2" customWidth="1"/>
    <col min="2" max="2" width="29.85546875" style="1" customWidth="1"/>
    <col min="3" max="3" width="9.85546875" style="1" customWidth="1"/>
    <col min="4" max="4" width="17.140625" style="1" customWidth="1"/>
    <col min="5" max="6" width="11.5703125" style="1" customWidth="1"/>
    <col min="7" max="7" width="9.28515625" style="1" customWidth="1"/>
    <col min="8" max="8" width="8.7109375" style="1" customWidth="1"/>
    <col min="9" max="9" width="8.42578125" style="1" customWidth="1"/>
    <col min="10" max="10" width="8.5703125" style="1" customWidth="1"/>
    <col min="11" max="11" width="8.7109375" style="1" customWidth="1"/>
    <col min="12" max="12" width="9.140625" style="1"/>
    <col min="13" max="13" width="11.42578125" style="1" customWidth="1"/>
    <col min="14" max="14" width="10.5703125" style="1" customWidth="1"/>
    <col min="15" max="16384" width="9.140625" style="1"/>
  </cols>
  <sheetData>
    <row r="1" spans="1:14">
      <c r="A1" s="445" t="s">
        <v>209</v>
      </c>
      <c r="B1" s="445"/>
      <c r="C1" s="445"/>
      <c r="D1" s="445"/>
      <c r="E1" s="445"/>
      <c r="F1" s="445"/>
      <c r="G1" s="445"/>
      <c r="H1" s="445"/>
      <c r="I1" s="445"/>
      <c r="J1" s="445"/>
      <c r="K1" s="445"/>
      <c r="L1" s="445"/>
      <c r="M1" s="445"/>
      <c r="N1" s="445"/>
    </row>
    <row r="2" spans="1:14">
      <c r="A2" s="414" t="s">
        <v>1915</v>
      </c>
      <c r="B2" s="414"/>
      <c r="C2" s="414"/>
      <c r="K2" s="1" t="s">
        <v>2197</v>
      </c>
    </row>
    <row r="3" spans="1:14">
      <c r="A3" s="442" t="s">
        <v>210</v>
      </c>
      <c r="B3" s="450" t="s">
        <v>3</v>
      </c>
      <c r="C3" s="449" t="s">
        <v>211</v>
      </c>
      <c r="D3" s="450" t="s">
        <v>5</v>
      </c>
      <c r="E3" s="443" t="s">
        <v>6</v>
      </c>
      <c r="F3" s="443" t="s">
        <v>212</v>
      </c>
      <c r="G3" s="447" t="s">
        <v>213</v>
      </c>
      <c r="H3" s="448"/>
      <c r="I3" s="449" t="s">
        <v>214</v>
      </c>
      <c r="J3" s="449"/>
      <c r="K3" s="449" t="s">
        <v>215</v>
      </c>
      <c r="L3" s="450"/>
      <c r="M3" s="452" t="s">
        <v>11</v>
      </c>
      <c r="N3" s="443" t="s">
        <v>160</v>
      </c>
    </row>
    <row r="4" spans="1:14">
      <c r="A4" s="442"/>
      <c r="B4" s="450"/>
      <c r="C4" s="449"/>
      <c r="D4" s="450"/>
      <c r="E4" s="451"/>
      <c r="F4" s="451"/>
      <c r="G4" s="12" t="s">
        <v>13</v>
      </c>
      <c r="H4" s="12" t="s">
        <v>14</v>
      </c>
      <c r="I4" s="12" t="s">
        <v>13</v>
      </c>
      <c r="J4" s="12" t="s">
        <v>14</v>
      </c>
      <c r="K4" s="12" t="s">
        <v>13</v>
      </c>
      <c r="L4" s="12" t="s">
        <v>14</v>
      </c>
      <c r="M4" s="453"/>
      <c r="N4" s="451"/>
    </row>
    <row r="5" spans="1:14" s="78" customFormat="1" ht="13.5">
      <c r="A5" s="13">
        <v>1</v>
      </c>
      <c r="B5" s="14">
        <v>2</v>
      </c>
      <c r="C5" s="15">
        <v>3</v>
      </c>
      <c r="D5" s="14">
        <v>4</v>
      </c>
      <c r="E5" s="102">
        <v>5</v>
      </c>
      <c r="F5" s="102">
        <v>6</v>
      </c>
      <c r="G5" s="16">
        <v>7</v>
      </c>
      <c r="H5" s="14">
        <v>8</v>
      </c>
      <c r="I5" s="16">
        <v>9</v>
      </c>
      <c r="J5" s="14">
        <v>10</v>
      </c>
      <c r="K5" s="16">
        <v>11</v>
      </c>
      <c r="L5" s="14">
        <v>12</v>
      </c>
      <c r="M5" s="105">
        <v>13</v>
      </c>
      <c r="N5" s="75">
        <v>14</v>
      </c>
    </row>
    <row r="6" spans="1:14" ht="63">
      <c r="A6" s="17">
        <v>1</v>
      </c>
      <c r="B6" s="23" t="s">
        <v>1916</v>
      </c>
      <c r="C6" s="19">
        <v>9.25</v>
      </c>
      <c r="D6" s="20" t="s">
        <v>150</v>
      </c>
      <c r="E6" s="12"/>
      <c r="F6" s="12"/>
      <c r="G6" s="35">
        <v>1</v>
      </c>
      <c r="H6" s="19">
        <v>8.8000000000000007</v>
      </c>
      <c r="I6" s="12"/>
      <c r="J6" s="12"/>
      <c r="K6" s="35">
        <v>1</v>
      </c>
      <c r="L6" s="19">
        <v>8.8000000000000007</v>
      </c>
      <c r="M6" s="20" t="s">
        <v>585</v>
      </c>
      <c r="N6" s="20"/>
    </row>
    <row r="7" spans="1:14" ht="47.25">
      <c r="A7" s="17">
        <v>2</v>
      </c>
      <c r="B7" s="23" t="s">
        <v>1917</v>
      </c>
      <c r="C7" s="19">
        <v>4.5</v>
      </c>
      <c r="D7" s="20" t="s">
        <v>150</v>
      </c>
      <c r="E7" s="12"/>
      <c r="F7" s="12"/>
      <c r="G7" s="35">
        <v>1</v>
      </c>
      <c r="H7" s="19">
        <v>4.2699999999999996</v>
      </c>
      <c r="I7" s="12"/>
      <c r="J7" s="12"/>
      <c r="K7" s="35">
        <v>1</v>
      </c>
      <c r="L7" s="19">
        <v>4.2699999999999996</v>
      </c>
      <c r="M7" s="20" t="s">
        <v>585</v>
      </c>
      <c r="N7" s="20"/>
    </row>
    <row r="8" spans="1:14" ht="63">
      <c r="A8" s="17">
        <v>3</v>
      </c>
      <c r="B8" s="23" t="s">
        <v>1918</v>
      </c>
      <c r="C8" s="19">
        <v>9.5399999999999991</v>
      </c>
      <c r="D8" s="20" t="s">
        <v>150</v>
      </c>
      <c r="E8" s="12"/>
      <c r="F8" s="12"/>
      <c r="G8" s="35">
        <v>0.42</v>
      </c>
      <c r="H8" s="19">
        <v>9.08</v>
      </c>
      <c r="I8" s="35">
        <v>0.1</v>
      </c>
      <c r="J8" s="12"/>
      <c r="K8" s="35">
        <f>G8+I8</f>
        <v>0.52</v>
      </c>
      <c r="L8" s="19">
        <v>9.08</v>
      </c>
      <c r="M8" s="20" t="s">
        <v>66</v>
      </c>
      <c r="N8" s="20"/>
    </row>
    <row r="9" spans="1:14" ht="63">
      <c r="A9" s="17">
        <v>4</v>
      </c>
      <c r="B9" s="23" t="s">
        <v>1919</v>
      </c>
      <c r="C9" s="19">
        <v>19.7</v>
      </c>
      <c r="D9" s="20" t="s">
        <v>150</v>
      </c>
      <c r="E9" s="12"/>
      <c r="F9" s="12"/>
      <c r="G9" s="35">
        <v>0.36</v>
      </c>
      <c r="H9" s="19">
        <v>18.75</v>
      </c>
      <c r="I9" s="35">
        <v>0.28000000000000003</v>
      </c>
      <c r="J9" s="12"/>
      <c r="K9" s="35">
        <f>G9+I9</f>
        <v>0.64</v>
      </c>
      <c r="L9" s="19">
        <v>18.75</v>
      </c>
      <c r="M9" s="20" t="s">
        <v>66</v>
      </c>
      <c r="N9" s="20"/>
    </row>
    <row r="10" spans="1:14" ht="47.25">
      <c r="A10" s="17">
        <v>5</v>
      </c>
      <c r="B10" s="23" t="s">
        <v>1920</v>
      </c>
      <c r="C10" s="19">
        <v>8</v>
      </c>
      <c r="D10" s="20" t="s">
        <v>150</v>
      </c>
      <c r="E10" s="12"/>
      <c r="F10" s="12"/>
      <c r="G10" s="35">
        <v>1</v>
      </c>
      <c r="H10" s="19">
        <v>7.6</v>
      </c>
      <c r="I10" s="12"/>
      <c r="J10" s="12"/>
      <c r="K10" s="35">
        <v>1</v>
      </c>
      <c r="L10" s="19">
        <v>7.6</v>
      </c>
      <c r="M10" s="20" t="s">
        <v>585</v>
      </c>
      <c r="N10" s="20"/>
    </row>
    <row r="11" spans="1:14" ht="63">
      <c r="A11" s="17">
        <v>6</v>
      </c>
      <c r="B11" s="23" t="s">
        <v>1921</v>
      </c>
      <c r="C11" s="19">
        <v>2.31</v>
      </c>
      <c r="D11" s="20" t="s">
        <v>150</v>
      </c>
      <c r="E11" s="12"/>
      <c r="F11" s="12"/>
      <c r="G11" s="35">
        <v>1</v>
      </c>
      <c r="H11" s="19">
        <v>2.19</v>
      </c>
      <c r="I11" s="12"/>
      <c r="J11" s="12"/>
      <c r="K11" s="35">
        <v>1</v>
      </c>
      <c r="L11" s="19">
        <v>2.19</v>
      </c>
      <c r="M11" s="20" t="s">
        <v>585</v>
      </c>
      <c r="N11" s="20"/>
    </row>
    <row r="12" spans="1:14" ht="31.5">
      <c r="A12" s="17">
        <v>7</v>
      </c>
      <c r="B12" s="23" t="s">
        <v>1922</v>
      </c>
      <c r="C12" s="19">
        <v>9.02</v>
      </c>
      <c r="D12" s="20" t="s">
        <v>150</v>
      </c>
      <c r="E12" s="12" t="s">
        <v>1597</v>
      </c>
      <c r="F12" s="12"/>
      <c r="G12" s="35">
        <v>1</v>
      </c>
      <c r="H12" s="19">
        <v>9.01</v>
      </c>
      <c r="I12" s="12"/>
      <c r="J12" s="12"/>
      <c r="K12" s="35">
        <v>1</v>
      </c>
      <c r="L12" s="19">
        <v>9.01</v>
      </c>
      <c r="M12" s="20" t="s">
        <v>305</v>
      </c>
      <c r="N12" s="20"/>
    </row>
    <row r="13" spans="1:14" ht="47.25">
      <c r="A13" s="17">
        <v>8</v>
      </c>
      <c r="B13" s="23" t="s">
        <v>1923</v>
      </c>
      <c r="C13" s="19">
        <v>2.91</v>
      </c>
      <c r="D13" s="20" t="s">
        <v>150</v>
      </c>
      <c r="E13" s="12" t="s">
        <v>1597</v>
      </c>
      <c r="F13" s="12"/>
      <c r="G13" s="35">
        <v>1</v>
      </c>
      <c r="H13" s="19">
        <v>2.9</v>
      </c>
      <c r="I13" s="12"/>
      <c r="J13" s="12"/>
      <c r="K13" s="35">
        <v>1</v>
      </c>
      <c r="L13" s="19">
        <v>2.9</v>
      </c>
      <c r="M13" s="20" t="s">
        <v>305</v>
      </c>
      <c r="N13" s="20"/>
    </row>
    <row r="14" spans="1:14" ht="31.5">
      <c r="A14" s="17">
        <v>9</v>
      </c>
      <c r="B14" s="23" t="s">
        <v>1924</v>
      </c>
      <c r="C14" s="19">
        <v>5</v>
      </c>
      <c r="D14" s="20" t="s">
        <v>150</v>
      </c>
      <c r="E14" s="12" t="s">
        <v>1597</v>
      </c>
      <c r="F14" s="12"/>
      <c r="G14" s="35">
        <v>1</v>
      </c>
      <c r="H14" s="19">
        <v>4.99</v>
      </c>
      <c r="I14" s="12"/>
      <c r="J14" s="12"/>
      <c r="K14" s="35">
        <v>1</v>
      </c>
      <c r="L14" s="19">
        <v>4.99</v>
      </c>
      <c r="M14" s="20" t="s">
        <v>305</v>
      </c>
      <c r="N14" s="20"/>
    </row>
    <row r="15" spans="1:14">
      <c r="A15" s="310"/>
      <c r="B15" s="311" t="s">
        <v>1925</v>
      </c>
      <c r="C15" s="312">
        <f>SUM(C6:C14)</f>
        <v>70.22999999999999</v>
      </c>
      <c r="D15" s="32"/>
      <c r="E15" s="32"/>
      <c r="F15" s="32"/>
      <c r="G15" s="337">
        <v>0.90639999999999998</v>
      </c>
      <c r="H15" s="312">
        <f>SUM(H6:H14)</f>
        <v>67.589999999999989</v>
      </c>
      <c r="I15" s="338"/>
      <c r="J15" s="312"/>
      <c r="K15" s="337">
        <f>G15+I15</f>
        <v>0.90639999999999998</v>
      </c>
      <c r="L15" s="312">
        <f>SUM(L6:L14)</f>
        <v>67.589999999999989</v>
      </c>
      <c r="M15" s="32"/>
      <c r="N15" s="32"/>
    </row>
    <row r="16" spans="1:14" ht="63">
      <c r="A16" s="17">
        <v>10</v>
      </c>
      <c r="B16" s="23" t="s">
        <v>2078</v>
      </c>
      <c r="C16" s="19">
        <v>79.63</v>
      </c>
      <c r="D16" s="20" t="s">
        <v>380</v>
      </c>
      <c r="E16" s="12" t="s">
        <v>2069</v>
      </c>
      <c r="F16" s="12" t="s">
        <v>60</v>
      </c>
      <c r="G16" s="35"/>
      <c r="H16" s="19"/>
      <c r="I16" s="35"/>
      <c r="J16" s="19"/>
      <c r="K16" s="35">
        <v>1</v>
      </c>
      <c r="L16" s="19"/>
      <c r="M16" s="20" t="s">
        <v>50</v>
      </c>
      <c r="N16" s="20"/>
    </row>
    <row r="17" spans="1:14" ht="31.5">
      <c r="A17" s="302">
        <v>11</v>
      </c>
      <c r="B17" s="23" t="s">
        <v>2079</v>
      </c>
      <c r="C17" s="19">
        <v>68.17</v>
      </c>
      <c r="D17" s="20" t="s">
        <v>16</v>
      </c>
      <c r="E17" s="12" t="s">
        <v>1663</v>
      </c>
      <c r="F17" s="12" t="s">
        <v>2080</v>
      </c>
      <c r="G17" s="101">
        <v>0.86599999999999999</v>
      </c>
      <c r="H17" s="19">
        <v>59.26</v>
      </c>
      <c r="I17" s="35"/>
      <c r="J17" s="19"/>
      <c r="K17" s="101">
        <v>0.86599999999999999</v>
      </c>
      <c r="L17" s="19">
        <v>59.26</v>
      </c>
      <c r="M17" s="20" t="s">
        <v>66</v>
      </c>
      <c r="N17" s="20"/>
    </row>
  </sheetData>
  <mergeCells count="13">
    <mergeCell ref="K3:L3"/>
    <mergeCell ref="M3:M4"/>
    <mergeCell ref="N3:N4"/>
    <mergeCell ref="A1:N1"/>
    <mergeCell ref="A2:C2"/>
    <mergeCell ref="A3:A4"/>
    <mergeCell ref="B3:B4"/>
    <mergeCell ref="C3:C4"/>
    <mergeCell ref="D3:D4"/>
    <mergeCell ref="E3:E4"/>
    <mergeCell ref="F3:F4"/>
    <mergeCell ref="G3:H3"/>
    <mergeCell ref="I3:J3"/>
  </mergeCells>
  <phoneticPr fontId="30" type="noConversion"/>
  <pageMargins left="0.7" right="0.7" top="0.75" bottom="0.7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
  <sheetViews>
    <sheetView topLeftCell="A7" workbookViewId="0">
      <selection activeCell="A3" sqref="A1:A1048576"/>
    </sheetView>
  </sheetViews>
  <sheetFormatPr defaultColWidth="9.140625" defaultRowHeight="15.75"/>
  <cols>
    <col min="1" max="1" width="4.5703125" style="128" customWidth="1"/>
    <col min="2" max="2" width="34.42578125" style="128" customWidth="1"/>
    <col min="3" max="3" width="10.85546875" style="128" customWidth="1"/>
    <col min="4" max="4" width="18" style="128" customWidth="1"/>
    <col min="5" max="5" width="11" style="128" customWidth="1"/>
    <col min="6" max="6" width="11.7109375" style="128" customWidth="1"/>
    <col min="7" max="7" width="9.42578125" style="128" customWidth="1"/>
    <col min="8" max="8" width="9.5703125" style="128" customWidth="1"/>
    <col min="9" max="9" width="8.5703125" style="128" customWidth="1"/>
    <col min="10" max="10" width="7.85546875" style="128" customWidth="1"/>
    <col min="11" max="11" width="9.140625" style="128" customWidth="1"/>
    <col min="12" max="12" width="9.28515625" style="128" customWidth="1"/>
    <col min="13" max="13" width="13.42578125" style="128" customWidth="1"/>
    <col min="14" max="14" width="8.28515625" style="128" customWidth="1"/>
    <col min="15" max="16384" width="9.140625" style="128"/>
  </cols>
  <sheetData>
    <row r="1" spans="1:15" ht="39.950000000000003" customHeight="1">
      <c r="A1" s="402" t="s">
        <v>0</v>
      </c>
      <c r="B1" s="403"/>
      <c r="C1" s="403"/>
      <c r="D1" s="403"/>
      <c r="E1" s="403"/>
      <c r="F1" s="403"/>
      <c r="G1" s="403"/>
      <c r="H1" s="403"/>
      <c r="I1" s="403"/>
      <c r="J1" s="403"/>
      <c r="K1" s="403"/>
      <c r="L1" s="403"/>
      <c r="M1" s="403"/>
    </row>
    <row r="2" spans="1:15">
      <c r="A2" s="404" t="s">
        <v>433</v>
      </c>
      <c r="B2" s="404"/>
      <c r="C2" s="404"/>
      <c r="J2" s="404" t="s">
        <v>2197</v>
      </c>
      <c r="K2" s="404"/>
      <c r="L2" s="404"/>
      <c r="M2" s="404"/>
    </row>
    <row r="3" spans="1:15" ht="55.5" customHeight="1">
      <c r="A3" s="388" t="s">
        <v>2</v>
      </c>
      <c r="B3" s="388" t="s">
        <v>3</v>
      </c>
      <c r="C3" s="385" t="s">
        <v>4</v>
      </c>
      <c r="D3" s="388" t="s">
        <v>5</v>
      </c>
      <c r="E3" s="388" t="s">
        <v>6</v>
      </c>
      <c r="F3" s="388" t="s">
        <v>7</v>
      </c>
      <c r="G3" s="405" t="s">
        <v>8</v>
      </c>
      <c r="H3" s="406"/>
      <c r="I3" s="388" t="s">
        <v>159</v>
      </c>
      <c r="J3" s="388"/>
      <c r="K3" s="388" t="s">
        <v>10</v>
      </c>
      <c r="L3" s="388"/>
      <c r="M3" s="388" t="s">
        <v>11</v>
      </c>
      <c r="N3" s="385" t="s">
        <v>12</v>
      </c>
    </row>
    <row r="4" spans="1:15">
      <c r="A4" s="388"/>
      <c r="B4" s="388"/>
      <c r="C4" s="386"/>
      <c r="D4" s="388"/>
      <c r="E4" s="388"/>
      <c r="F4" s="388"/>
      <c r="G4" s="129" t="s">
        <v>13</v>
      </c>
      <c r="H4" s="129" t="s">
        <v>14</v>
      </c>
      <c r="I4" s="129" t="s">
        <v>13</v>
      </c>
      <c r="J4" s="129" t="s">
        <v>14</v>
      </c>
      <c r="K4" s="129" t="s">
        <v>13</v>
      </c>
      <c r="L4" s="129" t="s">
        <v>14</v>
      </c>
      <c r="M4" s="388"/>
      <c r="N4" s="386"/>
    </row>
    <row r="5" spans="1:15" s="127" customFormat="1" ht="13.5">
      <c r="A5" s="161">
        <v>1</v>
      </c>
      <c r="B5" s="132">
        <v>2</v>
      </c>
      <c r="C5" s="132">
        <v>3</v>
      </c>
      <c r="D5" s="132">
        <v>4</v>
      </c>
      <c r="E5" s="132">
        <v>5</v>
      </c>
      <c r="F5" s="132">
        <v>6</v>
      </c>
      <c r="G5" s="132">
        <v>7</v>
      </c>
      <c r="H5" s="132">
        <v>8</v>
      </c>
      <c r="I5" s="132">
        <v>9</v>
      </c>
      <c r="J5" s="132">
        <v>10</v>
      </c>
      <c r="K5" s="132">
        <v>11</v>
      </c>
      <c r="L5" s="132">
        <v>12</v>
      </c>
      <c r="M5" s="132">
        <v>13</v>
      </c>
      <c r="N5" s="180">
        <v>14</v>
      </c>
    </row>
    <row r="6" spans="1:15" ht="63">
      <c r="A6" s="137">
        <v>1</v>
      </c>
      <c r="B6" s="138" t="s">
        <v>434</v>
      </c>
      <c r="C6" s="139">
        <v>415</v>
      </c>
      <c r="D6" s="129" t="s">
        <v>435</v>
      </c>
      <c r="E6" s="146" t="s">
        <v>436</v>
      </c>
      <c r="F6" s="146" t="s">
        <v>437</v>
      </c>
      <c r="G6" s="140">
        <v>0.73</v>
      </c>
      <c r="H6" s="139">
        <v>300</v>
      </c>
      <c r="I6" s="245" t="s">
        <v>19</v>
      </c>
      <c r="J6" s="243" t="s">
        <v>19</v>
      </c>
      <c r="K6" s="140">
        <v>0.73</v>
      </c>
      <c r="L6" s="139">
        <v>300</v>
      </c>
      <c r="M6" s="129" t="s">
        <v>438</v>
      </c>
      <c r="N6" s="129" t="s">
        <v>261</v>
      </c>
    </row>
    <row r="7" spans="1:15" ht="153">
      <c r="A7" s="137">
        <v>2</v>
      </c>
      <c r="B7" s="138" t="s">
        <v>439</v>
      </c>
      <c r="C7" s="139">
        <v>8.51</v>
      </c>
      <c r="D7" s="129" t="s">
        <v>435</v>
      </c>
      <c r="E7" s="146" t="s">
        <v>1982</v>
      </c>
      <c r="F7" s="146" t="s">
        <v>1748</v>
      </c>
      <c r="G7" s="140"/>
      <c r="H7" s="139"/>
      <c r="I7" s="140">
        <v>1</v>
      </c>
      <c r="J7" s="129"/>
      <c r="K7" s="140">
        <v>1</v>
      </c>
      <c r="L7" s="139"/>
      <c r="M7" s="130" t="s">
        <v>1983</v>
      </c>
      <c r="N7" s="129" t="s">
        <v>261</v>
      </c>
    </row>
    <row r="8" spans="1:15" ht="41.25" customHeight="1">
      <c r="A8" s="137">
        <v>3</v>
      </c>
      <c r="B8" s="162" t="s">
        <v>440</v>
      </c>
      <c r="C8" s="139">
        <v>1960</v>
      </c>
      <c r="D8" s="129" t="s">
        <v>52</v>
      </c>
      <c r="E8" s="146" t="s">
        <v>441</v>
      </c>
      <c r="F8" s="146" t="s">
        <v>442</v>
      </c>
      <c r="G8" s="140">
        <v>0.98</v>
      </c>
      <c r="H8" s="139">
        <v>1312.54</v>
      </c>
      <c r="I8" s="379">
        <v>5.0000000000000001E-3</v>
      </c>
      <c r="J8" s="139">
        <v>145.78</v>
      </c>
      <c r="K8" s="214">
        <f>G8+I8</f>
        <v>0.98499999999999999</v>
      </c>
      <c r="L8" s="139">
        <f>H8+J8</f>
        <v>1458.32</v>
      </c>
      <c r="M8" s="129" t="s">
        <v>1599</v>
      </c>
      <c r="N8" s="129" t="s">
        <v>57</v>
      </c>
    </row>
    <row r="9" spans="1:15" ht="68.25" customHeight="1">
      <c r="A9" s="137">
        <v>4</v>
      </c>
      <c r="B9" s="138" t="s">
        <v>443</v>
      </c>
      <c r="C9" s="139">
        <v>1000</v>
      </c>
      <c r="D9" s="129" t="s">
        <v>67</v>
      </c>
      <c r="E9" s="146" t="s">
        <v>444</v>
      </c>
      <c r="F9" s="146" t="s">
        <v>1735</v>
      </c>
      <c r="G9" s="214">
        <v>0.998</v>
      </c>
      <c r="H9" s="139">
        <v>836.2</v>
      </c>
      <c r="I9" s="214">
        <v>2E-3</v>
      </c>
      <c r="J9" s="139">
        <v>48.06</v>
      </c>
      <c r="K9" s="140">
        <f>G9+I9</f>
        <v>1</v>
      </c>
      <c r="L9" s="139">
        <f>H9+J9</f>
        <v>884.26</v>
      </c>
      <c r="M9" s="129" t="s">
        <v>445</v>
      </c>
      <c r="N9" s="129" t="s">
        <v>68</v>
      </c>
      <c r="O9" s="203"/>
    </row>
    <row r="10" spans="1:15" ht="31.5">
      <c r="A10" s="137">
        <v>5</v>
      </c>
      <c r="B10" s="138" t="s">
        <v>446</v>
      </c>
      <c r="C10" s="139">
        <v>2936.68</v>
      </c>
      <c r="D10" s="129" t="s">
        <v>231</v>
      </c>
      <c r="E10" s="146" t="s">
        <v>447</v>
      </c>
      <c r="F10" s="146" t="s">
        <v>448</v>
      </c>
      <c r="G10" s="157">
        <v>0.83609999999999995</v>
      </c>
      <c r="H10" s="139">
        <v>2821.96</v>
      </c>
      <c r="I10" s="157"/>
      <c r="J10" s="139">
        <v>45.15</v>
      </c>
      <c r="K10" s="157">
        <f>I10+G10</f>
        <v>0.83609999999999995</v>
      </c>
      <c r="L10" s="139">
        <f>H10+J10</f>
        <v>2867.11</v>
      </c>
      <c r="M10" s="129"/>
      <c r="N10" s="183"/>
    </row>
    <row r="11" spans="1:15" ht="47.25">
      <c r="A11" s="137">
        <v>6</v>
      </c>
      <c r="B11" s="138" t="s">
        <v>449</v>
      </c>
      <c r="C11" s="139">
        <v>1259.71</v>
      </c>
      <c r="D11" s="129" t="s">
        <v>231</v>
      </c>
      <c r="E11" s="146" t="s">
        <v>450</v>
      </c>
      <c r="F11" s="146" t="s">
        <v>451</v>
      </c>
      <c r="G11" s="140">
        <v>1</v>
      </c>
      <c r="H11" s="139">
        <v>800.01</v>
      </c>
      <c r="I11" s="140"/>
      <c r="J11" s="139"/>
      <c r="K11" s="140">
        <v>1</v>
      </c>
      <c r="L11" s="139">
        <v>800.01</v>
      </c>
      <c r="M11" s="129" t="s">
        <v>452</v>
      </c>
      <c r="N11" s="183"/>
    </row>
    <row r="12" spans="1:15" ht="31.5">
      <c r="A12" s="137">
        <v>7</v>
      </c>
      <c r="B12" s="138" t="s">
        <v>2151</v>
      </c>
      <c r="C12" s="139">
        <v>1576</v>
      </c>
      <c r="D12" s="129" t="s">
        <v>231</v>
      </c>
      <c r="E12" s="146" t="s">
        <v>2152</v>
      </c>
      <c r="F12" s="146" t="s">
        <v>2153</v>
      </c>
      <c r="G12" s="140">
        <v>1</v>
      </c>
      <c r="H12" s="139">
        <v>1485.05</v>
      </c>
      <c r="I12" s="157"/>
      <c r="J12" s="139"/>
      <c r="K12" s="140">
        <v>1</v>
      </c>
      <c r="L12" s="139">
        <f>H12+J12</f>
        <v>1485.05</v>
      </c>
      <c r="M12" s="129" t="s">
        <v>452</v>
      </c>
      <c r="N12" s="183"/>
    </row>
    <row r="13" spans="1:15" ht="47.25">
      <c r="A13" s="137">
        <v>8</v>
      </c>
      <c r="B13" s="138" t="s">
        <v>455</v>
      </c>
      <c r="C13" s="141">
        <v>1271.17</v>
      </c>
      <c r="D13" s="146" t="s">
        <v>453</v>
      </c>
      <c r="E13" s="237" t="s">
        <v>750</v>
      </c>
      <c r="F13" s="237" t="s">
        <v>1149</v>
      </c>
      <c r="G13" s="142">
        <v>1</v>
      </c>
      <c r="H13" s="146">
        <v>1267.48</v>
      </c>
      <c r="I13" s="142"/>
      <c r="J13" s="141"/>
      <c r="K13" s="142">
        <f>G13+I13</f>
        <v>1</v>
      </c>
      <c r="L13" s="141">
        <f>H13+J13</f>
        <v>1267.48</v>
      </c>
      <c r="M13" s="129" t="s">
        <v>452</v>
      </c>
      <c r="N13" s="129" t="s">
        <v>623</v>
      </c>
    </row>
  </sheetData>
  <mergeCells count="14">
    <mergeCell ref="N3:N4"/>
    <mergeCell ref="A1:M1"/>
    <mergeCell ref="A2:C2"/>
    <mergeCell ref="J2:M2"/>
    <mergeCell ref="G3:H3"/>
    <mergeCell ref="I3:J3"/>
    <mergeCell ref="K3:L3"/>
    <mergeCell ref="A3:A4"/>
    <mergeCell ref="B3:B4"/>
    <mergeCell ref="C3:C4"/>
    <mergeCell ref="D3:D4"/>
    <mergeCell ref="E3:E4"/>
    <mergeCell ref="F3:F4"/>
    <mergeCell ref="M3:M4"/>
  </mergeCells>
  <pageMargins left="0.62986111111111098" right="0.156944444444444" top="0.23611111111111099" bottom="0.31458333333333299" header="7.8472222222222193E-2" footer="0.196527777777778"/>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5"/>
  <sheetViews>
    <sheetView workbookViewId="0">
      <selection activeCell="J2" sqref="J2:M2"/>
    </sheetView>
  </sheetViews>
  <sheetFormatPr defaultColWidth="9.140625" defaultRowHeight="15.75"/>
  <cols>
    <col min="1" max="1" width="5.28515625" style="128" customWidth="1"/>
    <col min="2" max="2" width="39.140625" style="128" customWidth="1"/>
    <col min="3" max="3" width="12.140625" style="128" customWidth="1"/>
    <col min="4" max="4" width="25.42578125" style="128" customWidth="1"/>
    <col min="5" max="5" width="11.140625" style="128" customWidth="1"/>
    <col min="6" max="6" width="10.28515625" style="128" customWidth="1"/>
    <col min="7" max="7" width="9.85546875" style="128" customWidth="1"/>
    <col min="8" max="8" width="9.140625" style="128" customWidth="1"/>
    <col min="9" max="9" width="9.140625" style="128"/>
    <col min="10" max="10" width="7.85546875" style="128" customWidth="1"/>
    <col min="11" max="11" width="9.140625" style="128"/>
    <col min="12" max="12" width="9.42578125" style="128" customWidth="1"/>
    <col min="13" max="13" width="12.28515625" style="128" customWidth="1"/>
    <col min="14" max="16384" width="9.140625" style="128"/>
  </cols>
  <sheetData>
    <row r="1" spans="1:13" ht="42" customHeight="1">
      <c r="A1" s="403" t="s">
        <v>0</v>
      </c>
      <c r="B1" s="403"/>
      <c r="C1" s="403"/>
      <c r="D1" s="403"/>
      <c r="E1" s="403"/>
      <c r="F1" s="403"/>
      <c r="G1" s="403"/>
      <c r="H1" s="403"/>
      <c r="I1" s="403"/>
      <c r="J1" s="403"/>
      <c r="K1" s="403"/>
      <c r="L1" s="403"/>
      <c r="M1" s="403"/>
    </row>
    <row r="2" spans="1:13">
      <c r="A2" s="430" t="s">
        <v>433</v>
      </c>
      <c r="B2" s="430"/>
      <c r="C2" s="430"/>
      <c r="D2" s="186"/>
      <c r="E2" s="186"/>
      <c r="F2" s="186"/>
      <c r="G2" s="186"/>
      <c r="H2" s="186"/>
      <c r="I2" s="186"/>
      <c r="J2" s="431" t="s">
        <v>457</v>
      </c>
      <c r="K2" s="431"/>
      <c r="L2" s="431"/>
      <c r="M2" s="431"/>
    </row>
    <row r="3" spans="1:13" ht="49.5" customHeight="1">
      <c r="A3" s="434" t="s">
        <v>2</v>
      </c>
      <c r="B3" s="434" t="s">
        <v>3</v>
      </c>
      <c r="C3" s="435" t="s">
        <v>4</v>
      </c>
      <c r="D3" s="434" t="s">
        <v>5</v>
      </c>
      <c r="E3" s="437" t="s">
        <v>6</v>
      </c>
      <c r="F3" s="437" t="s">
        <v>7</v>
      </c>
      <c r="G3" s="432" t="s">
        <v>8</v>
      </c>
      <c r="H3" s="433"/>
      <c r="I3" s="434" t="s">
        <v>159</v>
      </c>
      <c r="J3" s="434"/>
      <c r="K3" s="434" t="s">
        <v>10</v>
      </c>
      <c r="L3" s="434"/>
      <c r="M3" s="434" t="s">
        <v>11</v>
      </c>
    </row>
    <row r="4" spans="1:13" ht="29.25" customHeight="1">
      <c r="A4" s="434"/>
      <c r="B4" s="434"/>
      <c r="C4" s="436"/>
      <c r="D4" s="434"/>
      <c r="E4" s="437"/>
      <c r="F4" s="437"/>
      <c r="G4" s="187" t="s">
        <v>13</v>
      </c>
      <c r="H4" s="187" t="s">
        <v>14</v>
      </c>
      <c r="I4" s="187" t="s">
        <v>13</v>
      </c>
      <c r="J4" s="187" t="s">
        <v>14</v>
      </c>
      <c r="K4" s="187" t="s">
        <v>13</v>
      </c>
      <c r="L4" s="187" t="s">
        <v>14</v>
      </c>
      <c r="M4" s="434"/>
    </row>
    <row r="5" spans="1:13" s="159" customFormat="1" ht="31.5">
      <c r="A5" s="172">
        <v>25</v>
      </c>
      <c r="B5" s="188" t="s">
        <v>458</v>
      </c>
      <c r="C5" s="189">
        <v>46.5</v>
      </c>
      <c r="D5" s="190" t="s">
        <v>435</v>
      </c>
      <c r="E5" s="191"/>
      <c r="F5" s="191"/>
      <c r="G5" s="192">
        <v>1</v>
      </c>
      <c r="H5" s="189">
        <v>46.5</v>
      </c>
      <c r="I5" s="192"/>
      <c r="J5" s="190"/>
      <c r="K5" s="192"/>
      <c r="L5" s="189"/>
      <c r="M5" s="190"/>
    </row>
    <row r="6" spans="1:13" s="159" customFormat="1" ht="31.5">
      <c r="A6" s="190">
        <v>26</v>
      </c>
      <c r="B6" s="188" t="s">
        <v>434</v>
      </c>
      <c r="C6" s="193">
        <v>415</v>
      </c>
      <c r="D6" s="190" t="s">
        <v>435</v>
      </c>
      <c r="F6" s="191"/>
      <c r="G6" s="194">
        <v>0.35</v>
      </c>
      <c r="H6" s="195">
        <v>120.12</v>
      </c>
      <c r="I6" s="192"/>
      <c r="J6" s="190"/>
      <c r="K6" s="194"/>
      <c r="L6" s="195"/>
      <c r="M6" s="190"/>
    </row>
    <row r="7" spans="1:13" s="159" customFormat="1" ht="39" customHeight="1">
      <c r="A7" s="191">
        <v>27</v>
      </c>
      <c r="B7" s="188" t="s">
        <v>459</v>
      </c>
      <c r="C7" s="196">
        <v>464.9</v>
      </c>
      <c r="D7" s="190" t="s">
        <v>435</v>
      </c>
      <c r="F7" s="191"/>
      <c r="G7" s="197">
        <v>0.49</v>
      </c>
      <c r="H7" s="198">
        <v>171.33</v>
      </c>
      <c r="I7" s="201"/>
      <c r="J7" s="191"/>
      <c r="K7" s="197"/>
      <c r="L7" s="198"/>
      <c r="M7" s="190"/>
    </row>
    <row r="8" spans="1:13" s="159" customFormat="1" ht="37.5" customHeight="1">
      <c r="A8" s="191">
        <v>28</v>
      </c>
      <c r="B8" s="188" t="s">
        <v>460</v>
      </c>
      <c r="C8" s="196">
        <v>38.5</v>
      </c>
      <c r="D8" s="190" t="s">
        <v>435</v>
      </c>
      <c r="F8" s="191"/>
      <c r="G8" s="197">
        <v>1</v>
      </c>
      <c r="H8" s="198">
        <v>38.5</v>
      </c>
      <c r="I8" s="201"/>
      <c r="J8" s="199"/>
      <c r="K8" s="197"/>
      <c r="L8" s="198"/>
      <c r="M8" s="191"/>
    </row>
    <row r="9" spans="1:13" s="159" customFormat="1" ht="33" customHeight="1">
      <c r="A9" s="191">
        <v>29</v>
      </c>
      <c r="B9" s="188" t="s">
        <v>461</v>
      </c>
      <c r="C9" s="196">
        <v>50</v>
      </c>
      <c r="D9" s="190"/>
      <c r="F9" s="191"/>
      <c r="G9" s="197">
        <v>1</v>
      </c>
      <c r="H9" s="199">
        <v>50</v>
      </c>
      <c r="I9" s="197"/>
      <c r="J9" s="191"/>
      <c r="K9" s="197"/>
      <c r="L9" s="199"/>
      <c r="M9" s="191"/>
    </row>
    <row r="10" spans="1:13" s="159" customFormat="1" ht="36.75" customHeight="1">
      <c r="A10" s="191">
        <v>30</v>
      </c>
      <c r="B10" s="188" t="s">
        <v>462</v>
      </c>
      <c r="C10" s="196">
        <v>12.3</v>
      </c>
      <c r="D10" s="190" t="s">
        <v>435</v>
      </c>
      <c r="F10" s="191"/>
      <c r="G10" s="197">
        <v>1</v>
      </c>
      <c r="H10" s="199">
        <v>12.3</v>
      </c>
      <c r="J10" s="191"/>
      <c r="K10" s="197"/>
      <c r="L10" s="199"/>
      <c r="M10" s="191"/>
    </row>
    <row r="11" spans="1:13" s="159" customFormat="1" ht="49.5" customHeight="1">
      <c r="A11" s="191">
        <v>31</v>
      </c>
      <c r="B11" s="188" t="s">
        <v>463</v>
      </c>
      <c r="C11" s="189">
        <v>30.5</v>
      </c>
      <c r="D11" s="190" t="s">
        <v>435</v>
      </c>
      <c r="E11" s="191"/>
      <c r="F11" s="191"/>
      <c r="G11" s="192">
        <v>1</v>
      </c>
      <c r="H11" s="189">
        <v>30.5</v>
      </c>
      <c r="I11" s="192"/>
      <c r="J11" s="189"/>
      <c r="K11" s="192"/>
      <c r="L11" s="189"/>
      <c r="M11" s="190"/>
    </row>
    <row r="12" spans="1:13" s="159" customFormat="1" ht="36.75" customHeight="1">
      <c r="A12" s="190">
        <v>32</v>
      </c>
      <c r="B12" s="188" t="s">
        <v>464</v>
      </c>
      <c r="C12" s="189">
        <v>7</v>
      </c>
      <c r="D12" s="190" t="s">
        <v>435</v>
      </c>
      <c r="E12" s="191"/>
      <c r="F12" s="191"/>
      <c r="G12" s="192">
        <v>1</v>
      </c>
      <c r="H12" s="189">
        <v>7</v>
      </c>
      <c r="I12" s="190"/>
      <c r="J12" s="190"/>
      <c r="K12" s="192"/>
      <c r="L12" s="189"/>
      <c r="M12" s="190"/>
    </row>
    <row r="13" spans="1:13" s="159" customFormat="1" ht="50.25" customHeight="1">
      <c r="A13" s="190">
        <v>33</v>
      </c>
      <c r="B13" s="188" t="s">
        <v>465</v>
      </c>
      <c r="C13" s="189">
        <v>2.19</v>
      </c>
      <c r="D13" s="190" t="s">
        <v>435</v>
      </c>
      <c r="E13" s="191"/>
      <c r="F13" s="191"/>
      <c r="G13" s="192">
        <v>1</v>
      </c>
      <c r="H13" s="189">
        <v>2.19</v>
      </c>
      <c r="I13" s="190"/>
      <c r="J13" s="190"/>
      <c r="K13" s="192"/>
      <c r="L13" s="189"/>
      <c r="M13" s="190"/>
    </row>
    <row r="14" spans="1:13" s="159" customFormat="1" ht="31.5">
      <c r="A14" s="191">
        <v>34</v>
      </c>
      <c r="B14" s="188" t="s">
        <v>466</v>
      </c>
      <c r="C14" s="190">
        <v>586.36</v>
      </c>
      <c r="D14" s="190" t="s">
        <v>435</v>
      </c>
      <c r="E14" s="191"/>
      <c r="F14" s="191"/>
      <c r="G14" s="192">
        <v>0.59</v>
      </c>
      <c r="H14" s="189">
        <v>60</v>
      </c>
      <c r="I14" s="192"/>
      <c r="J14" s="190"/>
      <c r="K14" s="192"/>
      <c r="L14" s="189"/>
      <c r="M14" s="190"/>
    </row>
    <row r="15" spans="1:13" s="159" customFormat="1" ht="47.25">
      <c r="A15" s="177">
        <v>35</v>
      </c>
      <c r="B15" s="200" t="s">
        <v>467</v>
      </c>
      <c r="C15" s="134">
        <v>55</v>
      </c>
      <c r="D15" s="135" t="s">
        <v>435</v>
      </c>
      <c r="E15" s="177"/>
      <c r="F15" s="177"/>
      <c r="G15" s="136">
        <v>1</v>
      </c>
      <c r="H15" s="246" t="s">
        <v>19</v>
      </c>
      <c r="I15" s="136"/>
      <c r="J15" s="135"/>
      <c r="K15" s="136"/>
      <c r="L15" s="135"/>
      <c r="M15" s="135"/>
    </row>
  </sheetData>
  <mergeCells count="13">
    <mergeCell ref="A1:M1"/>
    <mergeCell ref="A2:C2"/>
    <mergeCell ref="J2:M2"/>
    <mergeCell ref="G3:H3"/>
    <mergeCell ref="I3:J3"/>
    <mergeCell ref="K3:L3"/>
    <mergeCell ref="A3:A4"/>
    <mergeCell ref="B3:B4"/>
    <mergeCell ref="C3:C4"/>
    <mergeCell ref="D3:D4"/>
    <mergeCell ref="E3:E4"/>
    <mergeCell ref="F3:F4"/>
    <mergeCell ref="M3:M4"/>
  </mergeCells>
  <pageMargins left="0.31" right="0.16" top="0.34" bottom="0.44" header="0.2" footer="0.3"/>
  <pageSetup paperSize="5"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26"/>
  <sheetViews>
    <sheetView topLeftCell="A19" workbookViewId="0">
      <selection activeCell="C22" sqref="C22"/>
    </sheetView>
  </sheetViews>
  <sheetFormatPr defaultColWidth="14.140625" defaultRowHeight="15.75"/>
  <cols>
    <col min="1" max="1" width="3.7109375" style="128" customWidth="1"/>
    <col min="2" max="2" width="3.85546875" style="128" customWidth="1"/>
    <col min="3" max="3" width="32.140625" style="128" customWidth="1"/>
    <col min="4" max="4" width="10.7109375" style="128" customWidth="1"/>
    <col min="5" max="5" width="17.42578125" style="128" customWidth="1"/>
    <col min="6" max="6" width="10.85546875" style="128" customWidth="1"/>
    <col min="7" max="7" width="12.140625" style="128" customWidth="1"/>
    <col min="8" max="8" width="8.42578125" style="128" customWidth="1"/>
    <col min="9" max="9" width="9.140625" style="128" customWidth="1"/>
    <col min="10" max="10" width="8.85546875" style="128" customWidth="1"/>
    <col min="11" max="11" width="7.42578125" style="128" customWidth="1"/>
    <col min="12" max="12" width="9.140625" style="128" customWidth="1"/>
    <col min="13" max="13" width="8.85546875" style="128" customWidth="1"/>
    <col min="14" max="14" width="20.85546875" style="128" customWidth="1"/>
    <col min="15" max="15" width="8.7109375" style="160" customWidth="1"/>
    <col min="16" max="16384" width="14.140625" style="128"/>
  </cols>
  <sheetData>
    <row r="1" spans="2:15">
      <c r="B1" s="402" t="s">
        <v>0</v>
      </c>
      <c r="C1" s="402"/>
      <c r="D1" s="402"/>
      <c r="E1" s="402"/>
      <c r="F1" s="402"/>
      <c r="G1" s="402"/>
      <c r="H1" s="402"/>
      <c r="I1" s="402"/>
      <c r="J1" s="402"/>
      <c r="K1" s="402"/>
      <c r="L1" s="402"/>
      <c r="M1" s="402"/>
      <c r="N1" s="402"/>
      <c r="O1" s="402"/>
    </row>
    <row r="2" spans="2:15" ht="15.75" customHeight="1">
      <c r="B2" s="402"/>
      <c r="C2" s="402"/>
      <c r="D2" s="402"/>
      <c r="E2" s="402"/>
      <c r="F2" s="402"/>
      <c r="G2" s="402"/>
      <c r="H2" s="402"/>
      <c r="I2" s="402"/>
      <c r="J2" s="402"/>
      <c r="K2" s="402"/>
      <c r="L2" s="402"/>
      <c r="M2" s="402"/>
      <c r="N2" s="402"/>
      <c r="O2" s="402"/>
    </row>
    <row r="3" spans="2:15" ht="16.5" customHeight="1">
      <c r="B3" s="404" t="s">
        <v>468</v>
      </c>
      <c r="C3" s="404"/>
      <c r="D3" s="404"/>
      <c r="K3" s="404" t="s">
        <v>2197</v>
      </c>
      <c r="L3" s="404"/>
      <c r="M3" s="404"/>
      <c r="N3" s="404"/>
    </row>
    <row r="4" spans="2:15" ht="48.75" customHeight="1">
      <c r="B4" s="388" t="s">
        <v>2</v>
      </c>
      <c r="C4" s="388" t="s">
        <v>3</v>
      </c>
      <c r="D4" s="428" t="s">
        <v>4</v>
      </c>
      <c r="E4" s="388" t="s">
        <v>5</v>
      </c>
      <c r="F4" s="388" t="s">
        <v>6</v>
      </c>
      <c r="G4" s="388" t="s">
        <v>7</v>
      </c>
      <c r="H4" s="405" t="s">
        <v>8</v>
      </c>
      <c r="I4" s="406"/>
      <c r="J4" s="388" t="s">
        <v>159</v>
      </c>
      <c r="K4" s="388"/>
      <c r="L4" s="388" t="s">
        <v>10</v>
      </c>
      <c r="M4" s="388"/>
      <c r="N4" s="388" t="s">
        <v>11</v>
      </c>
      <c r="O4" s="422" t="s">
        <v>12</v>
      </c>
    </row>
    <row r="5" spans="2:15">
      <c r="B5" s="388"/>
      <c r="C5" s="388"/>
      <c r="D5" s="429"/>
      <c r="E5" s="388"/>
      <c r="F5" s="388"/>
      <c r="G5" s="388"/>
      <c r="H5" s="129" t="s">
        <v>13</v>
      </c>
      <c r="I5" s="129" t="s">
        <v>14</v>
      </c>
      <c r="J5" s="129" t="s">
        <v>13</v>
      </c>
      <c r="K5" s="129" t="s">
        <v>14</v>
      </c>
      <c r="L5" s="129" t="s">
        <v>13</v>
      </c>
      <c r="M5" s="129" t="s">
        <v>14</v>
      </c>
      <c r="N5" s="388"/>
      <c r="O5" s="423"/>
    </row>
    <row r="6" spans="2:15" s="127" customFormat="1" ht="13.5">
      <c r="B6" s="161">
        <v>1</v>
      </c>
      <c r="C6" s="132">
        <v>2</v>
      </c>
      <c r="D6" s="144">
        <v>3</v>
      </c>
      <c r="E6" s="132">
        <v>4</v>
      </c>
      <c r="F6" s="132">
        <v>5</v>
      </c>
      <c r="G6" s="132">
        <v>6</v>
      </c>
      <c r="H6" s="132">
        <v>7</v>
      </c>
      <c r="I6" s="132">
        <v>8</v>
      </c>
      <c r="J6" s="132">
        <v>9</v>
      </c>
      <c r="K6" s="132">
        <v>10</v>
      </c>
      <c r="L6" s="132">
        <v>11</v>
      </c>
      <c r="M6" s="132">
        <v>12</v>
      </c>
      <c r="N6" s="132">
        <v>13</v>
      </c>
      <c r="O6" s="180">
        <v>14</v>
      </c>
    </row>
    <row r="7" spans="2:15" ht="47.25">
      <c r="B7" s="137">
        <v>1</v>
      </c>
      <c r="C7" s="138" t="s">
        <v>469</v>
      </c>
      <c r="D7" s="139">
        <v>800</v>
      </c>
      <c r="E7" s="129" t="s">
        <v>128</v>
      </c>
      <c r="F7" s="146" t="s">
        <v>470</v>
      </c>
      <c r="G7" s="129" t="s">
        <v>471</v>
      </c>
      <c r="H7" s="140">
        <v>1</v>
      </c>
      <c r="I7" s="139" t="s">
        <v>1910</v>
      </c>
      <c r="J7" s="245" t="s">
        <v>19</v>
      </c>
      <c r="K7" s="243" t="s">
        <v>19</v>
      </c>
      <c r="L7" s="140">
        <v>1</v>
      </c>
      <c r="M7" s="139">
        <v>768.27</v>
      </c>
      <c r="N7" s="158" t="s">
        <v>472</v>
      </c>
      <c r="O7" s="169" t="s">
        <v>312</v>
      </c>
    </row>
    <row r="8" spans="2:15" ht="30">
      <c r="B8" s="137">
        <v>2</v>
      </c>
      <c r="C8" s="162" t="s">
        <v>473</v>
      </c>
      <c r="D8" s="163">
        <v>110.58</v>
      </c>
      <c r="E8" s="158" t="s">
        <v>128</v>
      </c>
      <c r="F8" s="164" t="s">
        <v>474</v>
      </c>
      <c r="G8" s="164" t="s">
        <v>475</v>
      </c>
      <c r="H8" s="165">
        <v>1</v>
      </c>
      <c r="I8" s="158">
        <v>100.64</v>
      </c>
      <c r="J8" s="165"/>
      <c r="K8" s="158"/>
      <c r="L8" s="142">
        <f>H8+J8</f>
        <v>1</v>
      </c>
      <c r="M8" s="158">
        <f>I8+K8</f>
        <v>100.64</v>
      </c>
      <c r="N8" s="158" t="s">
        <v>2209</v>
      </c>
      <c r="O8" s="181" t="s">
        <v>43</v>
      </c>
    </row>
    <row r="9" spans="2:15" s="159" customFormat="1" ht="30">
      <c r="B9" s="137">
        <v>3</v>
      </c>
      <c r="C9" s="162" t="s">
        <v>476</v>
      </c>
      <c r="D9" s="158">
        <v>138.66999999999999</v>
      </c>
      <c r="E9" s="158" t="s">
        <v>128</v>
      </c>
      <c r="F9" s="164" t="s">
        <v>477</v>
      </c>
      <c r="G9" s="158" t="s">
        <v>478</v>
      </c>
      <c r="H9" s="165">
        <v>1</v>
      </c>
      <c r="I9" s="158">
        <v>126.27</v>
      </c>
      <c r="J9" s="165"/>
      <c r="K9" s="158"/>
      <c r="L9" s="165">
        <v>1</v>
      </c>
      <c r="M9" s="158">
        <f>I9+K9</f>
        <v>126.27</v>
      </c>
      <c r="N9" s="158" t="s">
        <v>2209</v>
      </c>
      <c r="O9" s="181" t="s">
        <v>43</v>
      </c>
    </row>
    <row r="10" spans="2:15" ht="45">
      <c r="B10" s="137">
        <v>4</v>
      </c>
      <c r="C10" s="166" t="s">
        <v>479</v>
      </c>
      <c r="D10" s="163">
        <v>501.08</v>
      </c>
      <c r="E10" s="158" t="s">
        <v>128</v>
      </c>
      <c r="F10" s="164" t="s">
        <v>480</v>
      </c>
      <c r="G10" s="164" t="s">
        <v>481</v>
      </c>
      <c r="H10" s="165">
        <v>0.6</v>
      </c>
      <c r="I10" s="163">
        <v>167.64</v>
      </c>
      <c r="J10" s="247" t="s">
        <v>19</v>
      </c>
      <c r="K10" s="164"/>
      <c r="L10" s="165">
        <v>0.6</v>
      </c>
      <c r="M10" s="163">
        <f>I10+K10</f>
        <v>167.64</v>
      </c>
      <c r="N10" s="428" t="s">
        <v>1157</v>
      </c>
      <c r="O10" s="385" t="s">
        <v>312</v>
      </c>
    </row>
    <row r="11" spans="2:15" ht="30">
      <c r="B11" s="137">
        <v>5</v>
      </c>
      <c r="C11" s="167" t="s">
        <v>482</v>
      </c>
      <c r="D11" s="163">
        <v>191.83</v>
      </c>
      <c r="E11" s="158" t="s">
        <v>128</v>
      </c>
      <c r="F11" s="164" t="s">
        <v>483</v>
      </c>
      <c r="G11" s="158" t="s">
        <v>484</v>
      </c>
      <c r="H11" s="165">
        <v>0.8</v>
      </c>
      <c r="I11" s="163">
        <v>110.41</v>
      </c>
      <c r="J11" s="248" t="s">
        <v>19</v>
      </c>
      <c r="K11" s="249"/>
      <c r="L11" s="165">
        <v>0.8</v>
      </c>
      <c r="M11" s="163">
        <f>I11+K11</f>
        <v>110.41</v>
      </c>
      <c r="N11" s="438"/>
      <c r="O11" s="389"/>
    </row>
    <row r="12" spans="2:15" ht="45">
      <c r="B12" s="137">
        <v>6</v>
      </c>
      <c r="C12" s="167" t="s">
        <v>485</v>
      </c>
      <c r="D12" s="163">
        <v>77.099999999999994</v>
      </c>
      <c r="E12" s="158" t="s">
        <v>128</v>
      </c>
      <c r="F12" s="164" t="s">
        <v>486</v>
      </c>
      <c r="G12" s="158" t="s">
        <v>487</v>
      </c>
      <c r="H12" s="165">
        <v>1</v>
      </c>
      <c r="I12" s="158">
        <v>67.14</v>
      </c>
      <c r="J12" s="168"/>
      <c r="K12" s="182"/>
      <c r="L12" s="165">
        <v>1</v>
      </c>
      <c r="M12" s="163">
        <f>I12+K12</f>
        <v>67.14</v>
      </c>
      <c r="N12" s="438"/>
      <c r="O12" s="389"/>
    </row>
    <row r="13" spans="2:15" ht="30">
      <c r="B13" s="137">
        <v>7</v>
      </c>
      <c r="C13" s="167" t="s">
        <v>488</v>
      </c>
      <c r="D13" s="163">
        <v>29.99</v>
      </c>
      <c r="E13" s="158" t="s">
        <v>128</v>
      </c>
      <c r="F13" s="164" t="s">
        <v>480</v>
      </c>
      <c r="G13" s="158" t="s">
        <v>489</v>
      </c>
      <c r="H13" s="280">
        <v>0.76500000000000001</v>
      </c>
      <c r="I13" s="158">
        <v>24.79</v>
      </c>
      <c r="J13" s="248" t="s">
        <v>19</v>
      </c>
      <c r="K13" s="249" t="s">
        <v>19</v>
      </c>
      <c r="L13" s="280">
        <v>0.76500000000000001</v>
      </c>
      <c r="M13" s="158">
        <v>24.79</v>
      </c>
      <c r="N13" s="429"/>
      <c r="O13" s="386"/>
    </row>
    <row r="14" spans="2:15" ht="47.25">
      <c r="B14" s="137">
        <v>8</v>
      </c>
      <c r="C14" s="138" t="s">
        <v>490</v>
      </c>
      <c r="D14" s="139">
        <v>1803.39</v>
      </c>
      <c r="E14" s="129" t="s">
        <v>128</v>
      </c>
      <c r="F14" s="146" t="s">
        <v>491</v>
      </c>
      <c r="G14" s="129" t="s">
        <v>492</v>
      </c>
      <c r="H14" s="142">
        <v>1</v>
      </c>
      <c r="I14" s="139">
        <v>1803.395</v>
      </c>
      <c r="J14" s="165"/>
      <c r="K14" s="182"/>
      <c r="L14" s="140">
        <f>H14+J14</f>
        <v>1</v>
      </c>
      <c r="M14" s="139">
        <f>I14+K14</f>
        <v>1803.395</v>
      </c>
      <c r="N14" s="129" t="s">
        <v>2211</v>
      </c>
      <c r="O14" s="130" t="s">
        <v>493</v>
      </c>
    </row>
    <row r="15" spans="2:15" ht="47.25">
      <c r="B15" s="137">
        <v>9</v>
      </c>
      <c r="C15" s="138" t="s">
        <v>1614</v>
      </c>
      <c r="D15" s="139">
        <v>500</v>
      </c>
      <c r="E15" s="129" t="s">
        <v>128</v>
      </c>
      <c r="F15" s="146" t="s">
        <v>1615</v>
      </c>
      <c r="G15" s="129" t="s">
        <v>1616</v>
      </c>
      <c r="H15" s="142">
        <v>0.14000000000000001</v>
      </c>
      <c r="I15" s="139"/>
      <c r="J15" s="165">
        <v>0.05</v>
      </c>
      <c r="K15" s="182"/>
      <c r="L15" s="140">
        <v>0.19</v>
      </c>
      <c r="M15" s="139"/>
      <c r="N15" s="129" t="s">
        <v>2090</v>
      </c>
      <c r="O15" s="129" t="s">
        <v>312</v>
      </c>
    </row>
    <row r="16" spans="2:15" ht="47.25">
      <c r="B16" s="137">
        <v>10</v>
      </c>
      <c r="C16" s="138" t="s">
        <v>494</v>
      </c>
      <c r="D16" s="139">
        <v>1799.85</v>
      </c>
      <c r="E16" s="129" t="s">
        <v>495</v>
      </c>
      <c r="F16" s="146" t="s">
        <v>496</v>
      </c>
      <c r="G16" s="129" t="s">
        <v>1999</v>
      </c>
      <c r="H16" s="214">
        <v>0.83499999999999996</v>
      </c>
      <c r="I16" s="139">
        <v>845.81</v>
      </c>
      <c r="J16" s="214">
        <v>1.4999999999999999E-2</v>
      </c>
      <c r="K16" s="243"/>
      <c r="L16" s="140">
        <f>H16+J16</f>
        <v>0.85</v>
      </c>
      <c r="M16" s="139">
        <f>I16+K16</f>
        <v>845.81</v>
      </c>
      <c r="N16" s="129" t="s">
        <v>2206</v>
      </c>
      <c r="O16" s="146" t="s">
        <v>57</v>
      </c>
    </row>
    <row r="17" spans="1:15" ht="89.25">
      <c r="B17" s="137">
        <v>11</v>
      </c>
      <c r="C17" s="169" t="s">
        <v>498</v>
      </c>
      <c r="D17" s="141">
        <v>328.73</v>
      </c>
      <c r="E17" s="129" t="s">
        <v>67</v>
      </c>
      <c r="F17" s="146" t="s">
        <v>499</v>
      </c>
      <c r="G17" s="146" t="s">
        <v>500</v>
      </c>
      <c r="H17" s="142">
        <v>1</v>
      </c>
      <c r="I17" s="141">
        <v>300</v>
      </c>
      <c r="J17" s="250" t="s">
        <v>19</v>
      </c>
      <c r="K17" s="251" t="s">
        <v>19</v>
      </c>
      <c r="L17" s="142">
        <v>1</v>
      </c>
      <c r="M17" s="141">
        <v>300</v>
      </c>
      <c r="N17" s="130" t="s">
        <v>501</v>
      </c>
      <c r="O17" s="183"/>
    </row>
    <row r="18" spans="1:15" ht="60.95" customHeight="1">
      <c r="B18" s="384">
        <v>12</v>
      </c>
      <c r="C18" s="170" t="s">
        <v>502</v>
      </c>
      <c r="D18" s="171">
        <v>800</v>
      </c>
      <c r="E18" s="172" t="s">
        <v>67</v>
      </c>
      <c r="F18" s="173" t="s">
        <v>503</v>
      </c>
      <c r="G18" s="173" t="s">
        <v>504</v>
      </c>
      <c r="H18" s="174">
        <v>1</v>
      </c>
      <c r="I18" s="171">
        <v>103.67</v>
      </c>
      <c r="J18" s="252" t="s">
        <v>19</v>
      </c>
      <c r="K18" s="244" t="s">
        <v>19</v>
      </c>
      <c r="L18" s="174">
        <v>1</v>
      </c>
      <c r="M18" s="171">
        <v>103.67</v>
      </c>
      <c r="N18" s="385" t="s">
        <v>1511</v>
      </c>
      <c r="O18" s="439"/>
    </row>
    <row r="19" spans="1:15" ht="63">
      <c r="B19" s="133"/>
      <c r="C19" s="175" t="s">
        <v>505</v>
      </c>
      <c r="D19" s="176"/>
      <c r="E19" s="135"/>
      <c r="F19" s="177"/>
      <c r="G19" s="177"/>
      <c r="H19" s="178"/>
      <c r="I19" s="176"/>
      <c r="J19" s="178"/>
      <c r="K19" s="184"/>
      <c r="L19" s="178"/>
      <c r="M19" s="176"/>
      <c r="N19" s="386"/>
      <c r="O19" s="440"/>
    </row>
    <row r="20" spans="1:15" ht="114.75">
      <c r="B20" s="137">
        <v>13</v>
      </c>
      <c r="C20" s="138" t="s">
        <v>506</v>
      </c>
      <c r="D20" s="141">
        <v>250</v>
      </c>
      <c r="E20" s="129" t="s">
        <v>67</v>
      </c>
      <c r="F20" s="146" t="s">
        <v>507</v>
      </c>
      <c r="G20" s="146" t="s">
        <v>508</v>
      </c>
      <c r="H20" s="142">
        <v>1</v>
      </c>
      <c r="I20" s="146">
        <v>150.51</v>
      </c>
      <c r="J20" s="142"/>
      <c r="K20" s="146"/>
      <c r="L20" s="142">
        <v>1</v>
      </c>
      <c r="M20" s="146">
        <f t="shared" ref="M20:M25" si="0">I20+K20</f>
        <v>150.51</v>
      </c>
      <c r="N20" s="130" t="s">
        <v>1718</v>
      </c>
      <c r="O20" s="130" t="s">
        <v>68</v>
      </c>
    </row>
    <row r="21" spans="1:15" ht="31.5">
      <c r="B21" s="137">
        <v>14</v>
      </c>
      <c r="C21" s="138" t="s">
        <v>509</v>
      </c>
      <c r="D21" s="141">
        <v>462.75</v>
      </c>
      <c r="E21" s="129" t="s">
        <v>67</v>
      </c>
      <c r="F21" s="146" t="s">
        <v>510</v>
      </c>
      <c r="G21" s="146" t="s">
        <v>511</v>
      </c>
      <c r="H21" s="142">
        <v>0.85</v>
      </c>
      <c r="I21" s="146">
        <v>162.77000000000001</v>
      </c>
      <c r="J21" s="142">
        <v>0.01</v>
      </c>
      <c r="K21" s="146"/>
      <c r="L21" s="142">
        <f>H21+J21</f>
        <v>0.86</v>
      </c>
      <c r="M21" s="146">
        <f t="shared" si="0"/>
        <v>162.77000000000001</v>
      </c>
      <c r="N21" s="129" t="s">
        <v>66</v>
      </c>
      <c r="O21" s="185" t="s">
        <v>68</v>
      </c>
    </row>
    <row r="22" spans="1:15" ht="31.5">
      <c r="B22" s="137">
        <v>15</v>
      </c>
      <c r="C22" s="138" t="s">
        <v>512</v>
      </c>
      <c r="D22" s="141">
        <v>750</v>
      </c>
      <c r="E22" s="129" t="s">
        <v>67</v>
      </c>
      <c r="F22" s="146" t="s">
        <v>386</v>
      </c>
      <c r="G22" s="146" t="s">
        <v>513</v>
      </c>
      <c r="H22" s="142">
        <v>0.28000000000000003</v>
      </c>
      <c r="I22" s="146">
        <v>67.78</v>
      </c>
      <c r="J22" s="142">
        <v>0.02</v>
      </c>
      <c r="K22" s="146"/>
      <c r="L22" s="142">
        <f>H22+J22</f>
        <v>0.30000000000000004</v>
      </c>
      <c r="M22" s="146">
        <f t="shared" si="0"/>
        <v>67.78</v>
      </c>
      <c r="N22" s="129" t="s">
        <v>66</v>
      </c>
      <c r="O22" s="130" t="s">
        <v>68</v>
      </c>
    </row>
    <row r="23" spans="1:15" ht="31.5">
      <c r="B23" s="17">
        <v>16</v>
      </c>
      <c r="C23" s="23" t="s">
        <v>721</v>
      </c>
      <c r="D23" s="60">
        <v>4915.3500000000004</v>
      </c>
      <c r="E23" s="20" t="s">
        <v>67</v>
      </c>
      <c r="F23" s="12" t="s">
        <v>100</v>
      </c>
      <c r="G23" s="12" t="s">
        <v>722</v>
      </c>
      <c r="H23" s="35">
        <v>0.43</v>
      </c>
      <c r="I23" s="19">
        <v>555.53</v>
      </c>
      <c r="J23" s="35">
        <v>0.02</v>
      </c>
      <c r="K23" s="19">
        <v>684.39</v>
      </c>
      <c r="L23" s="35">
        <v>0.43</v>
      </c>
      <c r="M23" s="19">
        <f t="shared" si="0"/>
        <v>1239.92</v>
      </c>
      <c r="N23" s="20" t="s">
        <v>66</v>
      </c>
      <c r="O23" s="20" t="s">
        <v>68</v>
      </c>
    </row>
    <row r="24" spans="1:15" ht="47.25">
      <c r="A24" s="186"/>
      <c r="B24" s="137">
        <v>17</v>
      </c>
      <c r="C24" s="138" t="s">
        <v>1555</v>
      </c>
      <c r="D24" s="141">
        <v>300.97000000000003</v>
      </c>
      <c r="E24" s="129" t="s">
        <v>514</v>
      </c>
      <c r="F24" s="146" t="s">
        <v>515</v>
      </c>
      <c r="G24" s="146" t="s">
        <v>456</v>
      </c>
      <c r="H24" s="142">
        <v>1</v>
      </c>
      <c r="I24" s="146">
        <v>300.97000000000003</v>
      </c>
      <c r="J24" s="142"/>
      <c r="K24" s="146"/>
      <c r="L24" s="142">
        <f>H24+J24</f>
        <v>1</v>
      </c>
      <c r="M24" s="146">
        <f t="shared" si="0"/>
        <v>300.97000000000003</v>
      </c>
      <c r="N24" s="130"/>
      <c r="O24" s="185" t="s">
        <v>516</v>
      </c>
    </row>
    <row r="25" spans="1:15" ht="31.5">
      <c r="A25" s="186"/>
      <c r="B25" s="137">
        <v>18</v>
      </c>
      <c r="C25" s="138" t="s">
        <v>1556</v>
      </c>
      <c r="D25" s="141">
        <v>168.49</v>
      </c>
      <c r="E25" s="129" t="s">
        <v>514</v>
      </c>
      <c r="F25" s="146" t="s">
        <v>515</v>
      </c>
      <c r="G25" s="146" t="s">
        <v>456</v>
      </c>
      <c r="H25" s="142">
        <v>1</v>
      </c>
      <c r="I25" s="146">
        <v>98.67</v>
      </c>
      <c r="J25" s="142"/>
      <c r="K25" s="146">
        <v>1.49</v>
      </c>
      <c r="L25" s="142">
        <f>H25+J25</f>
        <v>1</v>
      </c>
      <c r="M25" s="146">
        <f t="shared" si="0"/>
        <v>100.16</v>
      </c>
      <c r="N25" s="130"/>
      <c r="O25" s="185" t="s">
        <v>516</v>
      </c>
    </row>
    <row r="26" spans="1:15" ht="31.5">
      <c r="A26" s="186"/>
      <c r="B26" s="137">
        <v>19</v>
      </c>
      <c r="C26" s="138" t="s">
        <v>1556</v>
      </c>
      <c r="D26" s="141">
        <v>45.65</v>
      </c>
      <c r="E26" s="129" t="s">
        <v>514</v>
      </c>
      <c r="F26" s="146" t="s">
        <v>515</v>
      </c>
      <c r="G26" s="146" t="s">
        <v>456</v>
      </c>
      <c r="H26" s="142">
        <v>1</v>
      </c>
      <c r="I26" s="146">
        <v>45.65</v>
      </c>
      <c r="J26" s="142"/>
      <c r="K26" s="146"/>
      <c r="L26" s="142">
        <v>1</v>
      </c>
      <c r="M26" s="146">
        <v>45.65</v>
      </c>
      <c r="N26" s="130"/>
      <c r="O26" s="185" t="s">
        <v>516</v>
      </c>
    </row>
  </sheetData>
  <mergeCells count="18">
    <mergeCell ref="B1:O2"/>
    <mergeCell ref="B3:D3"/>
    <mergeCell ref="K3:N3"/>
    <mergeCell ref="H4:I4"/>
    <mergeCell ref="J4:K4"/>
    <mergeCell ref="L4:M4"/>
    <mergeCell ref="B4:B5"/>
    <mergeCell ref="C4:C5"/>
    <mergeCell ref="D4:D5"/>
    <mergeCell ref="E4:E5"/>
    <mergeCell ref="F4:F5"/>
    <mergeCell ref="G4:G5"/>
    <mergeCell ref="N4:N5"/>
    <mergeCell ref="N10:N13"/>
    <mergeCell ref="O10:O13"/>
    <mergeCell ref="N18:N19"/>
    <mergeCell ref="O4:O5"/>
    <mergeCell ref="O18:O19"/>
  </mergeCells>
  <phoneticPr fontId="33" type="noConversion"/>
  <pageMargins left="0.25" right="0.25" top="0.75" bottom="0.75" header="0.3" footer="0.3"/>
  <pageSetup paperSize="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26"/>
  <sheetViews>
    <sheetView topLeftCell="A4" workbookViewId="0">
      <selection activeCell="A8" sqref="A8"/>
    </sheetView>
  </sheetViews>
  <sheetFormatPr defaultColWidth="9.140625" defaultRowHeight="15.75"/>
  <cols>
    <col min="1" max="1" width="4.42578125" style="2" customWidth="1"/>
    <col min="2" max="2" width="34.85546875" style="111" customWidth="1"/>
    <col min="3" max="3" width="10.42578125" style="111" customWidth="1"/>
    <col min="4" max="4" width="16.7109375" style="111" customWidth="1"/>
    <col min="5" max="5" width="10.7109375" style="111" customWidth="1"/>
    <col min="6" max="6" width="11.28515625" style="111" customWidth="1"/>
    <col min="7" max="7" width="9.85546875" style="111" customWidth="1"/>
    <col min="8" max="8" width="11.7109375" style="111" customWidth="1"/>
    <col min="9" max="9" width="8.42578125" style="111" customWidth="1"/>
    <col min="10" max="10" width="9.140625" style="111"/>
    <col min="11" max="11" width="9" style="111" customWidth="1"/>
    <col min="12" max="12" width="10" style="111" customWidth="1"/>
    <col min="13" max="13" width="10.7109375" style="111" customWidth="1"/>
    <col min="14" max="16384" width="9.140625" style="111"/>
  </cols>
  <sheetData>
    <row r="1" spans="1:14">
      <c r="A1" s="441" t="s">
        <v>209</v>
      </c>
      <c r="B1" s="413"/>
      <c r="C1" s="413"/>
      <c r="D1" s="413"/>
      <c r="E1" s="413"/>
      <c r="F1" s="413"/>
      <c r="G1" s="413"/>
      <c r="H1" s="413"/>
      <c r="I1" s="413"/>
      <c r="J1" s="413"/>
      <c r="K1" s="413"/>
      <c r="L1" s="413"/>
      <c r="M1" s="413"/>
      <c r="N1" s="413"/>
    </row>
    <row r="2" spans="1:14" ht="24" customHeight="1">
      <c r="A2" s="2" t="s">
        <v>517</v>
      </c>
      <c r="K2" s="1" t="s">
        <v>2227</v>
      </c>
    </row>
    <row r="3" spans="1:14" ht="73.5" customHeight="1">
      <c r="A3" s="442" t="s">
        <v>210</v>
      </c>
      <c r="B3" s="408" t="s">
        <v>3</v>
      </c>
      <c r="C3" s="407" t="s">
        <v>211</v>
      </c>
      <c r="D3" s="408" t="s">
        <v>5</v>
      </c>
      <c r="E3" s="443" t="s">
        <v>6</v>
      </c>
      <c r="F3" s="411" t="s">
        <v>212</v>
      </c>
      <c r="G3" s="417" t="s">
        <v>213</v>
      </c>
      <c r="H3" s="418"/>
      <c r="I3" s="407" t="s">
        <v>214</v>
      </c>
      <c r="J3" s="407"/>
      <c r="K3" s="407" t="s">
        <v>215</v>
      </c>
      <c r="L3" s="408"/>
      <c r="M3" s="409" t="s">
        <v>11</v>
      </c>
      <c r="N3" s="411" t="s">
        <v>12</v>
      </c>
    </row>
    <row r="4" spans="1:14">
      <c r="A4" s="442"/>
      <c r="B4" s="408"/>
      <c r="C4" s="407"/>
      <c r="D4" s="408"/>
      <c r="E4" s="412"/>
      <c r="F4" s="412"/>
      <c r="G4" s="114" t="s">
        <v>13</v>
      </c>
      <c r="H4" s="114" t="s">
        <v>14</v>
      </c>
      <c r="I4" s="114" t="s">
        <v>13</v>
      </c>
      <c r="J4" s="114" t="s">
        <v>14</v>
      </c>
      <c r="K4" s="114" t="s">
        <v>13</v>
      </c>
      <c r="L4" s="114" t="s">
        <v>14</v>
      </c>
      <c r="M4" s="410"/>
      <c r="N4" s="412"/>
    </row>
    <row r="5" spans="1:14" s="112" customFormat="1" ht="13.5">
      <c r="A5" s="13">
        <v>1</v>
      </c>
      <c r="B5" s="117">
        <v>2</v>
      </c>
      <c r="C5" s="118">
        <v>3</v>
      </c>
      <c r="D5" s="117">
        <v>4</v>
      </c>
      <c r="E5" s="119">
        <v>5</v>
      </c>
      <c r="F5" s="119">
        <v>6</v>
      </c>
      <c r="G5" s="120">
        <v>7</v>
      </c>
      <c r="H5" s="117">
        <v>8</v>
      </c>
      <c r="I5" s="120">
        <v>9</v>
      </c>
      <c r="J5" s="117">
        <v>10</v>
      </c>
      <c r="K5" s="120">
        <v>11</v>
      </c>
      <c r="L5" s="117">
        <v>12</v>
      </c>
      <c r="M5" s="121">
        <v>13</v>
      </c>
      <c r="N5" s="122">
        <v>14</v>
      </c>
    </row>
    <row r="6" spans="1:14" s="112" customFormat="1" ht="78.75">
      <c r="A6" s="302">
        <v>1</v>
      </c>
      <c r="B6" s="123" t="s">
        <v>518</v>
      </c>
      <c r="C6" s="124">
        <v>4244</v>
      </c>
      <c r="D6" s="115" t="s">
        <v>228</v>
      </c>
      <c r="E6" s="114" t="s">
        <v>519</v>
      </c>
      <c r="F6" s="12" t="s">
        <v>1038</v>
      </c>
      <c r="G6" s="295">
        <v>0.82499999999999996</v>
      </c>
      <c r="H6" s="124">
        <v>3154.24</v>
      </c>
      <c r="I6" s="126"/>
      <c r="J6" s="124"/>
      <c r="K6" s="126">
        <f>G6+I6</f>
        <v>0.82499999999999996</v>
      </c>
      <c r="L6" s="124">
        <f>H6+J6</f>
        <v>3154.24</v>
      </c>
      <c r="M6" s="20" t="s">
        <v>554</v>
      </c>
      <c r="N6" s="115" t="s">
        <v>520</v>
      </c>
    </row>
    <row r="7" spans="1:14" s="112" customFormat="1" ht="63">
      <c r="A7" s="302">
        <v>2</v>
      </c>
      <c r="B7" s="23" t="s">
        <v>1039</v>
      </c>
      <c r="C7" s="124">
        <v>563.16999999999996</v>
      </c>
      <c r="D7" s="115" t="s">
        <v>228</v>
      </c>
      <c r="E7" s="12" t="s">
        <v>1508</v>
      </c>
      <c r="F7" s="12" t="s">
        <v>1040</v>
      </c>
      <c r="G7" s="125">
        <v>1</v>
      </c>
      <c r="H7" s="19">
        <v>400.08</v>
      </c>
      <c r="I7" s="126"/>
      <c r="J7" s="124"/>
      <c r="K7" s="125">
        <f>G7+I7</f>
        <v>1</v>
      </c>
      <c r="L7" s="124">
        <f>H7+J7</f>
        <v>400.08</v>
      </c>
      <c r="M7" s="20" t="s">
        <v>1186</v>
      </c>
      <c r="N7" s="115" t="s">
        <v>520</v>
      </c>
    </row>
    <row r="8" spans="1:14" s="112" customFormat="1" ht="63">
      <c r="A8" s="302">
        <v>3</v>
      </c>
      <c r="B8" s="23" t="s">
        <v>1039</v>
      </c>
      <c r="C8" s="124">
        <v>443.5</v>
      </c>
      <c r="D8" s="115" t="s">
        <v>228</v>
      </c>
      <c r="E8" s="12" t="s">
        <v>1041</v>
      </c>
      <c r="F8" s="12" t="s">
        <v>1042</v>
      </c>
      <c r="G8" s="125">
        <v>1</v>
      </c>
      <c r="H8" s="124">
        <v>421.85</v>
      </c>
      <c r="I8" s="125"/>
      <c r="J8" s="124"/>
      <c r="K8" s="125">
        <v>1</v>
      </c>
      <c r="L8" s="124">
        <f>H8+J8</f>
        <v>421.85</v>
      </c>
      <c r="M8" s="20" t="s">
        <v>1186</v>
      </c>
      <c r="N8" s="115" t="s">
        <v>520</v>
      </c>
    </row>
    <row r="9" spans="1:14" s="112" customFormat="1" ht="47.25">
      <c r="A9" s="302">
        <v>4</v>
      </c>
      <c r="B9" s="23" t="s">
        <v>1566</v>
      </c>
      <c r="C9" s="124">
        <v>433.21</v>
      </c>
      <c r="D9" s="115" t="s">
        <v>228</v>
      </c>
      <c r="E9" s="12" t="s">
        <v>1188</v>
      </c>
      <c r="F9" s="12" t="s">
        <v>1189</v>
      </c>
      <c r="G9" s="126">
        <v>0.85150000000000003</v>
      </c>
      <c r="H9" s="124">
        <v>279.39</v>
      </c>
      <c r="I9" s="126">
        <v>7.4300000000000005E-2</v>
      </c>
      <c r="J9" s="124"/>
      <c r="K9" s="126">
        <f>G9+I9</f>
        <v>0.92580000000000007</v>
      </c>
      <c r="L9" s="124">
        <f>H9+J9</f>
        <v>279.39</v>
      </c>
      <c r="M9" s="20" t="s">
        <v>554</v>
      </c>
      <c r="N9" s="20" t="s">
        <v>57</v>
      </c>
    </row>
    <row r="10" spans="1:14" s="112" customFormat="1" ht="94.5">
      <c r="A10" s="302">
        <v>5</v>
      </c>
      <c r="B10" s="23" t="s">
        <v>1984</v>
      </c>
      <c r="C10" s="124">
        <v>1891.98</v>
      </c>
      <c r="D10" s="115" t="s">
        <v>228</v>
      </c>
      <c r="E10" s="12" t="s">
        <v>1655</v>
      </c>
      <c r="F10" s="12" t="s">
        <v>1656</v>
      </c>
      <c r="G10" s="125">
        <v>0.2</v>
      </c>
      <c r="H10" s="124"/>
      <c r="I10" s="125">
        <v>0.1</v>
      </c>
      <c r="J10" s="124"/>
      <c r="K10" s="125">
        <f>G10+I10</f>
        <v>0.30000000000000004</v>
      </c>
      <c r="L10" s="124"/>
      <c r="M10" s="20" t="s">
        <v>554</v>
      </c>
      <c r="N10" s="20" t="s">
        <v>57</v>
      </c>
    </row>
    <row r="11" spans="1:14" s="112" customFormat="1" ht="94.5">
      <c r="A11" s="302">
        <v>6</v>
      </c>
      <c r="B11" s="23" t="s">
        <v>1985</v>
      </c>
      <c r="C11" s="124">
        <v>20.260000000000002</v>
      </c>
      <c r="D11" s="115" t="s">
        <v>228</v>
      </c>
      <c r="E11" s="12" t="s">
        <v>1748</v>
      </c>
      <c r="F11" s="12" t="s">
        <v>1986</v>
      </c>
      <c r="G11" s="125">
        <v>0.35299999999999998</v>
      </c>
      <c r="H11" s="124"/>
      <c r="I11" s="126">
        <v>0.34699999999999998</v>
      </c>
      <c r="J11" s="124"/>
      <c r="K11" s="125">
        <f>G11+I11</f>
        <v>0.7</v>
      </c>
      <c r="L11" s="124">
        <f>H11+J11</f>
        <v>0</v>
      </c>
      <c r="M11" s="20" t="s">
        <v>554</v>
      </c>
      <c r="N11" s="20" t="s">
        <v>57</v>
      </c>
    </row>
    <row r="12" spans="1:14" s="112" customFormat="1" ht="78.75">
      <c r="A12" s="302">
        <v>7</v>
      </c>
      <c r="B12" s="23" t="s">
        <v>1987</v>
      </c>
      <c r="C12" s="124">
        <v>385.6</v>
      </c>
      <c r="D12" s="115" t="s">
        <v>228</v>
      </c>
      <c r="E12" s="12" t="s">
        <v>1748</v>
      </c>
      <c r="F12" s="12" t="s">
        <v>1986</v>
      </c>
      <c r="G12" s="295">
        <v>0.253</v>
      </c>
      <c r="H12" s="124"/>
      <c r="I12" s="126">
        <v>5.8900000000000001E-2</v>
      </c>
      <c r="J12" s="124"/>
      <c r="K12" s="126">
        <f>G12+I12</f>
        <v>0.31190000000000001</v>
      </c>
      <c r="L12" s="124">
        <f>H12+J12</f>
        <v>0</v>
      </c>
      <c r="M12" s="20" t="s">
        <v>554</v>
      </c>
      <c r="N12" s="20" t="s">
        <v>57</v>
      </c>
    </row>
    <row r="13" spans="1:14" ht="127.5">
      <c r="A13" s="302">
        <v>8</v>
      </c>
      <c r="B13" s="123" t="s">
        <v>521</v>
      </c>
      <c r="C13" s="153">
        <v>327.82</v>
      </c>
      <c r="D13" s="114" t="s">
        <v>522</v>
      </c>
      <c r="E13" s="114" t="s">
        <v>523</v>
      </c>
      <c r="F13" s="114" t="s">
        <v>524</v>
      </c>
      <c r="G13" s="125">
        <v>1</v>
      </c>
      <c r="H13" s="114">
        <v>325.68</v>
      </c>
      <c r="I13" s="114" t="s">
        <v>19</v>
      </c>
      <c r="J13" s="114" t="s">
        <v>19</v>
      </c>
      <c r="K13" s="125">
        <v>1</v>
      </c>
      <c r="L13" s="114">
        <v>325.68</v>
      </c>
      <c r="M13" s="83" t="s">
        <v>1550</v>
      </c>
      <c r="N13" s="123" t="s">
        <v>57</v>
      </c>
    </row>
    <row r="14" spans="1:14" ht="126">
      <c r="A14" s="302">
        <v>9</v>
      </c>
      <c r="B14" s="123" t="s">
        <v>525</v>
      </c>
      <c r="C14" s="12">
        <v>20594.82</v>
      </c>
      <c r="D14" s="114" t="s">
        <v>522</v>
      </c>
      <c r="E14" s="114" t="s">
        <v>526</v>
      </c>
      <c r="F14" s="114" t="s">
        <v>527</v>
      </c>
      <c r="G14" s="125">
        <v>1</v>
      </c>
      <c r="H14" s="124">
        <v>14000</v>
      </c>
      <c r="I14" s="114" t="s">
        <v>19</v>
      </c>
      <c r="J14" s="114"/>
      <c r="K14" s="125">
        <v>1</v>
      </c>
      <c r="L14" s="124">
        <f>H14+J14</f>
        <v>14000</v>
      </c>
      <c r="M14" s="83" t="s">
        <v>1551</v>
      </c>
      <c r="N14" s="115" t="s">
        <v>520</v>
      </c>
    </row>
    <row r="15" spans="1:14" ht="78.75">
      <c r="A15" s="302">
        <v>10</v>
      </c>
      <c r="B15" s="123" t="s">
        <v>528</v>
      </c>
      <c r="C15" s="114">
        <v>3440.95</v>
      </c>
      <c r="D15" s="114" t="s">
        <v>522</v>
      </c>
      <c r="E15" s="114" t="s">
        <v>529</v>
      </c>
      <c r="F15" s="114" t="s">
        <v>530</v>
      </c>
      <c r="G15" s="125">
        <v>1</v>
      </c>
      <c r="H15" s="114">
        <v>2441.16</v>
      </c>
      <c r="I15" s="114" t="s">
        <v>19</v>
      </c>
      <c r="J15" s="114" t="s">
        <v>19</v>
      </c>
      <c r="K15" s="125">
        <v>1</v>
      </c>
      <c r="L15" s="114">
        <v>2441.16</v>
      </c>
      <c r="M15" s="115" t="s">
        <v>531</v>
      </c>
      <c r="N15" s="115" t="s">
        <v>520</v>
      </c>
    </row>
    <row r="16" spans="1:14" ht="126">
      <c r="A16" s="302">
        <v>11</v>
      </c>
      <c r="B16" s="123" t="s">
        <v>532</v>
      </c>
      <c r="C16" s="114">
        <v>166.04</v>
      </c>
      <c r="D16" s="114" t="s">
        <v>522</v>
      </c>
      <c r="E16" s="114" t="s">
        <v>533</v>
      </c>
      <c r="F16" s="114" t="s">
        <v>534</v>
      </c>
      <c r="G16" s="125">
        <v>0.8</v>
      </c>
      <c r="H16" s="153">
        <v>39.18</v>
      </c>
      <c r="I16" s="125"/>
      <c r="J16" s="114"/>
      <c r="K16" s="125">
        <v>0.8</v>
      </c>
      <c r="L16" s="153">
        <f>H16+J16</f>
        <v>39.18</v>
      </c>
      <c r="M16" s="114"/>
      <c r="N16" s="152" t="s">
        <v>535</v>
      </c>
    </row>
    <row r="17" spans="1:14" ht="94.5">
      <c r="A17" s="302">
        <v>12</v>
      </c>
      <c r="B17" s="23" t="s">
        <v>1187</v>
      </c>
      <c r="C17" s="114">
        <v>265.14999999999998</v>
      </c>
      <c r="D17" s="114" t="s">
        <v>522</v>
      </c>
      <c r="E17" s="12" t="s">
        <v>1188</v>
      </c>
      <c r="F17" s="12" t="s">
        <v>1189</v>
      </c>
      <c r="G17" s="125">
        <v>0.95</v>
      </c>
      <c r="H17" s="153">
        <v>207.39</v>
      </c>
      <c r="I17" s="125"/>
      <c r="J17" s="114">
        <v>50.01</v>
      </c>
      <c r="K17" s="125">
        <v>0.95</v>
      </c>
      <c r="L17" s="153">
        <f>H17+J17</f>
        <v>257.39999999999998</v>
      </c>
      <c r="M17" s="12" t="s">
        <v>554</v>
      </c>
      <c r="N17" s="32" t="s">
        <v>157</v>
      </c>
    </row>
    <row r="18" spans="1:14" ht="78.75">
      <c r="A18" s="302">
        <v>13</v>
      </c>
      <c r="B18" s="23" t="s">
        <v>1603</v>
      </c>
      <c r="C18" s="124">
        <v>166.8</v>
      </c>
      <c r="D18" s="114" t="s">
        <v>522</v>
      </c>
      <c r="E18" s="12" t="s">
        <v>1188</v>
      </c>
      <c r="F18" s="12" t="s">
        <v>1189</v>
      </c>
      <c r="G18" s="125">
        <v>1</v>
      </c>
      <c r="H18" s="153">
        <v>158.07</v>
      </c>
      <c r="I18" s="125"/>
      <c r="J18" s="124">
        <v>2.4300000000000002</v>
      </c>
      <c r="K18" s="125">
        <v>1</v>
      </c>
      <c r="L18" s="153">
        <f>H18+J18</f>
        <v>160.5</v>
      </c>
      <c r="M18" s="12" t="s">
        <v>554</v>
      </c>
      <c r="N18" s="32" t="s">
        <v>157</v>
      </c>
    </row>
    <row r="19" spans="1:14" ht="110.25">
      <c r="A19" s="302">
        <v>14</v>
      </c>
      <c r="B19" s="23" t="s">
        <v>2213</v>
      </c>
      <c r="C19" s="124">
        <v>116.03</v>
      </c>
      <c r="D19" s="114" t="s">
        <v>522</v>
      </c>
      <c r="E19" s="12" t="s">
        <v>1172</v>
      </c>
      <c r="F19" s="12" t="s">
        <v>2214</v>
      </c>
      <c r="G19" s="125"/>
      <c r="H19" s="153"/>
      <c r="I19" s="125"/>
      <c r="J19" s="124">
        <v>8.56</v>
      </c>
      <c r="K19" s="125"/>
      <c r="L19" s="153">
        <f>H19+J19</f>
        <v>8.56</v>
      </c>
      <c r="M19" s="12" t="s">
        <v>554</v>
      </c>
      <c r="N19" s="32" t="s">
        <v>157</v>
      </c>
    </row>
    <row r="20" spans="1:14" ht="47.25">
      <c r="A20" s="17">
        <v>15</v>
      </c>
      <c r="B20" s="23" t="s">
        <v>1552</v>
      </c>
      <c r="C20" s="124">
        <v>500</v>
      </c>
      <c r="D20" s="114" t="s">
        <v>522</v>
      </c>
      <c r="E20" s="12"/>
      <c r="F20" s="12"/>
      <c r="G20" s="126">
        <v>0.66349999999999998</v>
      </c>
      <c r="H20" s="153">
        <v>352.05</v>
      </c>
      <c r="I20" s="126">
        <v>1.8100000000000002E-2</v>
      </c>
      <c r="J20" s="114">
        <v>102.89</v>
      </c>
      <c r="K20" s="126">
        <f>G20+I20</f>
        <v>0.68159999999999998</v>
      </c>
      <c r="L20" s="153">
        <f>H20+J20</f>
        <v>454.94</v>
      </c>
      <c r="M20" s="12" t="s">
        <v>554</v>
      </c>
      <c r="N20" s="32" t="s">
        <v>157</v>
      </c>
    </row>
    <row r="21" spans="1:14" ht="76.5">
      <c r="A21" s="17">
        <v>16</v>
      </c>
      <c r="B21" s="154" t="s">
        <v>536</v>
      </c>
      <c r="C21" s="139">
        <v>1477</v>
      </c>
      <c r="D21" s="129" t="s">
        <v>91</v>
      </c>
      <c r="E21" s="146" t="s">
        <v>537</v>
      </c>
      <c r="F21" s="130" t="s">
        <v>1565</v>
      </c>
      <c r="G21" s="140">
        <v>1</v>
      </c>
      <c r="H21" s="155">
        <v>1178</v>
      </c>
      <c r="I21" s="157"/>
      <c r="J21" s="139"/>
      <c r="K21" s="140">
        <f>G21+I21</f>
        <v>1</v>
      </c>
      <c r="L21" s="155">
        <f t="shared" ref="K21:L23" si="0">H21+J21</f>
        <v>1178</v>
      </c>
      <c r="M21" s="129" t="s">
        <v>305</v>
      </c>
      <c r="N21" s="114" t="s">
        <v>55</v>
      </c>
    </row>
    <row r="22" spans="1:14" ht="90">
      <c r="A22" s="302">
        <v>17</v>
      </c>
      <c r="B22" s="156" t="s">
        <v>538</v>
      </c>
      <c r="C22" s="139">
        <v>6523</v>
      </c>
      <c r="D22" s="129" t="s">
        <v>91</v>
      </c>
      <c r="E22" s="146" t="s">
        <v>539</v>
      </c>
      <c r="F22" s="129" t="s">
        <v>540</v>
      </c>
      <c r="G22" s="140">
        <v>1</v>
      </c>
      <c r="H22" s="139">
        <v>4178.05</v>
      </c>
      <c r="I22" s="157"/>
      <c r="J22" s="139"/>
      <c r="K22" s="140">
        <f t="shared" si="0"/>
        <v>1</v>
      </c>
      <c r="L22" s="139">
        <f t="shared" si="0"/>
        <v>4178.05</v>
      </c>
      <c r="M22" s="158" t="s">
        <v>305</v>
      </c>
      <c r="N22" s="114" t="s">
        <v>55</v>
      </c>
    </row>
    <row r="23" spans="1:14" ht="75">
      <c r="A23" s="302">
        <v>18</v>
      </c>
      <c r="B23" s="156" t="s">
        <v>541</v>
      </c>
      <c r="C23" s="139">
        <v>8681</v>
      </c>
      <c r="D23" s="129" t="s">
        <v>91</v>
      </c>
      <c r="E23" s="146" t="s">
        <v>542</v>
      </c>
      <c r="F23" s="129" t="s">
        <v>543</v>
      </c>
      <c r="G23" s="157">
        <v>0.59140000000000004</v>
      </c>
      <c r="H23" s="236">
        <v>2362.09</v>
      </c>
      <c r="I23" s="157">
        <v>0.18890000000000001</v>
      </c>
      <c r="J23" s="139">
        <v>744.68</v>
      </c>
      <c r="K23" s="157">
        <f t="shared" si="0"/>
        <v>0.78029999999999999</v>
      </c>
      <c r="L23" s="139">
        <f t="shared" si="0"/>
        <v>3106.77</v>
      </c>
      <c r="M23" s="158" t="s">
        <v>66</v>
      </c>
      <c r="N23" s="114" t="s">
        <v>55</v>
      </c>
    </row>
    <row r="24" spans="1:14" ht="75">
      <c r="A24" s="302">
        <v>19</v>
      </c>
      <c r="B24" s="156" t="s">
        <v>1164</v>
      </c>
      <c r="C24" s="139">
        <v>458</v>
      </c>
      <c r="D24" s="129" t="s">
        <v>91</v>
      </c>
      <c r="E24" s="146" t="s">
        <v>1165</v>
      </c>
      <c r="F24" s="129" t="s">
        <v>54</v>
      </c>
      <c r="G24" s="157">
        <v>0.95860000000000001</v>
      </c>
      <c r="H24" s="236">
        <v>300.66000000000003</v>
      </c>
      <c r="I24" s="140"/>
      <c r="J24" s="139"/>
      <c r="K24" s="157">
        <f t="shared" ref="K24" si="1">G24+I24</f>
        <v>0.95860000000000001</v>
      </c>
      <c r="L24" s="139">
        <v>300.66000000000003</v>
      </c>
      <c r="M24" s="158" t="s">
        <v>66</v>
      </c>
      <c r="N24" s="114" t="s">
        <v>55</v>
      </c>
    </row>
    <row r="25" spans="1:14" ht="75">
      <c r="A25" s="302">
        <v>20</v>
      </c>
      <c r="B25" s="156" t="s">
        <v>1515</v>
      </c>
      <c r="C25" s="139">
        <v>1961</v>
      </c>
      <c r="D25" s="129" t="s">
        <v>91</v>
      </c>
      <c r="E25" s="146" t="s">
        <v>1516</v>
      </c>
      <c r="F25" s="129" t="s">
        <v>1517</v>
      </c>
      <c r="G25" s="140">
        <v>1</v>
      </c>
      <c r="H25" s="236">
        <v>1771</v>
      </c>
      <c r="I25" s="157"/>
      <c r="J25" s="139"/>
      <c r="K25" s="140">
        <v>1</v>
      </c>
      <c r="L25" s="139">
        <v>1771</v>
      </c>
      <c r="M25" s="158" t="s">
        <v>305</v>
      </c>
      <c r="N25" s="114" t="s">
        <v>55</v>
      </c>
    </row>
    <row r="26" spans="1:14" ht="90">
      <c r="A26" s="17">
        <v>21</v>
      </c>
      <c r="B26" s="156" t="s">
        <v>1518</v>
      </c>
      <c r="C26" s="139">
        <v>2407</v>
      </c>
      <c r="D26" s="129" t="s">
        <v>91</v>
      </c>
      <c r="E26" s="146" t="s">
        <v>1519</v>
      </c>
      <c r="F26" s="129" t="s">
        <v>1520</v>
      </c>
      <c r="G26" s="140">
        <v>1</v>
      </c>
      <c r="H26" s="236">
        <v>2407.1999999999998</v>
      </c>
      <c r="I26" s="157"/>
      <c r="J26" s="139"/>
      <c r="K26" s="140">
        <f t="shared" ref="K26" si="2">G26+I26</f>
        <v>1</v>
      </c>
      <c r="L26" s="139">
        <v>2407.1999999999998</v>
      </c>
      <c r="M26" s="158" t="s">
        <v>305</v>
      </c>
      <c r="N26" s="114" t="s">
        <v>55</v>
      </c>
    </row>
  </sheetData>
  <mergeCells count="12">
    <mergeCell ref="A1:N1"/>
    <mergeCell ref="G3:H3"/>
    <mergeCell ref="I3:J3"/>
    <mergeCell ref="K3:L3"/>
    <mergeCell ref="A3:A4"/>
    <mergeCell ref="B3:B4"/>
    <mergeCell ref="C3:C4"/>
    <mergeCell ref="D3:D4"/>
    <mergeCell ref="E3:E4"/>
    <mergeCell ref="F3:F4"/>
    <mergeCell ref="M3:M4"/>
    <mergeCell ref="N3:N4"/>
  </mergeCells>
  <phoneticPr fontId="30" type="noConversion"/>
  <pageMargins left="0.66874999999999996" right="0.118055555555556" top="0.35416666666666702" bottom="0.51180555555555596" header="0.23611111111111099" footer="0.29861111111111099"/>
  <pageSetup paperSize="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7"/>
  <sheetViews>
    <sheetView workbookViewId="0">
      <selection activeCell="K11" sqref="K11"/>
    </sheetView>
  </sheetViews>
  <sheetFormatPr defaultColWidth="9.140625" defaultRowHeight="15.75"/>
  <cols>
    <col min="1" max="1" width="5.140625" style="113" customWidth="1"/>
    <col min="2" max="2" width="31.42578125" style="111" customWidth="1"/>
    <col min="3" max="3" width="9.85546875" style="111" customWidth="1"/>
    <col min="4" max="4" width="18.85546875" style="111" customWidth="1"/>
    <col min="5" max="6" width="11.5703125" style="111" customWidth="1"/>
    <col min="7" max="7" width="10.28515625" style="111" customWidth="1"/>
    <col min="8" max="8" width="8.7109375" style="111" customWidth="1"/>
    <col min="9" max="9" width="8.42578125" style="111" customWidth="1"/>
    <col min="10" max="12" width="9.140625" style="111"/>
    <col min="13" max="13" width="13.140625" style="111" customWidth="1"/>
    <col min="14" max="16384" width="9.140625" style="111"/>
  </cols>
  <sheetData>
    <row r="1" spans="1:14">
      <c r="A1" s="413" t="s">
        <v>209</v>
      </c>
      <c r="B1" s="413"/>
      <c r="C1" s="413"/>
      <c r="D1" s="413"/>
      <c r="E1" s="413"/>
      <c r="F1" s="413"/>
      <c r="G1" s="413"/>
      <c r="H1" s="413"/>
      <c r="I1" s="413"/>
      <c r="J1" s="413"/>
      <c r="K1" s="413"/>
      <c r="L1" s="413"/>
      <c r="M1" s="413"/>
      <c r="N1" s="413"/>
    </row>
    <row r="2" spans="1:14">
      <c r="A2" s="415" t="s">
        <v>544</v>
      </c>
      <c r="B2" s="415"/>
      <c r="C2" s="415"/>
      <c r="D2" s="415"/>
      <c r="K2" s="1" t="s">
        <v>2197</v>
      </c>
    </row>
    <row r="3" spans="1:14" ht="73.5" customHeight="1">
      <c r="A3" s="416" t="s">
        <v>210</v>
      </c>
      <c r="B3" s="408" t="s">
        <v>3</v>
      </c>
      <c r="C3" s="407" t="s">
        <v>211</v>
      </c>
      <c r="D3" s="408" t="s">
        <v>5</v>
      </c>
      <c r="E3" s="411" t="s">
        <v>6</v>
      </c>
      <c r="F3" s="411" t="s">
        <v>212</v>
      </c>
      <c r="G3" s="417" t="s">
        <v>213</v>
      </c>
      <c r="H3" s="418"/>
      <c r="I3" s="407" t="s">
        <v>214</v>
      </c>
      <c r="J3" s="407"/>
      <c r="K3" s="407" t="s">
        <v>215</v>
      </c>
      <c r="L3" s="408"/>
      <c r="M3" s="409" t="s">
        <v>11</v>
      </c>
      <c r="N3" s="411" t="s">
        <v>12</v>
      </c>
    </row>
    <row r="4" spans="1:14">
      <c r="A4" s="416"/>
      <c r="B4" s="408"/>
      <c r="C4" s="407"/>
      <c r="D4" s="408"/>
      <c r="E4" s="412"/>
      <c r="F4" s="412"/>
      <c r="G4" s="114" t="s">
        <v>13</v>
      </c>
      <c r="H4" s="114" t="s">
        <v>14</v>
      </c>
      <c r="I4" s="114" t="s">
        <v>13</v>
      </c>
      <c r="J4" s="114" t="s">
        <v>14</v>
      </c>
      <c r="K4" s="114" t="s">
        <v>13</v>
      </c>
      <c r="L4" s="114" t="s">
        <v>14</v>
      </c>
      <c r="M4" s="410"/>
      <c r="N4" s="412"/>
    </row>
    <row r="5" spans="1:14" s="112" customFormat="1" ht="13.5">
      <c r="A5" s="116">
        <v>1</v>
      </c>
      <c r="B5" s="117">
        <v>2</v>
      </c>
      <c r="C5" s="118">
        <v>3</v>
      </c>
      <c r="D5" s="117">
        <v>4</v>
      </c>
      <c r="E5" s="119">
        <v>5</v>
      </c>
      <c r="F5" s="119">
        <v>6</v>
      </c>
      <c r="G5" s="120">
        <v>7</v>
      </c>
      <c r="H5" s="117">
        <v>8</v>
      </c>
      <c r="I5" s="120">
        <v>9</v>
      </c>
      <c r="J5" s="117">
        <v>10</v>
      </c>
      <c r="K5" s="120">
        <v>11</v>
      </c>
      <c r="L5" s="117">
        <v>12</v>
      </c>
      <c r="M5" s="121">
        <v>13</v>
      </c>
      <c r="N5" s="122">
        <v>14</v>
      </c>
    </row>
    <row r="6" spans="1:14" ht="91.5" customHeight="1">
      <c r="A6" s="302">
        <v>1</v>
      </c>
      <c r="B6" s="151" t="s">
        <v>545</v>
      </c>
      <c r="C6" s="124">
        <v>320</v>
      </c>
      <c r="D6" s="115" t="s">
        <v>71</v>
      </c>
      <c r="E6" s="114" t="s">
        <v>42</v>
      </c>
      <c r="F6" s="12" t="s">
        <v>2001</v>
      </c>
      <c r="G6" s="35">
        <v>0.64</v>
      </c>
      <c r="H6" s="114">
        <v>130.57</v>
      </c>
      <c r="I6" s="125">
        <v>0.06</v>
      </c>
      <c r="J6" s="124"/>
      <c r="K6" s="125">
        <f>G6+I6</f>
        <v>0.7</v>
      </c>
      <c r="L6" s="114">
        <f>H6+J6</f>
        <v>130.57</v>
      </c>
      <c r="M6" s="115" t="s">
        <v>206</v>
      </c>
      <c r="N6" s="152" t="s">
        <v>57</v>
      </c>
    </row>
    <row r="7" spans="1:14" ht="94.5">
      <c r="A7" s="302">
        <v>2</v>
      </c>
      <c r="B7" s="151" t="s">
        <v>547</v>
      </c>
      <c r="C7" s="124">
        <v>720</v>
      </c>
      <c r="D7" s="115" t="s">
        <v>71</v>
      </c>
      <c r="E7" s="114" t="s">
        <v>42</v>
      </c>
      <c r="F7" s="114" t="s">
        <v>546</v>
      </c>
      <c r="G7" s="125">
        <v>0.56000000000000005</v>
      </c>
      <c r="H7" s="124">
        <v>144.15</v>
      </c>
      <c r="I7" s="125">
        <v>0.02</v>
      </c>
      <c r="J7" s="114">
        <v>2.21</v>
      </c>
      <c r="K7" s="125">
        <f>G7+I7</f>
        <v>0.58000000000000007</v>
      </c>
      <c r="L7" s="124">
        <f>H7+J7</f>
        <v>146.36000000000001</v>
      </c>
      <c r="M7" s="20" t="s">
        <v>1602</v>
      </c>
      <c r="N7" s="152" t="s">
        <v>57</v>
      </c>
    </row>
  </sheetData>
  <mergeCells count="13">
    <mergeCell ref="A1:N1"/>
    <mergeCell ref="A2:D2"/>
    <mergeCell ref="G3:H3"/>
    <mergeCell ref="I3:J3"/>
    <mergeCell ref="K3:L3"/>
    <mergeCell ref="A3:A4"/>
    <mergeCell ref="B3:B4"/>
    <mergeCell ref="C3:C4"/>
    <mergeCell ref="D3:D4"/>
    <mergeCell ref="E3:E4"/>
    <mergeCell ref="F3:F4"/>
    <mergeCell ref="M3:M4"/>
    <mergeCell ref="N3:N4"/>
  </mergeCells>
  <pageMargins left="0.66874999999999996" right="0.118055555555556" top="0.75" bottom="0.75" header="0.29861111111111099" footer="0.29861111111111099"/>
  <pageSetup paperSize="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13"/>
  <sheetViews>
    <sheetView workbookViewId="0">
      <selection activeCell="K6" sqref="K6"/>
    </sheetView>
  </sheetViews>
  <sheetFormatPr defaultColWidth="9.140625" defaultRowHeight="15.75"/>
  <cols>
    <col min="1" max="1" width="5.140625" style="113" customWidth="1"/>
    <col min="2" max="2" width="30.85546875" style="111" customWidth="1"/>
    <col min="3" max="3" width="9.85546875" style="111" customWidth="1"/>
    <col min="4" max="4" width="18.85546875" style="111" customWidth="1"/>
    <col min="5" max="5" width="10.7109375" style="111" customWidth="1"/>
    <col min="6" max="6" width="11.5703125" style="111" customWidth="1"/>
    <col min="7" max="7" width="10" style="111" customWidth="1"/>
    <col min="8" max="8" width="8.5703125" style="111" customWidth="1"/>
    <col min="9" max="9" width="8.42578125" style="111" customWidth="1"/>
    <col min="10" max="11" width="9.140625" style="111"/>
    <col min="12" max="12" width="8" style="111" customWidth="1"/>
    <col min="13" max="13" width="12.7109375" style="111" customWidth="1"/>
    <col min="14" max="16384" width="9.140625" style="111"/>
  </cols>
  <sheetData>
    <row r="1" spans="1:14">
      <c r="A1" s="413" t="s">
        <v>209</v>
      </c>
      <c r="B1" s="413"/>
      <c r="C1" s="413"/>
      <c r="D1" s="413"/>
      <c r="E1" s="413"/>
      <c r="F1" s="413"/>
      <c r="G1" s="413"/>
      <c r="H1" s="413"/>
      <c r="I1" s="413"/>
      <c r="J1" s="413"/>
      <c r="K1" s="413"/>
      <c r="L1" s="413"/>
      <c r="M1" s="413"/>
      <c r="N1" s="413"/>
    </row>
    <row r="2" spans="1:14" ht="37.5" customHeight="1">
      <c r="A2" s="415" t="s">
        <v>548</v>
      </c>
      <c r="B2" s="415"/>
      <c r="C2" s="415"/>
      <c r="D2" s="415"/>
      <c r="E2" s="415"/>
      <c r="K2" s="1" t="s">
        <v>2202</v>
      </c>
    </row>
    <row r="3" spans="1:14" ht="73.5" customHeight="1">
      <c r="A3" s="416" t="s">
        <v>210</v>
      </c>
      <c r="B3" s="408" t="s">
        <v>3</v>
      </c>
      <c r="C3" s="407" t="s">
        <v>211</v>
      </c>
      <c r="D3" s="408" t="s">
        <v>5</v>
      </c>
      <c r="E3" s="411" t="s">
        <v>6</v>
      </c>
      <c r="F3" s="411" t="s">
        <v>212</v>
      </c>
      <c r="G3" s="417" t="s">
        <v>213</v>
      </c>
      <c r="H3" s="418"/>
      <c r="I3" s="407" t="s">
        <v>214</v>
      </c>
      <c r="J3" s="407"/>
      <c r="K3" s="407" t="s">
        <v>215</v>
      </c>
      <c r="L3" s="408"/>
      <c r="M3" s="409" t="s">
        <v>11</v>
      </c>
      <c r="N3" s="411" t="s">
        <v>12</v>
      </c>
    </row>
    <row r="4" spans="1:14">
      <c r="A4" s="416"/>
      <c r="B4" s="408"/>
      <c r="C4" s="407"/>
      <c r="D4" s="408"/>
      <c r="E4" s="412"/>
      <c r="F4" s="412"/>
      <c r="G4" s="114" t="s">
        <v>13</v>
      </c>
      <c r="H4" s="114" t="s">
        <v>14</v>
      </c>
      <c r="I4" s="114" t="s">
        <v>13</v>
      </c>
      <c r="J4" s="114" t="s">
        <v>14</v>
      </c>
      <c r="K4" s="114" t="s">
        <v>13</v>
      </c>
      <c r="L4" s="114" t="s">
        <v>14</v>
      </c>
      <c r="M4" s="410"/>
      <c r="N4" s="412"/>
    </row>
    <row r="5" spans="1:14" s="112" customFormat="1" ht="13.5">
      <c r="A5" s="116">
        <v>1</v>
      </c>
      <c r="B5" s="117">
        <v>2</v>
      </c>
      <c r="C5" s="118">
        <v>3</v>
      </c>
      <c r="D5" s="117">
        <v>4</v>
      </c>
      <c r="E5" s="119">
        <v>5</v>
      </c>
      <c r="F5" s="119">
        <v>6</v>
      </c>
      <c r="G5" s="120">
        <v>7</v>
      </c>
      <c r="H5" s="117">
        <v>8</v>
      </c>
      <c r="I5" s="120">
        <v>9</v>
      </c>
      <c r="J5" s="117">
        <v>10</v>
      </c>
      <c r="K5" s="120">
        <v>11</v>
      </c>
      <c r="L5" s="117">
        <v>12</v>
      </c>
      <c r="M5" s="121">
        <v>13</v>
      </c>
      <c r="N5" s="122">
        <v>14</v>
      </c>
    </row>
    <row r="6" spans="1:14" ht="78" customHeight="1">
      <c r="A6" s="17">
        <v>1</v>
      </c>
      <c r="B6" s="123" t="s">
        <v>549</v>
      </c>
      <c r="C6" s="124">
        <v>1346.4</v>
      </c>
      <c r="D6" s="114" t="s">
        <v>67</v>
      </c>
      <c r="E6" s="114" t="s">
        <v>176</v>
      </c>
      <c r="F6" s="114" t="s">
        <v>550</v>
      </c>
      <c r="G6" s="125">
        <v>0.48</v>
      </c>
      <c r="H6" s="114">
        <v>320.99</v>
      </c>
      <c r="I6" s="35">
        <v>0.02</v>
      </c>
      <c r="J6" s="124">
        <v>34.36</v>
      </c>
      <c r="K6" s="142">
        <f>G6+I6</f>
        <v>0.5</v>
      </c>
      <c r="L6" s="114">
        <f>H6+J6</f>
        <v>355.35</v>
      </c>
      <c r="M6" s="115" t="s">
        <v>66</v>
      </c>
      <c r="N6" s="115" t="s">
        <v>68</v>
      </c>
    </row>
    <row r="13" spans="1:14">
      <c r="M13"/>
    </row>
  </sheetData>
  <mergeCells count="13">
    <mergeCell ref="A1:N1"/>
    <mergeCell ref="A2:E2"/>
    <mergeCell ref="G3:H3"/>
    <mergeCell ref="I3:J3"/>
    <mergeCell ref="K3:L3"/>
    <mergeCell ref="A3:A4"/>
    <mergeCell ref="B3:B4"/>
    <mergeCell ref="C3:C4"/>
    <mergeCell ref="D3:D4"/>
    <mergeCell ref="E3:E4"/>
    <mergeCell ref="F3:F4"/>
    <mergeCell ref="M3:M4"/>
    <mergeCell ref="N3:N4"/>
  </mergeCells>
  <pageMargins left="0.74791666666666701" right="0.156944444444444" top="0.75" bottom="0.75" header="0.3" footer="0.3"/>
  <pageSetup paperSize="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9</vt:i4>
      </vt:variant>
    </vt:vector>
  </HeadingPairs>
  <TitlesOfParts>
    <vt:vector size="41" baseType="lpstr">
      <vt:lpstr>NABARD</vt:lpstr>
      <vt:lpstr>NEC</vt:lpstr>
      <vt:lpstr>PMGSY </vt:lpstr>
      <vt:lpstr>SEDP </vt:lpstr>
      <vt:lpstr>SEDP 4</vt:lpstr>
      <vt:lpstr>CSS</vt:lpstr>
      <vt:lpstr>MoRTH</vt:lpstr>
      <vt:lpstr>Article 275</vt:lpstr>
      <vt:lpstr>ECRP-II</vt:lpstr>
      <vt:lpstr>PM DeVINE</vt:lpstr>
      <vt:lpstr>ICMR</vt:lpstr>
      <vt:lpstr>NLCPR</vt:lpstr>
      <vt:lpstr>NEDP</vt:lpstr>
      <vt:lpstr>SPP</vt:lpstr>
      <vt:lpstr>DONER</vt:lpstr>
      <vt:lpstr>NERSDS</vt:lpstr>
      <vt:lpstr>ISC Scheme</vt:lpstr>
      <vt:lpstr>CRF</vt:lpstr>
      <vt:lpstr>NESIDS</vt:lpstr>
      <vt:lpstr>SCA</vt:lpstr>
      <vt:lpstr>SARDPNE</vt:lpstr>
      <vt:lpstr>MAJOR</vt:lpstr>
      <vt:lpstr>SASCE</vt:lpstr>
      <vt:lpstr>SPF</vt:lpstr>
      <vt:lpstr>Aspirational</vt:lpstr>
      <vt:lpstr>Ministry</vt:lpstr>
      <vt:lpstr>MAP</vt:lpstr>
      <vt:lpstr>Annual Plan</vt:lpstr>
      <vt:lpstr>5054 (R&amp;B)</vt:lpstr>
      <vt:lpstr>3054</vt:lpstr>
      <vt:lpstr>SASCI</vt:lpstr>
      <vt:lpstr>AMOP</vt:lpstr>
      <vt:lpstr>CSS!Print_Titles</vt:lpstr>
      <vt:lpstr>MAJOR!Print_Titles</vt:lpstr>
      <vt:lpstr>NABARD!Print_Titles</vt:lpstr>
      <vt:lpstr>NEC!Print_Titles</vt:lpstr>
      <vt:lpstr>NEDP!Print_Titles</vt:lpstr>
      <vt:lpstr>'PMGSY '!Print_Titles</vt:lpstr>
      <vt:lpstr>SCA!Print_Titles</vt:lpstr>
      <vt:lpstr>'SEDP '!Print_Titles</vt:lpstr>
      <vt:lpstr>SPF!Print_Titles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HMBC</dc:creator>
  <cp:lastModifiedBy>PC</cp:lastModifiedBy>
  <cp:lastPrinted>2025-04-09T09:26:43Z</cp:lastPrinted>
  <dcterms:created xsi:type="dcterms:W3CDTF">2022-01-19T08:56:00Z</dcterms:created>
  <dcterms:modified xsi:type="dcterms:W3CDTF">2025-04-09T09:26:52Z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A57F448D767D4289B3ACF891136A295E_12</vt:lpwstr>
  </property>
  <property fmtid="{D5CDD505-2E9C-101B-9397-08002B2CF9AE}" pid="3" name="KSOProductBuildVer">
    <vt:lpwstr>1033-12.2.0.13538</vt:lpwstr>
  </property>
</Properties>
</file>